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BCA/"/>
    </mc:Choice>
  </mc:AlternateContent>
  <bookViews>
    <workbookView xWindow="480" yWindow="460" windowWidth="18200" windowHeight="11820"/>
  </bookViews>
  <sheets>
    <sheet name="Sheet1" sheetId="1" r:id="rId1"/>
  </sheets>
  <definedNames>
    <definedName name="K18__PL__R406W_BCA_110417" localSheetId="0">Sheet1!$A$1:$W$124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0" i="1" l="1"/>
  <c r="M72" i="1"/>
  <c r="M54" i="1"/>
  <c r="L90" i="1"/>
  <c r="L72" i="1"/>
  <c r="L54" i="1"/>
</calcChain>
</file>

<file path=xl/connections.xml><?xml version="1.0" encoding="utf-8"?>
<connections xmlns="http://schemas.openxmlformats.org/spreadsheetml/2006/main">
  <connection id="1" name="K18, PL, R406W BCA 110417" type="6" refreshedVersion="4" background="1" saveData="1">
    <textPr sourceFile="Z:\Taylor\BCA\K18, PL, R406W BCA 110417.txt">
      <textFields>
        <textField/>
      </textFields>
    </textPr>
  </connection>
</connections>
</file>

<file path=xl/sharedStrings.xml><?xml version="1.0" encoding="utf-8"?>
<sst xmlns="http://schemas.openxmlformats.org/spreadsheetml/2006/main" count="504" uniqueCount="141">
  <si>
    <t>##BLOCKS= 3</t>
  </si>
  <si>
    <t>Plate:</t>
  </si>
  <si>
    <t>Plate1</t>
  </si>
  <si>
    <t>PlateFormat</t>
  </si>
  <si>
    <t>Endpoint</t>
  </si>
  <si>
    <t>Absorbance</t>
  </si>
  <si>
    <t>Reduced</t>
  </si>
  <si>
    <t>~End</t>
  </si>
  <si>
    <t>Group: Standards</t>
  </si>
  <si>
    <t>Sample</t>
  </si>
  <si>
    <t>Conc</t>
  </si>
  <si>
    <t>BackCalcConc</t>
  </si>
  <si>
    <t>Wells</t>
  </si>
  <si>
    <t>Value</t>
  </si>
  <si>
    <t>MeanValue</t>
  </si>
  <si>
    <t>SD</t>
  </si>
  <si>
    <t>CV</t>
  </si>
  <si>
    <t>A1</t>
  </si>
  <si>
    <t xml:space="preserve"> 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</si>
  <si>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</si>
  <si>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</si>
  <si>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</si>
  <si>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</si>
  <si>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</si>
  <si>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</si>
  <si>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</si>
  <si>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</si>
  <si>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</si>
  <si>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</si>
  <si>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</si>
  <si>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</si>
  <si>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</si>
  <si>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</si>
  <si>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</si>
  <si>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</si>
  <si>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</si>
  <si>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</si>
  <si>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</si>
  <si>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</si>
  <si>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</si>
  <si>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</si>
  <si>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</si>
  <si>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</si>
  <si>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</si>
  <si>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</si>
  <si>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</si>
  <si>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</si>
  <si>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!Concentration</t>
  </si>
  <si>
    <t>3 decimal places</t>
  </si>
  <si>
    <t>InterpX(Std@StandardCurve,Value)</t>
  </si>
  <si>
    <t>!WellIDs</t>
  </si>
  <si>
    <t>!WellValues</t>
  </si>
  <si>
    <t>Average(Value)</t>
  </si>
  <si>
    <t>Stdev(Value)</t>
  </si>
  <si>
    <t>Cv(Value)</t>
  </si>
  <si>
    <t>1 decimal places</t>
  </si>
  <si>
    <t>Group Summaries</t>
  </si>
  <si>
    <t>MinStd</t>
  </si>
  <si>
    <t>Smallest standard value:</t>
  </si>
  <si>
    <t>Min(MeanValue)</t>
  </si>
  <si>
    <t xml:space="preserve">Numeric Notation </t>
  </si>
  <si>
    <t>MaxStd</t>
  </si>
  <si>
    <t>Largest standard value:</t>
  </si>
  <si>
    <t>Max(MeanValue)</t>
  </si>
  <si>
    <t xml:space="preserve">~End </t>
  </si>
  <si>
    <t>Group: Unk_Dilution</t>
  </si>
  <si>
    <t>R</t>
  </si>
  <si>
    <t>Result</t>
  </si>
  <si>
    <t>MeanResult</t>
  </si>
  <si>
    <t>Dilution</t>
  </si>
  <si>
    <t>AdjResult</t>
  </si>
  <si>
    <t>A4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</si>
  <si>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</si>
  <si>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</si>
  <si>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</si>
  <si>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</si>
  <si>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</si>
  <si>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</si>
  <si>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</si>
  <si>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</si>
  <si>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</si>
  <si>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</si>
  <si>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</si>
  <si>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</si>
  <si>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</si>
  <si>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</si>
  <si>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F4</t>
  </si>
  <si>
    <t>F5</t>
  </si>
  <si>
    <t>F6</t>
  </si>
  <si>
    <t>A7</t>
  </si>
  <si>
    <t>A8</t>
  </si>
  <si>
    <t>A9</t>
  </si>
  <si>
    <t>B7</t>
  </si>
  <si>
    <t>B8</t>
  </si>
  <si>
    <t>B9</t>
  </si>
  <si>
    <t>C7</t>
  </si>
  <si>
    <t>C8</t>
  </si>
  <si>
    <t>C9</t>
  </si>
  <si>
    <t>D7</t>
  </si>
  <si>
    <t>D8</t>
  </si>
  <si>
    <t>D9</t>
  </si>
  <si>
    <t>E7</t>
  </si>
  <si>
    <t>E8</t>
  </si>
  <si>
    <t>E9</t>
  </si>
  <si>
    <t>F7</t>
  </si>
  <si>
    <t>F8</t>
  </si>
  <si>
    <t>F9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</si>
  <si>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</si>
  <si>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</si>
  <si>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</si>
  <si>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</si>
  <si>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</si>
  <si>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</si>
  <si>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</si>
  <si>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</si>
  <si>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</si>
  <si>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</si>
  <si>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</si>
  <si>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</si>
  <si>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</si>
  <si>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</si>
  <si>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</si>
  <si>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</si>
  <si>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</si>
  <si>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</si>
  <si>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If (Value&gt;=MinStd@Standards and Value&lt;=MaxStd@Standards,"","R")</t>
  </si>
  <si>
    <t>Average(Result)</t>
  </si>
  <si>
    <t>Stdev(Result)</t>
  </si>
  <si>
    <t>Cv(Result)</t>
  </si>
  <si>
    <t>!Factor</t>
  </si>
  <si>
    <t>MeanResult*!Factor</t>
  </si>
  <si>
    <t>InRange</t>
  </si>
  <si>
    <t>R - Outside standard range</t>
  </si>
  <si>
    <t>0 decimal places</t>
  </si>
  <si>
    <t>Mean Adjusted Result:</t>
  </si>
  <si>
    <t>Average(AdjResult)</t>
  </si>
  <si>
    <t>Original Filename: K18, PL, R406W BCA 110417; Date Last Saved: 11/4/2017 6:09:51 PM</t>
  </si>
  <si>
    <t>K18 avg</t>
  </si>
  <si>
    <t>P301L avg</t>
  </si>
  <si>
    <t>R406W avg</t>
  </si>
  <si>
    <t>Conc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</si>
</sst>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18, PL, R406W BCA 11041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E69" workbookViewId="0">
      <selection activeCell="M91" sqref="M91"/>
    </sheetView>
  </sheetViews>
  <sheetFormatPr baseColWidth="10" defaultColWidth="8.83203125" defaultRowHeight="15" x14ac:dyDescent="0.2"/>
  <cols>
    <col min="1" max="1" width="77.83203125" bestFit="1" customWidth="1"/>
    <col min="2" max="2" width="24.6640625" bestFit="1" customWidth="1"/>
    <col min="3" max="3" width="64.1640625" bestFit="1" customWidth="1"/>
    <col min="4" max="4" width="18.5" bestFit="1" customWidth="1"/>
    <col min="5" max="5" width="15.5" bestFit="1" customWidth="1"/>
    <col min="6" max="6" width="17.5" bestFit="1" customWidth="1"/>
    <col min="7" max="14" width="12.6640625" bestFit="1" customWidth="1"/>
    <col min="15" max="15" width="2" bestFit="1" customWidth="1"/>
    <col min="16" max="16" width="4" bestFit="1" customWidth="1"/>
    <col min="17" max="17" width="2" bestFit="1" customWidth="1"/>
    <col min="18" max="19" width="3" bestFit="1" customWidth="1"/>
    <col min="20" max="21" width="2" bestFit="1" customWidth="1"/>
  </cols>
  <sheetData>
    <row r="1" spans="1:21" x14ac:dyDescent="0.2">
      <c r="A1" t="s">
        <v>0</v>
      </c>
    </row>
    <row r="2" spans="1:21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562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">
      <c r="C4">
        <v>0.83733333333333304</v>
      </c>
      <c r="D4">
        <v>0.73523333333333296</v>
      </c>
      <c r="E4">
        <v>0.74673333333333303</v>
      </c>
      <c r="F4">
        <v>0.463233333333333</v>
      </c>
      <c r="G4">
        <v>0.461733333333333</v>
      </c>
      <c r="H4">
        <v>0.47053333333333303</v>
      </c>
      <c r="I4">
        <v>0.81733333333333302</v>
      </c>
      <c r="J4">
        <v>0.82523333333333304</v>
      </c>
      <c r="K4">
        <v>0.82373333333333298</v>
      </c>
      <c r="L4">
        <v>0.34153333333333302</v>
      </c>
      <c r="M4">
        <v>0.352833333333333</v>
      </c>
      <c r="N4">
        <v>0.362933333333333</v>
      </c>
    </row>
    <row r="5" spans="1:21" x14ac:dyDescent="0.2">
      <c r="C5">
        <v>0.43673333333333297</v>
      </c>
      <c r="D5">
        <v>0.43523333333333297</v>
      </c>
      <c r="E5">
        <v>0.352833333333333</v>
      </c>
      <c r="F5">
        <v>0.26153333333333301</v>
      </c>
      <c r="G5">
        <v>0.26183333333333297</v>
      </c>
      <c r="H5">
        <v>0.244733333333333</v>
      </c>
      <c r="I5">
        <v>0.51183333333333303</v>
      </c>
      <c r="J5">
        <v>0.47373333333333301</v>
      </c>
      <c r="K5">
        <v>0.44233333333333302</v>
      </c>
      <c r="L5">
        <v>0.19573333333333301</v>
      </c>
      <c r="M5">
        <v>0.20223333333333299</v>
      </c>
      <c r="N5">
        <v>0.20633333333333301</v>
      </c>
    </row>
    <row r="6" spans="1:21" x14ac:dyDescent="0.2">
      <c r="C6">
        <v>0.24453333333333299</v>
      </c>
      <c r="D6">
        <v>0.213733333333333</v>
      </c>
      <c r="E6">
        <v>0.206133333333333</v>
      </c>
      <c r="F6">
        <v>0.13953333333333301</v>
      </c>
      <c r="G6">
        <v>0.13423333333333301</v>
      </c>
      <c r="H6">
        <v>0.130333333333333</v>
      </c>
      <c r="I6">
        <v>0.27813333333333301</v>
      </c>
      <c r="J6">
        <v>0.27323333333333299</v>
      </c>
      <c r="K6">
        <v>0.26553333333333301</v>
      </c>
      <c r="L6">
        <v>9.6633333333333293E-2</v>
      </c>
      <c r="M6">
        <v>9.9833333333333302E-2</v>
      </c>
      <c r="N6">
        <v>0.108533333333333</v>
      </c>
    </row>
    <row r="7" spans="1:21" x14ac:dyDescent="0.2">
      <c r="C7">
        <v>0.11383333333333299</v>
      </c>
      <c r="D7">
        <v>0.13563333333333299</v>
      </c>
      <c r="E7">
        <v>0.14073333333333299</v>
      </c>
      <c r="F7">
        <v>7.6733333333333306E-2</v>
      </c>
      <c r="G7">
        <v>6.8733333333333299E-2</v>
      </c>
      <c r="H7">
        <v>6.9433333333333305E-2</v>
      </c>
      <c r="I7">
        <v>0.15403333333333299</v>
      </c>
      <c r="J7">
        <v>0.14073333333333299</v>
      </c>
      <c r="K7">
        <v>0.13743333333333299</v>
      </c>
      <c r="L7">
        <v>4.8333333333333298E-2</v>
      </c>
      <c r="M7">
        <v>5.0733333333333297E-2</v>
      </c>
      <c r="N7">
        <v>5.3833333333333303E-2</v>
      </c>
    </row>
    <row r="8" spans="1:21" x14ac:dyDescent="0.2">
      <c r="C8">
        <v>5.4533333333333302E-2</v>
      </c>
      <c r="D8">
        <v>5.1133333333333301E-2</v>
      </c>
      <c r="E8">
        <v>4.2033333333333298E-2</v>
      </c>
      <c r="F8">
        <v>3.0533333333333301E-2</v>
      </c>
      <c r="G8">
        <v>2.9833333333333299E-2</v>
      </c>
      <c r="H8">
        <v>3.0333333333333299E-2</v>
      </c>
      <c r="I8">
        <v>8.0033333333333304E-2</v>
      </c>
      <c r="J8">
        <v>7.9733333333333295E-2</v>
      </c>
      <c r="K8">
        <v>6.3333333333333297E-2</v>
      </c>
      <c r="L8">
        <v>1.8933333333333299E-2</v>
      </c>
      <c r="M8">
        <v>2.2033333333333301E-2</v>
      </c>
      <c r="N8">
        <v>2.4133333333333298E-2</v>
      </c>
    </row>
    <row r="9" spans="1:21" x14ac:dyDescent="0.2">
      <c r="C9">
        <v>2.5933333333333301E-2</v>
      </c>
      <c r="D9">
        <v>2.0033333333333299E-2</v>
      </c>
      <c r="E9">
        <v>1.5133333333333301E-2</v>
      </c>
      <c r="F9">
        <v>1.7133333333333299E-2</v>
      </c>
      <c r="G9">
        <v>1.81333333333333E-2</v>
      </c>
      <c r="H9">
        <v>1.75333333333333E-2</v>
      </c>
      <c r="I9">
        <v>5.0133333333333301E-2</v>
      </c>
      <c r="J9">
        <v>4.5733333333333299E-2</v>
      </c>
      <c r="K9">
        <v>3.87333333333333E-2</v>
      </c>
      <c r="L9">
        <v>1.20333333333333E-2</v>
      </c>
      <c r="M9">
        <v>9.9333333333333201E-3</v>
      </c>
      <c r="N9">
        <v>1.5933333333333299E-2</v>
      </c>
    </row>
    <row r="10" spans="1:21" x14ac:dyDescent="0.2">
      <c r="C10">
        <v>9.7333333333333091E-3</v>
      </c>
      <c r="D10">
        <v>7.3333333333333297E-3</v>
      </c>
      <c r="E10">
        <v>5.43333333333331E-3</v>
      </c>
      <c r="F10">
        <v>-0.100266666666666</v>
      </c>
      <c r="G10">
        <v>-0.10086666666666599</v>
      </c>
      <c r="H10">
        <v>-0.100566666666666</v>
      </c>
      <c r="I10">
        <v>-0.100966666666666</v>
      </c>
      <c r="J10">
        <v>-0.101166666666666</v>
      </c>
      <c r="K10">
        <v>-0.100966666666666</v>
      </c>
      <c r="L10">
        <v>-0.100766666666666</v>
      </c>
      <c r="M10">
        <v>-0.100766666666666</v>
      </c>
      <c r="N10">
        <v>-9.9566666666666595E-2</v>
      </c>
    </row>
    <row r="11" spans="1:21" x14ac:dyDescent="0.2">
      <c r="C11">
        <v>1.3333333333333201E-3</v>
      </c>
      <c r="D11">
        <v>-1.2666666666666601E-3</v>
      </c>
      <c r="E11" s="1">
        <v>-6.6666666666659297E-5</v>
      </c>
      <c r="F11">
        <v>-9.9766666666666601E-2</v>
      </c>
      <c r="G11">
        <v>-9.9766666666666601E-2</v>
      </c>
      <c r="H11">
        <v>-9.9766666666666601E-2</v>
      </c>
      <c r="I11">
        <v>-9.9766666666666601E-2</v>
      </c>
      <c r="J11">
        <v>-9.9766666666666601E-2</v>
      </c>
      <c r="K11">
        <v>-9.9566666666666595E-2</v>
      </c>
      <c r="L11">
        <v>-9.9466666666666606E-2</v>
      </c>
      <c r="M11">
        <v>-9.9866666666666604E-2</v>
      </c>
      <c r="N11">
        <v>-9.9166666666666597E-2</v>
      </c>
    </row>
    <row r="12" spans="1:21" x14ac:dyDescent="0.2">
      <c r="A12" t="s">
        <v>7</v>
      </c>
    </row>
    <row r="13" spans="1:21" x14ac:dyDescent="0.2">
      <c r="A13" t="s">
        <v>8</v>
      </c>
    </row>
    <row r="14" spans="1:21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21" x14ac:dyDescent="0.2">
      <c r="A15">
        <v>1</v>
      </c>
      <c r="B15">
        <v>2</v>
      </c>
      <c r="C15">
        <v>2.137</v>
      </c>
      <c r="D15" t="s">
        <v>17</v>
      </c>
      <c r="E15">
        <v>0.83699999999999997</v>
      </c>
      <c r="F15">
        <v>0.77300000000000002</v>
      </c>
      <c r="G15">
        <v>5.6000000000000001E-2</v>
      </c>
      <c r="H15">
        <v>7.2</v>
      </c>
    </row>
    <row r="16" spans="1:21" x14ac:dyDescent="0.2">
      <c r="A16" t="s">
        <v>18</v>
      </c>
      <c r="B16" t="s">
        <v>18</v>
      </c>
      <c r="C16">
        <v>1.873</v>
      </c>
      <c r="D16" t="s">
        <v>19</v>
      </c>
      <c r="E16">
        <v>0.73499999999999999</v>
      </c>
      <c r="F16" t="s">
        <v>18</v>
      </c>
      <c r="G16" t="s">
        <v>18</v>
      </c>
      <c r="H16" t="s">
        <v>18</v>
      </c>
    </row>
    <row r="17" spans="1:8" x14ac:dyDescent="0.2">
      <c r="A17" t="s">
        <v>18</v>
      </c>
      <c r="B17" t="s">
        <v>18</v>
      </c>
      <c r="C17">
        <v>1.903</v>
      </c>
      <c r="D17" t="s">
        <v>20</v>
      </c>
      <c r="E17">
        <v>0.747</v>
      </c>
      <c r="F17" t="s">
        <v>18</v>
      </c>
      <c r="G17" t="s">
        <v>18</v>
      </c>
      <c r="H17" t="s">
        <v>18</v>
      </c>
    </row>
    <row r="18" spans="1:8" x14ac:dyDescent="0.2">
      <c r="A18">
        <v>2</v>
      </c>
      <c r="B18">
        <v>1</v>
      </c>
      <c r="C18">
        <v>1.101</v>
      </c>
      <c r="D18" t="s">
        <v>21</v>
      </c>
      <c r="E18">
        <v>0.437</v>
      </c>
      <c r="F18">
        <v>0.40799999999999997</v>
      </c>
      <c r="G18">
        <v>4.8000000000000001E-2</v>
      </c>
      <c r="H18">
        <v>11.8</v>
      </c>
    </row>
    <row r="19" spans="1:8" x14ac:dyDescent="0.2">
      <c r="A19" t="s">
        <v>18</v>
      </c>
      <c r="B19" t="s">
        <v>18</v>
      </c>
      <c r="C19">
        <v>1.0980000000000001</v>
      </c>
      <c r="D19" t="s">
        <v>22</v>
      </c>
      <c r="E19">
        <v>0.435</v>
      </c>
      <c r="F19" t="s">
        <v>18</v>
      </c>
      <c r="G19" t="s">
        <v>18</v>
      </c>
      <c r="H19" t="s">
        <v>18</v>
      </c>
    </row>
    <row r="20" spans="1:8" x14ac:dyDescent="0.2">
      <c r="A20" t="s">
        <v>18</v>
      </c>
      <c r="B20" t="s">
        <v>18</v>
      </c>
      <c r="C20">
        <v>0.88400000000000001</v>
      </c>
      <c r="D20" t="s">
        <v>23</v>
      </c>
      <c r="E20">
        <v>0.35299999999999998</v>
      </c>
      <c r="F20" t="s">
        <v>18</v>
      </c>
      <c r="G20" t="s">
        <v>18</v>
      </c>
      <c r="H20" t="s">
        <v>18</v>
      </c>
    </row>
    <row r="21" spans="1:8" x14ac:dyDescent="0.2">
      <c r="A21">
        <v>3</v>
      </c>
      <c r="B21">
        <v>0.5</v>
      </c>
      <c r="C21">
        <v>0.60499999999999998</v>
      </c>
      <c r="D21" t="s">
        <v>24</v>
      </c>
      <c r="E21">
        <v>0.245</v>
      </c>
      <c r="F21">
        <v>0.221</v>
      </c>
      <c r="G21">
        <v>0.02</v>
      </c>
      <c r="H21">
        <v>9.1999999999999993</v>
      </c>
    </row>
    <row r="22" spans="1:8" x14ac:dyDescent="0.2">
      <c r="A22" t="s">
        <v>18</v>
      </c>
      <c r="B22" t="s">
        <v>18</v>
      </c>
      <c r="C22">
        <v>0.52500000000000002</v>
      </c>
      <c r="D22" t="s">
        <v>25</v>
      </c>
      <c r="E22">
        <v>0.214</v>
      </c>
      <c r="F22" t="s">
        <v>18</v>
      </c>
      <c r="G22" t="s">
        <v>18</v>
      </c>
      <c r="H22" t="s">
        <v>18</v>
      </c>
    </row>
    <row r="23" spans="1:8" x14ac:dyDescent="0.2">
      <c r="A23" t="s">
        <v>18</v>
      </c>
      <c r="B23" t="s">
        <v>18</v>
      </c>
      <c r="C23">
        <v>0.505</v>
      </c>
      <c r="D23" t="s">
        <v>26</v>
      </c>
      <c r="E23">
        <v>0.20599999999999999</v>
      </c>
      <c r="F23" t="s">
        <v>18</v>
      </c>
      <c r="G23" t="s">
        <v>18</v>
      </c>
      <c r="H23" t="s">
        <v>18</v>
      </c>
    </row>
    <row r="24" spans="1:8" x14ac:dyDescent="0.2">
      <c r="A24">
        <v>4</v>
      </c>
      <c r="B24">
        <v>0.25</v>
      </c>
      <c r="C24">
        <v>0.26700000000000002</v>
      </c>
      <c r="D24" t="s">
        <v>27</v>
      </c>
      <c r="E24">
        <v>0.114</v>
      </c>
      <c r="F24">
        <v>0.13</v>
      </c>
      <c r="G24">
        <v>1.4E-2</v>
      </c>
      <c r="H24">
        <v>11</v>
      </c>
    </row>
    <row r="25" spans="1:8" x14ac:dyDescent="0.2">
      <c r="A25" t="s">
        <v>18</v>
      </c>
      <c r="B25" t="s">
        <v>18</v>
      </c>
      <c r="C25">
        <v>0.32300000000000001</v>
      </c>
      <c r="D25" t="s">
        <v>28</v>
      </c>
      <c r="E25">
        <v>0.13600000000000001</v>
      </c>
      <c r="F25" t="s">
        <v>18</v>
      </c>
      <c r="G25" t="s">
        <v>18</v>
      </c>
      <c r="H25" t="s">
        <v>18</v>
      </c>
    </row>
    <row r="26" spans="1:8" x14ac:dyDescent="0.2">
      <c r="A26" t="s">
        <v>18</v>
      </c>
      <c r="B26" t="s">
        <v>18</v>
      </c>
      <c r="C26">
        <v>0.33600000000000002</v>
      </c>
      <c r="D26" t="s">
        <v>29</v>
      </c>
      <c r="E26">
        <v>0.14099999999999999</v>
      </c>
      <c r="F26" t="s">
        <v>18</v>
      </c>
      <c r="G26" t="s">
        <v>18</v>
      </c>
      <c r="H26" t="s">
        <v>18</v>
      </c>
    </row>
    <row r="27" spans="1:8" x14ac:dyDescent="0.2">
      <c r="A27">
        <v>5</v>
      </c>
      <c r="B27">
        <v>0.125</v>
      </c>
      <c r="C27">
        <v>0.113</v>
      </c>
      <c r="D27" t="s">
        <v>30</v>
      </c>
      <c r="E27">
        <v>5.5E-2</v>
      </c>
      <c r="F27">
        <v>4.9000000000000002E-2</v>
      </c>
      <c r="G27">
        <v>6.0000000000000001E-3</v>
      </c>
      <c r="H27">
        <v>13.1</v>
      </c>
    </row>
    <row r="28" spans="1:8" x14ac:dyDescent="0.2">
      <c r="A28" t="s">
        <v>18</v>
      </c>
      <c r="B28" t="s">
        <v>18</v>
      </c>
      <c r="C28">
        <v>0.105</v>
      </c>
      <c r="D28" t="s">
        <v>31</v>
      </c>
      <c r="E28">
        <v>5.0999999999999997E-2</v>
      </c>
      <c r="F28" t="s">
        <v>18</v>
      </c>
      <c r="G28" t="s">
        <v>18</v>
      </c>
      <c r="H28" t="s">
        <v>18</v>
      </c>
    </row>
    <row r="29" spans="1:8" x14ac:dyDescent="0.2">
      <c r="A29" t="s">
        <v>18</v>
      </c>
      <c r="B29" t="s">
        <v>18</v>
      </c>
      <c r="C29">
        <v>8.1000000000000003E-2</v>
      </c>
      <c r="D29" t="s">
        <v>32</v>
      </c>
      <c r="E29">
        <v>4.2000000000000003E-2</v>
      </c>
      <c r="F29" t="s">
        <v>18</v>
      </c>
      <c r="G29" t="s">
        <v>18</v>
      </c>
      <c r="H29" t="s">
        <v>18</v>
      </c>
    </row>
    <row r="30" spans="1:8" x14ac:dyDescent="0.2">
      <c r="A30">
        <v>6</v>
      </c>
      <c r="B30">
        <v>6.3E-2</v>
      </c>
      <c r="C30">
        <v>3.9E-2</v>
      </c>
      <c r="D30" t="s">
        <v>33</v>
      </c>
      <c r="E30">
        <v>2.5999999999999999E-2</v>
      </c>
      <c r="F30">
        <v>0.02</v>
      </c>
      <c r="G30">
        <v>5.0000000000000001E-3</v>
      </c>
      <c r="H30">
        <v>26.6</v>
      </c>
    </row>
    <row r="31" spans="1:8" x14ac:dyDescent="0.2">
      <c r="A31" t="s">
        <v>18</v>
      </c>
      <c r="B31" t="s">
        <v>18</v>
      </c>
      <c r="C31">
        <v>2.4E-2</v>
      </c>
      <c r="D31" t="s">
        <v>34</v>
      </c>
      <c r="E31">
        <v>0.02</v>
      </c>
      <c r="F31" t="s">
        <v>18</v>
      </c>
      <c r="G31" t="s">
        <v>18</v>
      </c>
      <c r="H31" t="s">
        <v>18</v>
      </c>
    </row>
    <row r="32" spans="1:8" x14ac:dyDescent="0.2">
      <c r="A32" t="s">
        <v>18</v>
      </c>
      <c r="B32" t="s">
        <v>18</v>
      </c>
      <c r="C32">
        <v>1.2E-2</v>
      </c>
      <c r="D32" t="s">
        <v>35</v>
      </c>
      <c r="E32">
        <v>1.4999999999999999E-2</v>
      </c>
      <c r="F32" t="s">
        <v>18</v>
      </c>
      <c r="G32" t="s">
        <v>18</v>
      </c>
      <c r="H32" t="s">
        <v>18</v>
      </c>
    </row>
    <row r="33" spans="1:8" x14ac:dyDescent="0.2">
      <c r="A33">
        <v>7</v>
      </c>
      <c r="B33">
        <v>3.1E-2</v>
      </c>
      <c r="C33">
        <v>-2E-3</v>
      </c>
      <c r="D33" t="s">
        <v>36</v>
      </c>
      <c r="E33">
        <v>0.01</v>
      </c>
      <c r="F33">
        <v>7.0000000000000001E-3</v>
      </c>
      <c r="G33">
        <v>2E-3</v>
      </c>
      <c r="H33">
        <v>28.7</v>
      </c>
    </row>
    <row r="34" spans="1:8" x14ac:dyDescent="0.2">
      <c r="A34" t="s">
        <v>18</v>
      </c>
      <c r="B34" t="s">
        <v>18</v>
      </c>
      <c r="C34">
        <v>-8.9999999999999993E-3</v>
      </c>
      <c r="D34" t="s">
        <v>37</v>
      </c>
      <c r="E34">
        <v>7.0000000000000001E-3</v>
      </c>
      <c r="F34" t="s">
        <v>18</v>
      </c>
      <c r="G34" t="s">
        <v>18</v>
      </c>
      <c r="H34" t="s">
        <v>18</v>
      </c>
    </row>
    <row r="35" spans="1:8" x14ac:dyDescent="0.2">
      <c r="A35" t="s">
        <v>18</v>
      </c>
      <c r="B35" t="s">
        <v>18</v>
      </c>
      <c r="C35">
        <v>-1.4E-2</v>
      </c>
      <c r="D35" t="s">
        <v>38</v>
      </c>
      <c r="E35">
        <v>5.0000000000000001E-3</v>
      </c>
      <c r="F35" t="s">
        <v>18</v>
      </c>
      <c r="G35" t="s">
        <v>18</v>
      </c>
      <c r="H35" t="s">
        <v>18</v>
      </c>
    </row>
    <row r="37" spans="1:8" x14ac:dyDescent="0.2">
      <c r="A37" t="s">
        <v>39</v>
      </c>
      <c r="B37" t="s">
        <v>40</v>
      </c>
      <c r="C37" t="s">
        <v>41</v>
      </c>
      <c r="D37" t="s">
        <v>42</v>
      </c>
      <c r="E37" t="s">
        <v>43</v>
      </c>
    </row>
    <row r="38" spans="1:8" x14ac:dyDescent="0.2">
      <c r="A38">
        <v>1</v>
      </c>
      <c r="B38" t="s">
        <v>9</v>
      </c>
      <c r="C38" t="s">
        <v>44</v>
      </c>
      <c r="D38" t="s">
        <v>45</v>
      </c>
      <c r="E38" t="s">
        <v>46</v>
      </c>
    </row>
    <row r="39" spans="1:8" x14ac:dyDescent="0.2">
      <c r="A39">
        <v>2</v>
      </c>
      <c r="B39" t="s">
        <v>10</v>
      </c>
      <c r="C39" t="s">
        <v>47</v>
      </c>
      <c r="D39" t="s">
        <v>48</v>
      </c>
      <c r="E39" t="s">
        <v>46</v>
      </c>
    </row>
    <row r="40" spans="1:8" x14ac:dyDescent="0.2">
      <c r="A40">
        <v>3</v>
      </c>
      <c r="B40" t="s">
        <v>11</v>
      </c>
      <c r="C40" t="s">
        <v>49</v>
      </c>
      <c r="D40" t="s">
        <v>48</v>
      </c>
      <c r="E40" t="s">
        <v>46</v>
      </c>
    </row>
    <row r="41" spans="1:8" x14ac:dyDescent="0.2">
      <c r="A41">
        <v>4</v>
      </c>
      <c r="B41" t="s">
        <v>12</v>
      </c>
      <c r="C41" t="s">
        <v>50</v>
      </c>
      <c r="D41" t="s">
        <v>45</v>
      </c>
      <c r="E41" t="s">
        <v>46</v>
      </c>
    </row>
    <row r="42" spans="1:8" x14ac:dyDescent="0.2">
      <c r="A42">
        <v>5</v>
      </c>
      <c r="B42" t="s">
        <v>13</v>
      </c>
      <c r="C42" t="s">
        <v>51</v>
      </c>
      <c r="D42" t="s">
        <v>48</v>
      </c>
      <c r="E42" t="s">
        <v>46</v>
      </c>
    </row>
    <row r="43" spans="1:8" x14ac:dyDescent="0.2">
      <c r="A43">
        <v>6</v>
      </c>
      <c r="B43" t="s">
        <v>14</v>
      </c>
      <c r="C43" t="s">
        <v>52</v>
      </c>
      <c r="D43" t="s">
        <v>48</v>
      </c>
      <c r="E43" t="s">
        <v>46</v>
      </c>
    </row>
    <row r="44" spans="1:8" x14ac:dyDescent="0.2">
      <c r="A44">
        <v>7</v>
      </c>
      <c r="B44" t="s">
        <v>15</v>
      </c>
      <c r="C44" t="s">
        <v>53</v>
      </c>
      <c r="D44" t="s">
        <v>48</v>
      </c>
      <c r="E44" t="s">
        <v>46</v>
      </c>
    </row>
    <row r="45" spans="1:8" x14ac:dyDescent="0.2">
      <c r="A45">
        <v>8</v>
      </c>
      <c r="B45" t="s">
        <v>16</v>
      </c>
      <c r="C45" t="s">
        <v>54</v>
      </c>
      <c r="D45" t="s">
        <v>55</v>
      </c>
      <c r="E45" t="s">
        <v>46</v>
      </c>
    </row>
    <row r="47" spans="1:8" x14ac:dyDescent="0.2">
      <c r="A47" t="s">
        <v>56</v>
      </c>
    </row>
    <row r="48" spans="1:8" x14ac:dyDescent="0.2">
      <c r="A48" t="s">
        <v>57</v>
      </c>
      <c r="B48" t="s">
        <v>58</v>
      </c>
      <c r="C48">
        <v>7.0000000000000001E-3</v>
      </c>
      <c r="D48" t="s">
        <v>59</v>
      </c>
      <c r="E48" t="s">
        <v>48</v>
      </c>
      <c r="F48" t="s">
        <v>60</v>
      </c>
    </row>
    <row r="49" spans="1:13" x14ac:dyDescent="0.2">
      <c r="A49" t="s">
        <v>61</v>
      </c>
      <c r="B49" t="s">
        <v>62</v>
      </c>
      <c r="C49">
        <v>0.77300000000000002</v>
      </c>
      <c r="D49" t="s">
        <v>63</v>
      </c>
      <c r="E49" t="s">
        <v>48</v>
      </c>
      <c r="F49" t="s">
        <v>60</v>
      </c>
    </row>
    <row r="50" spans="1:13" x14ac:dyDescent="0.2">
      <c r="A50" t="s">
        <v>64</v>
      </c>
    </row>
    <row r="51" spans="1:13" x14ac:dyDescent="0.2">
      <c r="A51" t="s">
        <v>65</v>
      </c>
    </row>
    <row r="52" spans="1:13" x14ac:dyDescent="0.2">
      <c r="A52" t="s">
        <v>9</v>
      </c>
      <c r="B52" t="s">
        <v>12</v>
      </c>
      <c r="C52" t="s">
        <v>13</v>
      </c>
      <c r="D52" t="s">
        <v>66</v>
      </c>
      <c r="E52" t="s">
        <v>67</v>
      </c>
      <c r="F52" t="s">
        <v>68</v>
      </c>
      <c r="G52" t="s">
        <v>15</v>
      </c>
      <c r="H52" t="s">
        <v>16</v>
      </c>
      <c r="I52" t="s">
        <v>69</v>
      </c>
      <c r="J52" t="s">
        <v>70</v>
      </c>
    </row>
    <row r="53" spans="1:13" x14ac:dyDescent="0.2">
      <c r="A53">
        <v>1</v>
      </c>
      <c r="B53" t="s">
        <v>71</v>
      </c>
      <c r="C53">
        <v>0.46300000000000002</v>
      </c>
      <c r="E53">
        <v>1.17</v>
      </c>
      <c r="F53">
        <v>1.175</v>
      </c>
      <c r="G53">
        <v>1.2E-2</v>
      </c>
      <c r="H53">
        <v>1</v>
      </c>
      <c r="I53">
        <v>4</v>
      </c>
      <c r="J53">
        <v>4.7</v>
      </c>
      <c r="L53" t="s">
        <v>137</v>
      </c>
      <c r="M53" t="s">
        <v>140</v>
      </c>
    </row>
    <row r="54" spans="1:13" x14ac:dyDescent="0.2">
      <c r="A54" t="s">
        <v>18</v>
      </c>
      <c r="B54" t="s">
        <v>72</v>
      </c>
      <c r="C54">
        <v>0.46200000000000002</v>
      </c>
      <c r="E54">
        <v>1.1659999999999999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L54">
        <f>AVERAGE(J53,J56,J59,J62)</f>
        <v>4.9864999999999995</v>
      </c>
      <c r="M54">
        <f>L54*1000*1000/13700</f>
        <v>363.97810218978094</v>
      </c>
    </row>
    <row r="55" spans="1:13" x14ac:dyDescent="0.2">
      <c r="A55" t="s">
        <v>18</v>
      </c>
      <c r="B55" t="s">
        <v>73</v>
      </c>
      <c r="C55">
        <v>0.47099999999999997</v>
      </c>
      <c r="E55">
        <v>1.1890000000000001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</row>
    <row r="56" spans="1:13" x14ac:dyDescent="0.2">
      <c r="A56">
        <v>2</v>
      </c>
      <c r="B56" t="s">
        <v>74</v>
      </c>
      <c r="C56">
        <v>0.26200000000000001</v>
      </c>
      <c r="E56">
        <v>0.64800000000000002</v>
      </c>
      <c r="F56">
        <v>0.63400000000000001</v>
      </c>
      <c r="G56">
        <v>2.5000000000000001E-2</v>
      </c>
      <c r="H56">
        <v>4</v>
      </c>
      <c r="I56">
        <v>8</v>
      </c>
      <c r="J56">
        <v>5.0739999999999998</v>
      </c>
    </row>
    <row r="57" spans="1:13" x14ac:dyDescent="0.2">
      <c r="A57" t="s">
        <v>18</v>
      </c>
      <c r="B57" t="s">
        <v>75</v>
      </c>
      <c r="C57">
        <v>0.26200000000000001</v>
      </c>
      <c r="E57">
        <v>0.64900000000000002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</row>
    <row r="58" spans="1:13" x14ac:dyDescent="0.2">
      <c r="A58" t="s">
        <v>18</v>
      </c>
      <c r="B58" t="s">
        <v>76</v>
      </c>
      <c r="C58">
        <v>0.245</v>
      </c>
      <c r="E58">
        <v>0.60499999999999998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</row>
    <row r="59" spans="1:13" x14ac:dyDescent="0.2">
      <c r="A59">
        <v>3</v>
      </c>
      <c r="B59" t="s">
        <v>77</v>
      </c>
      <c r="C59">
        <v>0.14000000000000001</v>
      </c>
      <c r="E59">
        <v>0.33300000000000002</v>
      </c>
      <c r="F59">
        <v>0.32100000000000001</v>
      </c>
      <c r="G59">
        <v>1.2E-2</v>
      </c>
      <c r="H59">
        <v>3.7</v>
      </c>
      <c r="I59">
        <v>16</v>
      </c>
      <c r="J59">
        <v>5.13</v>
      </c>
    </row>
    <row r="60" spans="1:13" x14ac:dyDescent="0.2">
      <c r="A60" t="s">
        <v>18</v>
      </c>
      <c r="B60" t="s">
        <v>78</v>
      </c>
      <c r="C60">
        <v>0.13400000000000001</v>
      </c>
      <c r="E60">
        <v>0.31900000000000001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</row>
    <row r="61" spans="1:13" x14ac:dyDescent="0.2">
      <c r="A61" t="s">
        <v>18</v>
      </c>
      <c r="B61" t="s">
        <v>79</v>
      </c>
      <c r="C61">
        <v>0.13</v>
      </c>
      <c r="E61">
        <v>0.309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</row>
    <row r="62" spans="1:13" x14ac:dyDescent="0.2">
      <c r="A62">
        <v>4</v>
      </c>
      <c r="B62" t="s">
        <v>80</v>
      </c>
      <c r="C62">
        <v>7.6999999999999999E-2</v>
      </c>
      <c r="E62">
        <v>0.17100000000000001</v>
      </c>
      <c r="F62">
        <v>0.158</v>
      </c>
      <c r="G62">
        <v>1.0999999999999999E-2</v>
      </c>
      <c r="H62">
        <v>7.3</v>
      </c>
      <c r="I62">
        <v>32</v>
      </c>
      <c r="J62">
        <v>5.0419999999999998</v>
      </c>
    </row>
    <row r="63" spans="1:13" x14ac:dyDescent="0.2">
      <c r="A63" t="s">
        <v>18</v>
      </c>
      <c r="B63" t="s">
        <v>81</v>
      </c>
      <c r="C63">
        <v>6.9000000000000006E-2</v>
      </c>
      <c r="E63">
        <v>0.15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</row>
    <row r="64" spans="1:13" x14ac:dyDescent="0.2">
      <c r="A64" t="s">
        <v>18</v>
      </c>
      <c r="B64" t="s">
        <v>82</v>
      </c>
      <c r="C64">
        <v>6.9000000000000006E-2</v>
      </c>
      <c r="E64">
        <v>0.152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</row>
    <row r="65" spans="1:13" x14ac:dyDescent="0.2">
      <c r="A65">
        <v>5</v>
      </c>
      <c r="B65" t="s">
        <v>83</v>
      </c>
      <c r="C65">
        <v>3.1E-2</v>
      </c>
      <c r="E65">
        <v>5.0999999999999997E-2</v>
      </c>
      <c r="F65">
        <v>5.0999999999999997E-2</v>
      </c>
      <c r="G65">
        <v>1E-3</v>
      </c>
      <c r="H65">
        <v>1.8</v>
      </c>
      <c r="I65">
        <v>64</v>
      </c>
      <c r="J65">
        <v>3.2349999999999999</v>
      </c>
    </row>
    <row r="66" spans="1:13" x14ac:dyDescent="0.2">
      <c r="A66" t="s">
        <v>18</v>
      </c>
      <c r="B66" t="s">
        <v>84</v>
      </c>
      <c r="C66">
        <v>0.03</v>
      </c>
      <c r="E66">
        <v>0.05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</row>
    <row r="67" spans="1:13" x14ac:dyDescent="0.2">
      <c r="A67" t="s">
        <v>18</v>
      </c>
      <c r="B67" t="s">
        <v>85</v>
      </c>
      <c r="C67">
        <v>0.03</v>
      </c>
      <c r="E67">
        <v>5.0999999999999997E-2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</row>
    <row r="68" spans="1:13" x14ac:dyDescent="0.2">
      <c r="A68">
        <v>6</v>
      </c>
      <c r="B68" t="s">
        <v>86</v>
      </c>
      <c r="C68">
        <v>1.7000000000000001E-2</v>
      </c>
      <c r="E68">
        <v>1.7000000000000001E-2</v>
      </c>
      <c r="F68">
        <v>1.7999999999999999E-2</v>
      </c>
      <c r="G68">
        <v>1E-3</v>
      </c>
      <c r="H68">
        <v>7.3</v>
      </c>
      <c r="I68">
        <v>128</v>
      </c>
      <c r="J68">
        <v>2.2909999999999999</v>
      </c>
    </row>
    <row r="69" spans="1:13" x14ac:dyDescent="0.2">
      <c r="A69" t="s">
        <v>18</v>
      </c>
      <c r="B69" t="s">
        <v>87</v>
      </c>
      <c r="C69">
        <v>1.7999999999999999E-2</v>
      </c>
      <c r="E69">
        <v>1.9E-2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</row>
    <row r="70" spans="1:13" x14ac:dyDescent="0.2">
      <c r="A70" t="s">
        <v>18</v>
      </c>
      <c r="B70" t="s">
        <v>88</v>
      </c>
      <c r="C70">
        <v>1.7999999999999999E-2</v>
      </c>
      <c r="E70">
        <v>1.7999999999999999E-2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</row>
    <row r="71" spans="1:13" x14ac:dyDescent="0.2">
      <c r="A71">
        <v>7</v>
      </c>
      <c r="B71" t="s">
        <v>89</v>
      </c>
      <c r="C71">
        <v>0.81699999999999995</v>
      </c>
      <c r="D71" t="s">
        <v>66</v>
      </c>
      <c r="E71">
        <v>2.085</v>
      </c>
      <c r="F71">
        <v>2.0979999999999999</v>
      </c>
      <c r="G71">
        <v>1.0999999999999999E-2</v>
      </c>
      <c r="H71">
        <v>0.5</v>
      </c>
      <c r="I71">
        <v>4</v>
      </c>
      <c r="J71">
        <v>8.39</v>
      </c>
      <c r="L71" t="s">
        <v>138</v>
      </c>
      <c r="M71" t="s">
        <v>140</v>
      </c>
    </row>
    <row r="72" spans="1:13" x14ac:dyDescent="0.2">
      <c r="A72" t="s">
        <v>18</v>
      </c>
      <c r="B72" t="s">
        <v>90</v>
      </c>
      <c r="C72">
        <v>0.82499999999999996</v>
      </c>
      <c r="D72" t="s">
        <v>66</v>
      </c>
      <c r="E72">
        <v>2.1059999999999999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L72">
        <f>AVERAGE(J74,J77,J80)</f>
        <v>10.492333333333333</v>
      </c>
      <c r="M72">
        <f>L72*1000*1000/43000</f>
        <v>244.00775193798447</v>
      </c>
    </row>
    <row r="73" spans="1:13" x14ac:dyDescent="0.2">
      <c r="A73" t="s">
        <v>18</v>
      </c>
      <c r="B73" t="s">
        <v>91</v>
      </c>
      <c r="C73">
        <v>0.82399999999999995</v>
      </c>
      <c r="D73" t="s">
        <v>66</v>
      </c>
      <c r="E73">
        <v>2.1019999999999999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</row>
    <row r="74" spans="1:13" x14ac:dyDescent="0.2">
      <c r="A74">
        <v>8</v>
      </c>
      <c r="B74" t="s">
        <v>92</v>
      </c>
      <c r="C74">
        <v>0.51200000000000001</v>
      </c>
      <c r="E74">
        <v>1.296</v>
      </c>
      <c r="F74">
        <v>1.2030000000000001</v>
      </c>
      <c r="G74">
        <v>0.09</v>
      </c>
      <c r="H74">
        <v>7.5</v>
      </c>
      <c r="I74">
        <v>8</v>
      </c>
      <c r="J74">
        <v>9.6219999999999999</v>
      </c>
    </row>
    <row r="75" spans="1:13" x14ac:dyDescent="0.2">
      <c r="A75" t="s">
        <v>18</v>
      </c>
      <c r="B75" t="s">
        <v>93</v>
      </c>
      <c r="C75">
        <v>0.47399999999999998</v>
      </c>
      <c r="E75">
        <v>1.1970000000000001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</row>
    <row r="76" spans="1:13" x14ac:dyDescent="0.2">
      <c r="A76" t="s">
        <v>18</v>
      </c>
      <c r="B76" t="s">
        <v>94</v>
      </c>
      <c r="C76">
        <v>0.442</v>
      </c>
      <c r="E76">
        <v>1.1160000000000001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</row>
    <row r="77" spans="1:13" x14ac:dyDescent="0.2">
      <c r="A77">
        <v>9</v>
      </c>
      <c r="B77" t="s">
        <v>95</v>
      </c>
      <c r="C77">
        <v>0.27800000000000002</v>
      </c>
      <c r="E77">
        <v>0.69099999999999995</v>
      </c>
      <c r="F77">
        <v>0.67600000000000005</v>
      </c>
      <c r="G77">
        <v>1.6E-2</v>
      </c>
      <c r="H77">
        <v>2.4</v>
      </c>
      <c r="I77">
        <v>16</v>
      </c>
      <c r="J77">
        <v>10.821</v>
      </c>
    </row>
    <row r="78" spans="1:13" x14ac:dyDescent="0.2">
      <c r="A78" t="s">
        <v>18</v>
      </c>
      <c r="B78" t="s">
        <v>96</v>
      </c>
      <c r="C78">
        <v>0.27300000000000002</v>
      </c>
      <c r="E78">
        <v>0.67900000000000005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</row>
    <row r="79" spans="1:13" x14ac:dyDescent="0.2">
      <c r="A79" t="s">
        <v>18</v>
      </c>
      <c r="B79" t="s">
        <v>97</v>
      </c>
      <c r="C79">
        <v>0.26600000000000001</v>
      </c>
      <c r="E79">
        <v>0.65900000000000003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</row>
    <row r="80" spans="1:13" x14ac:dyDescent="0.2">
      <c r="A80">
        <v>10</v>
      </c>
      <c r="B80" t="s">
        <v>98</v>
      </c>
      <c r="C80">
        <v>0.154</v>
      </c>
      <c r="E80">
        <v>0.371</v>
      </c>
      <c r="F80">
        <v>0.34499999999999997</v>
      </c>
      <c r="G80">
        <v>2.3E-2</v>
      </c>
      <c r="H80">
        <v>6.6</v>
      </c>
      <c r="I80">
        <v>32</v>
      </c>
      <c r="J80">
        <v>11.034000000000001</v>
      </c>
    </row>
    <row r="81" spans="1:13" x14ac:dyDescent="0.2">
      <c r="A81" t="s">
        <v>18</v>
      </c>
      <c r="B81" t="s">
        <v>99</v>
      </c>
      <c r="C81">
        <v>0.14099999999999999</v>
      </c>
      <c r="E81">
        <v>0.33600000000000002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</row>
    <row r="82" spans="1:13" x14ac:dyDescent="0.2">
      <c r="A82" t="s">
        <v>18</v>
      </c>
      <c r="B82" t="s">
        <v>100</v>
      </c>
      <c r="C82">
        <v>0.13700000000000001</v>
      </c>
      <c r="E82">
        <v>0.32800000000000001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</row>
    <row r="83" spans="1:13" x14ac:dyDescent="0.2">
      <c r="A83">
        <v>11</v>
      </c>
      <c r="B83" t="s">
        <v>101</v>
      </c>
      <c r="C83">
        <v>0.08</v>
      </c>
      <c r="E83">
        <v>0.17899999999999999</v>
      </c>
      <c r="F83">
        <v>0.16500000000000001</v>
      </c>
      <c r="G83">
        <v>2.5000000000000001E-2</v>
      </c>
      <c r="H83">
        <v>15</v>
      </c>
      <c r="I83">
        <v>64</v>
      </c>
      <c r="J83">
        <v>10.537000000000001</v>
      </c>
    </row>
    <row r="84" spans="1:13" x14ac:dyDescent="0.2">
      <c r="A84" t="s">
        <v>18</v>
      </c>
      <c r="B84" t="s">
        <v>102</v>
      </c>
      <c r="C84">
        <v>0.08</v>
      </c>
      <c r="E84">
        <v>0.17899999999999999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</row>
    <row r="85" spans="1:13" x14ac:dyDescent="0.2">
      <c r="A85" t="s">
        <v>18</v>
      </c>
      <c r="B85" t="s">
        <v>103</v>
      </c>
      <c r="C85">
        <v>6.3E-2</v>
      </c>
      <c r="E85">
        <v>0.13600000000000001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</row>
    <row r="86" spans="1:13" x14ac:dyDescent="0.2">
      <c r="A86">
        <v>12</v>
      </c>
      <c r="B86" t="s">
        <v>104</v>
      </c>
      <c r="C86">
        <v>0.05</v>
      </c>
      <c r="E86">
        <v>0.10199999999999999</v>
      </c>
      <c r="F86">
        <v>8.7999999999999995E-2</v>
      </c>
      <c r="G86">
        <v>1.4999999999999999E-2</v>
      </c>
      <c r="H86">
        <v>16.8</v>
      </c>
      <c r="I86">
        <v>128</v>
      </c>
      <c r="J86">
        <v>11.313000000000001</v>
      </c>
    </row>
    <row r="87" spans="1:13" x14ac:dyDescent="0.2">
      <c r="A87" t="s">
        <v>18</v>
      </c>
      <c r="B87" t="s">
        <v>105</v>
      </c>
      <c r="C87">
        <v>4.5999999999999999E-2</v>
      </c>
      <c r="E87">
        <v>9.0999999999999998E-2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</row>
    <row r="88" spans="1:13" x14ac:dyDescent="0.2">
      <c r="A88" t="s">
        <v>18</v>
      </c>
      <c r="B88" t="s">
        <v>106</v>
      </c>
      <c r="C88">
        <v>3.9E-2</v>
      </c>
      <c r="E88">
        <v>7.2999999999999995E-2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</row>
    <row r="89" spans="1:13" x14ac:dyDescent="0.2">
      <c r="A89">
        <v>13</v>
      </c>
      <c r="B89" t="s">
        <v>107</v>
      </c>
      <c r="C89">
        <v>0.34200000000000003</v>
      </c>
      <c r="E89">
        <v>0.85499999999999998</v>
      </c>
      <c r="F89">
        <v>0.88300000000000001</v>
      </c>
      <c r="G89">
        <v>2.8000000000000001E-2</v>
      </c>
      <c r="H89">
        <v>3.1</v>
      </c>
      <c r="I89">
        <v>4</v>
      </c>
      <c r="J89">
        <v>3.5339999999999998</v>
      </c>
      <c r="L89" t="s">
        <v>139</v>
      </c>
      <c r="M89" t="s">
        <v>140</v>
      </c>
    </row>
    <row r="90" spans="1:13" x14ac:dyDescent="0.2">
      <c r="A90" t="s">
        <v>18</v>
      </c>
      <c r="B90" t="s">
        <v>108</v>
      </c>
      <c r="C90">
        <v>0.35299999999999998</v>
      </c>
      <c r="E90">
        <v>0.88400000000000001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L90">
        <f>AVERAGE(J89,J92,J95,J98)</f>
        <v>3.6437499999999998</v>
      </c>
      <c r="M90">
        <f>L90*1000*1000/43000</f>
        <v>84.738372093023258</v>
      </c>
    </row>
    <row r="91" spans="1:13" x14ac:dyDescent="0.2">
      <c r="A91" t="s">
        <v>18</v>
      </c>
      <c r="B91" t="s">
        <v>109</v>
      </c>
      <c r="C91">
        <v>0.36299999999999999</v>
      </c>
      <c r="E91">
        <v>0.91100000000000003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</row>
    <row r="92" spans="1:13" x14ac:dyDescent="0.2">
      <c r="A92">
        <v>14</v>
      </c>
      <c r="B92" t="s">
        <v>110</v>
      </c>
      <c r="C92">
        <v>0.19600000000000001</v>
      </c>
      <c r="E92">
        <v>0.47799999999999998</v>
      </c>
      <c r="F92">
        <v>0.49299999999999999</v>
      </c>
      <c r="G92">
        <v>1.4E-2</v>
      </c>
      <c r="H92">
        <v>2.8</v>
      </c>
      <c r="I92">
        <v>8</v>
      </c>
      <c r="J92">
        <v>3.9449999999999998</v>
      </c>
    </row>
    <row r="93" spans="1:13" x14ac:dyDescent="0.2">
      <c r="A93" t="s">
        <v>18</v>
      </c>
      <c r="B93" t="s">
        <v>111</v>
      </c>
      <c r="C93">
        <v>0.20200000000000001</v>
      </c>
      <c r="E93">
        <v>0.495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</row>
    <row r="94" spans="1:13" x14ac:dyDescent="0.2">
      <c r="A94" t="s">
        <v>18</v>
      </c>
      <c r="B94" t="s">
        <v>112</v>
      </c>
      <c r="C94">
        <v>0.20599999999999999</v>
      </c>
      <c r="E94">
        <v>0.50600000000000001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</row>
    <row r="95" spans="1:13" x14ac:dyDescent="0.2">
      <c r="A95">
        <v>15</v>
      </c>
      <c r="B95" t="s">
        <v>113</v>
      </c>
      <c r="C95">
        <v>9.7000000000000003E-2</v>
      </c>
      <c r="E95">
        <v>0.222</v>
      </c>
      <c r="F95">
        <v>0.23499999999999999</v>
      </c>
      <c r="G95">
        <v>1.6E-2</v>
      </c>
      <c r="H95">
        <v>6.8</v>
      </c>
      <c r="I95">
        <v>16</v>
      </c>
      <c r="J95">
        <v>3.7629999999999999</v>
      </c>
    </row>
    <row r="96" spans="1:13" x14ac:dyDescent="0.2">
      <c r="A96" t="s">
        <v>18</v>
      </c>
      <c r="B96" t="s">
        <v>114</v>
      </c>
      <c r="C96">
        <v>0.1</v>
      </c>
      <c r="E96">
        <v>0.23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</row>
    <row r="97" spans="1:10" x14ac:dyDescent="0.2">
      <c r="A97" t="s">
        <v>18</v>
      </c>
      <c r="B97" t="s">
        <v>115</v>
      </c>
      <c r="C97">
        <v>0.109</v>
      </c>
      <c r="E97">
        <v>0.253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</row>
    <row r="98" spans="1:10" x14ac:dyDescent="0.2">
      <c r="A98">
        <v>16</v>
      </c>
      <c r="B98" t="s">
        <v>116</v>
      </c>
      <c r="C98">
        <v>4.8000000000000001E-2</v>
      </c>
      <c r="E98">
        <v>9.7000000000000003E-2</v>
      </c>
      <c r="F98">
        <v>0.104</v>
      </c>
      <c r="G98">
        <v>7.0000000000000001E-3</v>
      </c>
      <c r="H98">
        <v>6.8</v>
      </c>
      <c r="I98">
        <v>32</v>
      </c>
      <c r="J98">
        <v>3.3330000000000002</v>
      </c>
    </row>
    <row r="99" spans="1:10" x14ac:dyDescent="0.2">
      <c r="A99" t="s">
        <v>18</v>
      </c>
      <c r="B99" t="s">
        <v>117</v>
      </c>
      <c r="C99">
        <v>5.0999999999999997E-2</v>
      </c>
      <c r="E99">
        <v>0.104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</row>
    <row r="100" spans="1:10" x14ac:dyDescent="0.2">
      <c r="A100" t="s">
        <v>18</v>
      </c>
      <c r="B100" t="s">
        <v>118</v>
      </c>
      <c r="C100">
        <v>5.3999999999999999E-2</v>
      </c>
      <c r="E100">
        <v>0.112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</row>
    <row r="101" spans="1:10" x14ac:dyDescent="0.2">
      <c r="A101">
        <v>17</v>
      </c>
      <c r="B101" t="s">
        <v>119</v>
      </c>
      <c r="C101">
        <v>1.9E-2</v>
      </c>
      <c r="E101">
        <v>2.1000000000000001E-2</v>
      </c>
      <c r="F101">
        <v>2.8000000000000001E-2</v>
      </c>
      <c r="G101">
        <v>7.0000000000000001E-3</v>
      </c>
      <c r="H101">
        <v>23.7</v>
      </c>
      <c r="I101">
        <v>64</v>
      </c>
      <c r="J101">
        <v>1.8240000000000001</v>
      </c>
    </row>
    <row r="102" spans="1:10" x14ac:dyDescent="0.2">
      <c r="A102" t="s">
        <v>18</v>
      </c>
      <c r="B102" t="s">
        <v>120</v>
      </c>
      <c r="C102">
        <v>2.1999999999999999E-2</v>
      </c>
      <c r="E102">
        <v>2.9000000000000001E-2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</row>
    <row r="103" spans="1:10" x14ac:dyDescent="0.2">
      <c r="A103" t="s">
        <v>18</v>
      </c>
      <c r="B103" t="s">
        <v>121</v>
      </c>
      <c r="C103">
        <v>2.4E-2</v>
      </c>
      <c r="E103">
        <v>3.5000000000000003E-2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</row>
    <row r="104" spans="1:10" x14ac:dyDescent="0.2">
      <c r="A104">
        <v>18</v>
      </c>
      <c r="B104" t="s">
        <v>122</v>
      </c>
      <c r="C104">
        <v>1.2E-2</v>
      </c>
      <c r="E104">
        <v>4.0000000000000001E-3</v>
      </c>
      <c r="F104">
        <v>5.0000000000000001E-3</v>
      </c>
      <c r="G104">
        <v>8.0000000000000002E-3</v>
      </c>
      <c r="H104">
        <v>155.69999999999999</v>
      </c>
      <c r="I104">
        <v>128</v>
      </c>
      <c r="J104">
        <v>0.64700000000000002</v>
      </c>
    </row>
    <row r="105" spans="1:10" x14ac:dyDescent="0.2">
      <c r="A105" t="s">
        <v>18</v>
      </c>
      <c r="B105" t="s">
        <v>123</v>
      </c>
      <c r="C105">
        <v>0.01</v>
      </c>
      <c r="E105">
        <v>-2E-3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</row>
    <row r="106" spans="1:10" x14ac:dyDescent="0.2">
      <c r="A106" t="s">
        <v>18</v>
      </c>
      <c r="B106" t="s">
        <v>124</v>
      </c>
      <c r="C106">
        <v>1.6E-2</v>
      </c>
      <c r="E106">
        <v>1.4E-2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</row>
    <row r="108" spans="1:10" x14ac:dyDescent="0.2">
      <c r="A108" t="s">
        <v>39</v>
      </c>
      <c r="B108" t="s">
        <v>40</v>
      </c>
      <c r="C108" t="s">
        <v>41</v>
      </c>
      <c r="D108" t="s">
        <v>42</v>
      </c>
      <c r="E108" t="s">
        <v>43</v>
      </c>
    </row>
    <row r="109" spans="1:10" x14ac:dyDescent="0.2">
      <c r="A109">
        <v>1</v>
      </c>
      <c r="B109" t="s">
        <v>9</v>
      </c>
      <c r="C109" t="s">
        <v>44</v>
      </c>
      <c r="D109" t="s">
        <v>45</v>
      </c>
      <c r="E109" t="s">
        <v>46</v>
      </c>
    </row>
    <row r="110" spans="1:10" x14ac:dyDescent="0.2">
      <c r="A110">
        <v>2</v>
      </c>
      <c r="B110" t="s">
        <v>12</v>
      </c>
      <c r="C110" t="s">
        <v>50</v>
      </c>
      <c r="D110" t="s">
        <v>45</v>
      </c>
      <c r="E110" t="s">
        <v>46</v>
      </c>
    </row>
    <row r="111" spans="1:10" x14ac:dyDescent="0.2">
      <c r="A111">
        <v>3</v>
      </c>
      <c r="B111" t="s">
        <v>13</v>
      </c>
      <c r="C111" t="s">
        <v>51</v>
      </c>
      <c r="D111" t="s">
        <v>48</v>
      </c>
      <c r="E111" t="s">
        <v>46</v>
      </c>
    </row>
    <row r="112" spans="1:10" x14ac:dyDescent="0.2">
      <c r="A112">
        <v>4</v>
      </c>
      <c r="B112" t="s">
        <v>66</v>
      </c>
      <c r="C112" t="s">
        <v>125</v>
      </c>
      <c r="D112" t="s">
        <v>48</v>
      </c>
      <c r="E112" t="s">
        <v>46</v>
      </c>
    </row>
    <row r="113" spans="1:6" x14ac:dyDescent="0.2">
      <c r="A113">
        <v>5</v>
      </c>
      <c r="B113" t="s">
        <v>67</v>
      </c>
      <c r="C113" t="s">
        <v>49</v>
      </c>
      <c r="D113" t="s">
        <v>48</v>
      </c>
      <c r="E113" t="s">
        <v>46</v>
      </c>
    </row>
    <row r="114" spans="1:6" x14ac:dyDescent="0.2">
      <c r="A114">
        <v>6</v>
      </c>
      <c r="B114" t="s">
        <v>68</v>
      </c>
      <c r="C114" t="s">
        <v>126</v>
      </c>
      <c r="D114" t="s">
        <v>48</v>
      </c>
      <c r="E114" t="s">
        <v>46</v>
      </c>
    </row>
    <row r="115" spans="1:6" x14ac:dyDescent="0.2">
      <c r="A115">
        <v>7</v>
      </c>
      <c r="B115" t="s">
        <v>15</v>
      </c>
      <c r="C115" t="s">
        <v>127</v>
      </c>
      <c r="D115" t="s">
        <v>48</v>
      </c>
      <c r="E115" t="s">
        <v>46</v>
      </c>
    </row>
    <row r="116" spans="1:6" x14ac:dyDescent="0.2">
      <c r="A116">
        <v>8</v>
      </c>
      <c r="B116" t="s">
        <v>16</v>
      </c>
      <c r="C116" t="s">
        <v>128</v>
      </c>
      <c r="D116" t="s">
        <v>55</v>
      </c>
      <c r="E116" t="s">
        <v>46</v>
      </c>
    </row>
    <row r="117" spans="1:6" x14ac:dyDescent="0.2">
      <c r="A117">
        <v>9</v>
      </c>
      <c r="B117" t="s">
        <v>69</v>
      </c>
      <c r="C117" t="s">
        <v>129</v>
      </c>
      <c r="D117" t="s">
        <v>55</v>
      </c>
      <c r="E117" t="s">
        <v>46</v>
      </c>
    </row>
    <row r="118" spans="1:6" x14ac:dyDescent="0.2">
      <c r="A118">
        <v>10</v>
      </c>
      <c r="B118" t="s">
        <v>70</v>
      </c>
      <c r="C118" t="s">
        <v>130</v>
      </c>
      <c r="D118" t="s">
        <v>48</v>
      </c>
      <c r="E118" t="s">
        <v>46</v>
      </c>
    </row>
    <row r="120" spans="1:6" x14ac:dyDescent="0.2">
      <c r="A120" t="s">
        <v>56</v>
      </c>
    </row>
    <row r="121" spans="1:6" x14ac:dyDescent="0.2">
      <c r="A121" t="s">
        <v>131</v>
      </c>
      <c r="B121" t="s">
        <v>132</v>
      </c>
      <c r="E121" t="s">
        <v>133</v>
      </c>
      <c r="F121" t="s">
        <v>60</v>
      </c>
    </row>
    <row r="122" spans="1:6" x14ac:dyDescent="0.2">
      <c r="A122" t="s">
        <v>68</v>
      </c>
      <c r="B122" t="s">
        <v>134</v>
      </c>
      <c r="C122">
        <v>5.79</v>
      </c>
      <c r="D122" t="s">
        <v>135</v>
      </c>
      <c r="E122" t="s">
        <v>45</v>
      </c>
      <c r="F122" t="s">
        <v>60</v>
      </c>
    </row>
    <row r="123" spans="1:6" x14ac:dyDescent="0.2">
      <c r="A123" t="s">
        <v>64</v>
      </c>
    </row>
    <row r="124" spans="1:6" x14ac:dyDescent="0.2">
      <c r="A1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Gestwicki_inst</dc:creator>
  <cp:lastModifiedBy>Microsoft Office User</cp:lastModifiedBy>
  <dcterms:created xsi:type="dcterms:W3CDTF">2017-11-05T01:09:55Z</dcterms:created>
  <dcterms:modified xsi:type="dcterms:W3CDTF">2017-11-05T18:29:19Z</dcterms:modified>
</cp:coreProperties>
</file>