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40" yWindow="460" windowWidth="25460" windowHeight="14460" tabRatio="500"/>
  </bookViews>
  <sheets>
    <sheet name="Final Plate" sheetId="1" r:id="rId1"/>
    <sheet name="Dilution Plate" sheetId="2" r:id="rId2"/>
  </sheets>
  <definedNames>
    <definedName name="_xlnm.Print_Area" localSheetId="1">'Dilution Plate'!$A$1:$N$33</definedName>
    <definedName name="_xlnm.Print_Area" localSheetId="0">'Final Plate'!$A$1:$N$38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2" l="1"/>
  <c r="J19" i="2"/>
  <c r="I20" i="2"/>
  <c r="J20" i="2"/>
  <c r="I21" i="2"/>
  <c r="J21" i="2"/>
  <c r="I18" i="2"/>
  <c r="J18" i="2"/>
  <c r="D18" i="2"/>
  <c r="E18" i="2"/>
  <c r="D23" i="2"/>
  <c r="E23" i="2"/>
</calcChain>
</file>

<file path=xl/sharedStrings.xml><?xml version="1.0" encoding="utf-8"?>
<sst xmlns="http://schemas.openxmlformats.org/spreadsheetml/2006/main" count="180" uniqueCount="112">
  <si>
    <t>A</t>
  </si>
  <si>
    <t>B</t>
  </si>
  <si>
    <t>C</t>
  </si>
  <si>
    <t>D</t>
  </si>
  <si>
    <t>E</t>
  </si>
  <si>
    <t>F</t>
  </si>
  <si>
    <t>G</t>
  </si>
  <si>
    <t>H</t>
  </si>
  <si>
    <t>100uM NaPi</t>
  </si>
  <si>
    <t>50uM NaPi</t>
  </si>
  <si>
    <t>25uM NaPi</t>
  </si>
  <si>
    <t>12.5uM NaPi</t>
  </si>
  <si>
    <t>6.25uM NaPi</t>
  </si>
  <si>
    <t>3.125uM NaPi</t>
  </si>
  <si>
    <t>1.56uM NaPi</t>
  </si>
  <si>
    <t>0uM NaPi</t>
  </si>
  <si>
    <t>Dilution Plate</t>
  </si>
  <si>
    <t>Preparing high concentration stocks</t>
  </si>
  <si>
    <t>Protein</t>
  </si>
  <si>
    <t>Stock Conc (uM)</t>
  </si>
  <si>
    <t>Vol (uL)</t>
  </si>
  <si>
    <t>Vol buffer (uL)</t>
  </si>
  <si>
    <t>NaPi</t>
  </si>
  <si>
    <t>Prepare 200uL of NaPi at the highest concentration (100uM)</t>
  </si>
  <si>
    <t>2-Fold dilutions</t>
  </si>
  <si>
    <t>For NaPi:</t>
  </si>
  <si>
    <t>1. In rows B-H, pipette 100uL of buffer into each well.</t>
  </si>
  <si>
    <t>2. Pipette 100uL from row A to row B, mix, repeat all the way through row G. Do not add anything to row H.</t>
  </si>
  <si>
    <t>Preparing the plate using dilutions made on dilution plate</t>
  </si>
  <si>
    <t>Pipette 25uL of NaPi into corresponding wells (A-H) in triplicate.</t>
  </si>
  <si>
    <t>Reagent</t>
  </si>
  <si>
    <t>uM</t>
  </si>
  <si>
    <t>100318 ATPase Assay for Activity of DJA2 Peak Fractions</t>
  </si>
  <si>
    <t>4uM DJA2 batch</t>
  </si>
  <si>
    <t>2uM DJA2 batch</t>
  </si>
  <si>
    <t>1uM DJA2 batch</t>
  </si>
  <si>
    <t>0.5 uM DJA2 batch</t>
  </si>
  <si>
    <t>0.25uM DJA2 batch</t>
  </si>
  <si>
    <t>0.125uM DJA2 batch</t>
  </si>
  <si>
    <t>0.0625uM DJA2 batch</t>
  </si>
  <si>
    <t>0uM DJA2 batch</t>
  </si>
  <si>
    <t>4uM DJA2 Peak 1</t>
  </si>
  <si>
    <t>2uM DJA2 Peak 1</t>
  </si>
  <si>
    <t>1uM DJA2 Peak 1</t>
  </si>
  <si>
    <t>0.5uM DJA2 Peak 1</t>
  </si>
  <si>
    <t>0.25uM DJA2 Peak 1</t>
  </si>
  <si>
    <t>0.125uM DJA2 Peak 1</t>
  </si>
  <si>
    <t>0.0625uM DJA2 Peak 1</t>
  </si>
  <si>
    <t>0uM DJA2 Peak 1</t>
  </si>
  <si>
    <t>4uM DJA2 Peak 2</t>
  </si>
  <si>
    <t>2uM DJA2 Peak 2</t>
  </si>
  <si>
    <t>1uM DJA2 Peak 2</t>
  </si>
  <si>
    <t>0.5uM DJA2 Peak 2</t>
  </si>
  <si>
    <t>0.25uM DJA2 Peak 2</t>
  </si>
  <si>
    <t>0.125uM DJA2 Peak 2</t>
  </si>
  <si>
    <t>0.0625uM DJA2 Peak 2</t>
  </si>
  <si>
    <t>0uM DJA2 Peak 2</t>
  </si>
  <si>
    <t>4uM DJA2 Peak 3</t>
  </si>
  <si>
    <t>2uM DJA2 Peak 3</t>
  </si>
  <si>
    <t>1uM DJA2 Peak 3</t>
  </si>
  <si>
    <t>0.5uM DJA2 Peak 3</t>
  </si>
  <si>
    <t>0.25uM DJA2 Peak 3</t>
  </si>
  <si>
    <t>0.125uM DJA2 Peak 3</t>
  </si>
  <si>
    <t>0.0625uM DJA2 Peak 3</t>
  </si>
  <si>
    <t>0uM DJA2 Peak 3</t>
  </si>
  <si>
    <t>Plate 1: All wells contain 1uM final Hsp72</t>
  </si>
  <si>
    <t>Plate 2: Wells contain malachite green buffer instead of Hsp72</t>
  </si>
  <si>
    <t>For Hsp72:</t>
  </si>
  <si>
    <t>Pipette 10uL of protein into corresponding wells (A-H) in triplicate.</t>
  </si>
  <si>
    <t>For DJA2:</t>
  </si>
  <si>
    <t>Pipette 5uL into corresponding wells (A-H) in triplicate.</t>
  </si>
  <si>
    <t>20uM DJA2 batch</t>
  </si>
  <si>
    <t>10uM DJA2 batch</t>
  </si>
  <si>
    <t>5uM DJA2 batch</t>
  </si>
  <si>
    <t>2.5uM DJA2 batch</t>
  </si>
  <si>
    <t>1.25uM DJA2 batch</t>
  </si>
  <si>
    <t>0.625uM DJA2 batch</t>
  </si>
  <si>
    <t>0.3125uM DJA2 batch</t>
  </si>
  <si>
    <t>20uM DJA2 Peak 1</t>
  </si>
  <si>
    <t>10uM DJA2 Peak 1</t>
  </si>
  <si>
    <t>5uM DJA2 Peak 1</t>
  </si>
  <si>
    <t>2.5uM DJA2 Peak 1</t>
  </si>
  <si>
    <t>1.25uM DJA2 Peak 1</t>
  </si>
  <si>
    <t>0.625uM DJA2 Peak 1</t>
  </si>
  <si>
    <t>0.3125uM DJA2 Peak 1</t>
  </si>
  <si>
    <t>20uM DJA2 Peak 2</t>
  </si>
  <si>
    <t>10uM DJA2 Peak 2</t>
  </si>
  <si>
    <t>5uM DJA2 Peak 2</t>
  </si>
  <si>
    <t>2.5uM DJA2 Peak 2</t>
  </si>
  <si>
    <t>1.25uM DJA2 Peak 2</t>
  </si>
  <si>
    <t>0.625uM DJA2 Peak 2</t>
  </si>
  <si>
    <t>0.3125uM DJA2 Peak 2</t>
  </si>
  <si>
    <t>20uM DJA2 Peak 3</t>
  </si>
  <si>
    <t>10uM DJA2 Peak 3</t>
  </si>
  <si>
    <t>5uM DJA2 Peak 3</t>
  </si>
  <si>
    <t>2.5uM DJA2 Peak 3</t>
  </si>
  <si>
    <t>1.25uM DJA2 Peak 3</t>
  </si>
  <si>
    <t>0.625uM DJA2 Peak 3</t>
  </si>
  <si>
    <t>0.3125uM DJA2 Peak 3</t>
  </si>
  <si>
    <t>uL</t>
  </si>
  <si>
    <t>Prepare 1.1mL of 2.5uM Hsp72 for final 1uM concentration in assay</t>
  </si>
  <si>
    <t>Cochaperone</t>
  </si>
  <si>
    <t>DJA2 batch</t>
  </si>
  <si>
    <t>DJA2 Peak 1</t>
  </si>
  <si>
    <t>DJA2 Peak 2</t>
  </si>
  <si>
    <t>DJA2 Peak 3</t>
  </si>
  <si>
    <t>Prepare 80uL of each cochaperone at the highest concentration (20uM)</t>
  </si>
  <si>
    <t>For cochaperones</t>
  </si>
  <si>
    <t>1. In rows B-H, pipette 40uL of malachite green buffer into each well.</t>
  </si>
  <si>
    <t>2. Pipette 40uL from wells in row A to row B, mix, repeat all the way through row G. Do not add anything to row H.</t>
  </si>
  <si>
    <t>Vol Malachite Green Buffer (uL)</t>
  </si>
  <si>
    <t>Hsp72 apo 7/22/15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</si>
</sst>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8"/>
  <sheetViews>
    <sheetView tabSelected="1" zoomScale="130" zoomScaleNormal="130" zoomScalePageLayoutView="130" workbookViewId="0">
      <selection sqref="A1:N38"/>
    </sheetView>
  </sheetViews>
  <sheetFormatPr baseColWidth="10" defaultRowHeight="16" x14ac:dyDescent="0.2"/>
  <sheetData>
    <row r="1" spans="1:14" x14ac:dyDescent="0.2">
      <c r="A1" t="s">
        <v>32</v>
      </c>
    </row>
    <row r="3" spans="1:14" x14ac:dyDescent="0.2">
      <c r="B3" s="23" t="s">
        <v>65</v>
      </c>
    </row>
    <row r="5" spans="1:14" ht="17" thickBo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x14ac:dyDescent="0.2">
      <c r="B6" t="s">
        <v>0</v>
      </c>
      <c r="C6" s="20" t="s">
        <v>33</v>
      </c>
      <c r="D6" s="18"/>
      <c r="E6" s="18"/>
      <c r="F6" s="18" t="s">
        <v>41</v>
      </c>
      <c r="G6" s="18"/>
      <c r="H6" s="18"/>
      <c r="I6" s="18" t="s">
        <v>49</v>
      </c>
      <c r="J6" s="18"/>
      <c r="K6" s="18"/>
      <c r="L6" s="18" t="s">
        <v>57</v>
      </c>
      <c r="M6" s="18"/>
      <c r="N6" s="19"/>
    </row>
    <row r="7" spans="1:14" x14ac:dyDescent="0.2">
      <c r="B7" t="s">
        <v>1</v>
      </c>
      <c r="C7" s="21" t="s">
        <v>34</v>
      </c>
      <c r="D7" s="14"/>
      <c r="E7" s="14"/>
      <c r="F7" s="14" t="s">
        <v>42</v>
      </c>
      <c r="G7" s="14"/>
      <c r="H7" s="14"/>
      <c r="I7" s="14" t="s">
        <v>50</v>
      </c>
      <c r="J7" s="14"/>
      <c r="K7" s="14"/>
      <c r="L7" s="14" t="s">
        <v>58</v>
      </c>
      <c r="M7" s="14"/>
      <c r="N7" s="15"/>
    </row>
    <row r="8" spans="1:14" x14ac:dyDescent="0.2">
      <c r="B8" t="s">
        <v>2</v>
      </c>
      <c r="C8" s="21" t="s">
        <v>35</v>
      </c>
      <c r="D8" s="14"/>
      <c r="E8" s="14"/>
      <c r="F8" s="14" t="s">
        <v>43</v>
      </c>
      <c r="G8" s="14"/>
      <c r="H8" s="14"/>
      <c r="I8" s="14" t="s">
        <v>51</v>
      </c>
      <c r="J8" s="14"/>
      <c r="K8" s="14"/>
      <c r="L8" s="14" t="s">
        <v>59</v>
      </c>
      <c r="M8" s="14"/>
      <c r="N8" s="15"/>
    </row>
    <row r="9" spans="1:14" x14ac:dyDescent="0.2">
      <c r="B9" t="s">
        <v>3</v>
      </c>
      <c r="C9" s="21" t="s">
        <v>36</v>
      </c>
      <c r="D9" s="14"/>
      <c r="E9" s="14"/>
      <c r="F9" s="14" t="s">
        <v>44</v>
      </c>
      <c r="G9" s="14"/>
      <c r="H9" s="14"/>
      <c r="I9" s="14" t="s">
        <v>52</v>
      </c>
      <c r="J9" s="14"/>
      <c r="K9" s="14"/>
      <c r="L9" s="14" t="s">
        <v>60</v>
      </c>
      <c r="M9" s="14"/>
      <c r="N9" s="15"/>
    </row>
    <row r="10" spans="1:14" x14ac:dyDescent="0.2">
      <c r="B10" t="s">
        <v>4</v>
      </c>
      <c r="C10" s="21" t="s">
        <v>37</v>
      </c>
      <c r="D10" s="14"/>
      <c r="E10" s="14"/>
      <c r="F10" s="14" t="s">
        <v>45</v>
      </c>
      <c r="G10" s="14"/>
      <c r="H10" s="14"/>
      <c r="I10" s="14" t="s">
        <v>53</v>
      </c>
      <c r="J10" s="14"/>
      <c r="K10" s="14"/>
      <c r="L10" s="14" t="s">
        <v>61</v>
      </c>
      <c r="M10" s="14"/>
      <c r="N10" s="15"/>
    </row>
    <row r="11" spans="1:14" x14ac:dyDescent="0.2">
      <c r="B11" t="s">
        <v>5</v>
      </c>
      <c r="C11" s="21" t="s">
        <v>38</v>
      </c>
      <c r="D11" s="14"/>
      <c r="E11" s="14"/>
      <c r="F11" s="14" t="s">
        <v>46</v>
      </c>
      <c r="G11" s="14"/>
      <c r="H11" s="14"/>
      <c r="I11" s="14" t="s">
        <v>54</v>
      </c>
      <c r="J11" s="14"/>
      <c r="K11" s="14"/>
      <c r="L11" s="14" t="s">
        <v>62</v>
      </c>
      <c r="M11" s="14"/>
      <c r="N11" s="15"/>
    </row>
    <row r="12" spans="1:14" x14ac:dyDescent="0.2">
      <c r="B12" t="s">
        <v>6</v>
      </c>
      <c r="C12" s="21" t="s">
        <v>39</v>
      </c>
      <c r="D12" s="14"/>
      <c r="E12" s="14"/>
      <c r="F12" s="14" t="s">
        <v>47</v>
      </c>
      <c r="G12" s="14"/>
      <c r="H12" s="14"/>
      <c r="I12" s="14" t="s">
        <v>55</v>
      </c>
      <c r="J12" s="14"/>
      <c r="K12" s="14"/>
      <c r="L12" s="14" t="s">
        <v>63</v>
      </c>
      <c r="M12" s="14"/>
      <c r="N12" s="15"/>
    </row>
    <row r="13" spans="1:14" ht="17" thickBot="1" x14ac:dyDescent="0.25">
      <c r="B13" t="s">
        <v>7</v>
      </c>
      <c r="C13" s="22" t="s">
        <v>40</v>
      </c>
      <c r="D13" s="16"/>
      <c r="E13" s="16"/>
      <c r="F13" s="16" t="s">
        <v>48</v>
      </c>
      <c r="G13" s="16"/>
      <c r="H13" s="16"/>
      <c r="I13" s="16" t="s">
        <v>56</v>
      </c>
      <c r="J13" s="16"/>
      <c r="K13" s="16"/>
      <c r="L13" s="16" t="s">
        <v>64</v>
      </c>
      <c r="M13" s="16"/>
      <c r="N13" s="17"/>
    </row>
    <row r="14" spans="1:14" x14ac:dyDescent="0.2">
      <c r="D14" s="11"/>
      <c r="G14" s="11"/>
      <c r="J14" s="11"/>
      <c r="M14" s="11"/>
    </row>
    <row r="15" spans="1:14" x14ac:dyDescent="0.2">
      <c r="D15" s="11"/>
      <c r="G15" s="11"/>
      <c r="J15" s="11"/>
      <c r="M15" s="11"/>
    </row>
    <row r="16" spans="1:14" x14ac:dyDescent="0.2">
      <c r="B16" s="23" t="s">
        <v>66</v>
      </c>
      <c r="D16" s="11"/>
      <c r="G16" s="11"/>
      <c r="J16" s="11"/>
      <c r="M16" s="11"/>
    </row>
    <row r="18" spans="1:14" ht="17" thickBot="1" x14ac:dyDescent="0.25"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</row>
    <row r="19" spans="1:14" x14ac:dyDescent="0.2">
      <c r="B19" t="s">
        <v>0</v>
      </c>
      <c r="C19" s="20" t="s">
        <v>33</v>
      </c>
      <c r="D19" s="18"/>
      <c r="E19" s="18" t="s">
        <v>41</v>
      </c>
      <c r="F19" s="18"/>
      <c r="G19" s="18" t="s">
        <v>49</v>
      </c>
      <c r="H19" s="18"/>
      <c r="I19" s="18" t="s">
        <v>57</v>
      </c>
      <c r="J19" s="18"/>
      <c r="K19" s="3"/>
      <c r="L19" s="18" t="s">
        <v>8</v>
      </c>
      <c r="M19" s="18"/>
      <c r="N19" s="19"/>
    </row>
    <row r="20" spans="1:14" x14ac:dyDescent="0.2">
      <c r="B20" t="s">
        <v>1</v>
      </c>
      <c r="C20" s="21" t="s">
        <v>34</v>
      </c>
      <c r="D20" s="14"/>
      <c r="E20" s="14" t="s">
        <v>42</v>
      </c>
      <c r="F20" s="14"/>
      <c r="G20" s="14" t="s">
        <v>50</v>
      </c>
      <c r="H20" s="14"/>
      <c r="I20" s="14" t="s">
        <v>58</v>
      </c>
      <c r="J20" s="14"/>
      <c r="K20" s="6"/>
      <c r="L20" s="14" t="s">
        <v>9</v>
      </c>
      <c r="M20" s="14"/>
      <c r="N20" s="15"/>
    </row>
    <row r="21" spans="1:14" x14ac:dyDescent="0.2">
      <c r="B21" t="s">
        <v>2</v>
      </c>
      <c r="C21" s="21" t="s">
        <v>35</v>
      </c>
      <c r="D21" s="14"/>
      <c r="E21" s="14" t="s">
        <v>43</v>
      </c>
      <c r="F21" s="14"/>
      <c r="G21" s="14" t="s">
        <v>51</v>
      </c>
      <c r="H21" s="14"/>
      <c r="I21" s="14" t="s">
        <v>59</v>
      </c>
      <c r="J21" s="14"/>
      <c r="K21" s="6"/>
      <c r="L21" s="14" t="s">
        <v>10</v>
      </c>
      <c r="M21" s="14"/>
      <c r="N21" s="15"/>
    </row>
    <row r="22" spans="1:14" x14ac:dyDescent="0.2">
      <c r="B22" t="s">
        <v>3</v>
      </c>
      <c r="C22" s="21" t="s">
        <v>36</v>
      </c>
      <c r="D22" s="14"/>
      <c r="E22" s="14" t="s">
        <v>44</v>
      </c>
      <c r="F22" s="14"/>
      <c r="G22" s="14" t="s">
        <v>52</v>
      </c>
      <c r="H22" s="14"/>
      <c r="I22" s="14" t="s">
        <v>60</v>
      </c>
      <c r="J22" s="14"/>
      <c r="K22" s="6"/>
      <c r="L22" s="14" t="s">
        <v>11</v>
      </c>
      <c r="M22" s="14"/>
      <c r="N22" s="15"/>
    </row>
    <row r="23" spans="1:14" x14ac:dyDescent="0.2">
      <c r="B23" t="s">
        <v>4</v>
      </c>
      <c r="C23" s="21" t="s">
        <v>37</v>
      </c>
      <c r="D23" s="14"/>
      <c r="E23" s="14" t="s">
        <v>45</v>
      </c>
      <c r="F23" s="14"/>
      <c r="G23" s="14" t="s">
        <v>53</v>
      </c>
      <c r="H23" s="14"/>
      <c r="I23" s="14" t="s">
        <v>61</v>
      </c>
      <c r="J23" s="14"/>
      <c r="K23" s="6"/>
      <c r="L23" s="14" t="s">
        <v>12</v>
      </c>
      <c r="M23" s="14"/>
      <c r="N23" s="15"/>
    </row>
    <row r="24" spans="1:14" x14ac:dyDescent="0.2">
      <c r="B24" t="s">
        <v>5</v>
      </c>
      <c r="C24" s="21" t="s">
        <v>38</v>
      </c>
      <c r="D24" s="14"/>
      <c r="E24" s="14" t="s">
        <v>46</v>
      </c>
      <c r="F24" s="14"/>
      <c r="G24" s="14" t="s">
        <v>54</v>
      </c>
      <c r="H24" s="14"/>
      <c r="I24" s="14" t="s">
        <v>62</v>
      </c>
      <c r="J24" s="14"/>
      <c r="K24" s="6"/>
      <c r="L24" s="14" t="s">
        <v>13</v>
      </c>
      <c r="M24" s="14"/>
      <c r="N24" s="15"/>
    </row>
    <row r="25" spans="1:14" x14ac:dyDescent="0.2">
      <c r="B25" t="s">
        <v>6</v>
      </c>
      <c r="C25" s="21" t="s">
        <v>39</v>
      </c>
      <c r="D25" s="14"/>
      <c r="E25" s="14" t="s">
        <v>47</v>
      </c>
      <c r="F25" s="14"/>
      <c r="G25" s="14" t="s">
        <v>55</v>
      </c>
      <c r="H25" s="14"/>
      <c r="I25" s="14" t="s">
        <v>63</v>
      </c>
      <c r="J25" s="14"/>
      <c r="K25" s="6"/>
      <c r="L25" s="14" t="s">
        <v>14</v>
      </c>
      <c r="M25" s="14"/>
      <c r="N25" s="15"/>
    </row>
    <row r="26" spans="1:14" ht="17" thickBot="1" x14ac:dyDescent="0.25">
      <c r="B26" t="s">
        <v>7</v>
      </c>
      <c r="C26" s="22" t="s">
        <v>40</v>
      </c>
      <c r="D26" s="16"/>
      <c r="E26" s="16" t="s">
        <v>48</v>
      </c>
      <c r="F26" s="16"/>
      <c r="G26" s="16" t="s">
        <v>56</v>
      </c>
      <c r="H26" s="16"/>
      <c r="I26" s="16" t="s">
        <v>64</v>
      </c>
      <c r="J26" s="16"/>
      <c r="K26" s="9"/>
      <c r="L26" s="16" t="s">
        <v>15</v>
      </c>
      <c r="M26" s="16"/>
      <c r="N26" s="17"/>
    </row>
    <row r="29" spans="1:14" x14ac:dyDescent="0.2">
      <c r="A29" t="s">
        <v>28</v>
      </c>
    </row>
    <row r="31" spans="1:14" x14ac:dyDescent="0.2">
      <c r="B31" t="s">
        <v>67</v>
      </c>
    </row>
    <row r="32" spans="1:14" x14ac:dyDescent="0.2">
      <c r="B32" t="s">
        <v>68</v>
      </c>
    </row>
    <row r="34" spans="2:2" x14ac:dyDescent="0.2">
      <c r="B34" t="s">
        <v>69</v>
      </c>
    </row>
    <row r="35" spans="2:2" x14ac:dyDescent="0.2">
      <c r="B35" t="s">
        <v>70</v>
      </c>
    </row>
    <row r="37" spans="2:2" x14ac:dyDescent="0.2">
      <c r="B37" t="s">
        <v>25</v>
      </c>
    </row>
    <row r="38" spans="2:2" x14ac:dyDescent="0.2">
      <c r="B38" t="s">
        <v>29</v>
      </c>
    </row>
  </sheetData>
  <mergeCells count="72">
    <mergeCell ref="I26:J26"/>
    <mergeCell ref="G19:H19"/>
    <mergeCell ref="G20:H20"/>
    <mergeCell ref="G21:H21"/>
    <mergeCell ref="G22:H22"/>
    <mergeCell ref="G23:H23"/>
    <mergeCell ref="G24:H24"/>
    <mergeCell ref="G25:H25"/>
    <mergeCell ref="G26:H26"/>
    <mergeCell ref="I19:J19"/>
    <mergeCell ref="I20:J20"/>
    <mergeCell ref="I21:J21"/>
    <mergeCell ref="I22:J22"/>
    <mergeCell ref="I23:J23"/>
    <mergeCell ref="I24:J24"/>
    <mergeCell ref="I25:J25"/>
    <mergeCell ref="E19:F19"/>
    <mergeCell ref="E20:F20"/>
    <mergeCell ref="E21:F21"/>
    <mergeCell ref="E22:F22"/>
    <mergeCell ref="E23:F23"/>
    <mergeCell ref="E24:F24"/>
    <mergeCell ref="E25:F25"/>
    <mergeCell ref="E26:F26"/>
    <mergeCell ref="L24:N24"/>
    <mergeCell ref="L25:N25"/>
    <mergeCell ref="L26:N26"/>
    <mergeCell ref="C19:D19"/>
    <mergeCell ref="C20:D20"/>
    <mergeCell ref="C21:D21"/>
    <mergeCell ref="C22:D22"/>
    <mergeCell ref="C23:D23"/>
    <mergeCell ref="C24:D24"/>
    <mergeCell ref="C25:D25"/>
    <mergeCell ref="C26:D26"/>
    <mergeCell ref="L19:N19"/>
    <mergeCell ref="L20:N20"/>
    <mergeCell ref="L21:N21"/>
    <mergeCell ref="L22:N22"/>
    <mergeCell ref="L23:N23"/>
    <mergeCell ref="F6:H6"/>
    <mergeCell ref="F7:H7"/>
    <mergeCell ref="F8:H8"/>
    <mergeCell ref="F9:H9"/>
    <mergeCell ref="F10:H10"/>
    <mergeCell ref="F11:H11"/>
    <mergeCell ref="F12:H12"/>
    <mergeCell ref="F13:H13"/>
    <mergeCell ref="I11:K11"/>
    <mergeCell ref="I12:K12"/>
    <mergeCell ref="I13:K13"/>
    <mergeCell ref="C12:E12"/>
    <mergeCell ref="C13:E13"/>
    <mergeCell ref="I6:K6"/>
    <mergeCell ref="I7:K7"/>
    <mergeCell ref="I8:K8"/>
    <mergeCell ref="I9:K9"/>
    <mergeCell ref="I10:K10"/>
    <mergeCell ref="C6:E6"/>
    <mergeCell ref="C7:E7"/>
    <mergeCell ref="C8:E8"/>
    <mergeCell ref="C10:E10"/>
    <mergeCell ref="C11:E11"/>
    <mergeCell ref="C9:E9"/>
    <mergeCell ref="L11:N11"/>
    <mergeCell ref="L12:N12"/>
    <mergeCell ref="L13:N13"/>
    <mergeCell ref="L6:N6"/>
    <mergeCell ref="L7:N7"/>
    <mergeCell ref="L8:N8"/>
    <mergeCell ref="L9:N9"/>
    <mergeCell ref="L10:N10"/>
  </mergeCells>
  <phoneticPr fontId="1" type="noConversion"/>
  <printOptions gridLines="1"/>
  <pageMargins left="0.7" right="0.7" top="0.75" bottom="0.75" header="0.3" footer="0.3"/>
  <pageSetup scale="7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3"/>
  <sheetViews>
    <sheetView topLeftCell="A20" zoomScale="120" zoomScaleNormal="120" zoomScalePageLayoutView="120" workbookViewId="0">
      <selection activeCell="A33" sqref="A1:N33"/>
    </sheetView>
  </sheetViews>
  <sheetFormatPr baseColWidth="10" defaultRowHeight="16" x14ac:dyDescent="0.2"/>
  <cols>
    <col min="2" max="2" width="16.33203125" customWidth="1"/>
    <col min="3" max="3" width="18.33203125" customWidth="1"/>
    <col min="4" max="4" width="19.1640625" customWidth="1"/>
    <col min="5" max="5" width="20.33203125" customWidth="1"/>
    <col min="6" max="6" width="19.5" customWidth="1"/>
    <col min="7" max="7" width="13.83203125" customWidth="1"/>
    <col min="8" max="8" width="14.5" customWidth="1"/>
    <col min="10" max="10" width="12.5" customWidth="1"/>
  </cols>
  <sheetData>
    <row r="1" spans="1:14" x14ac:dyDescent="0.2">
      <c r="A1" t="s">
        <v>16</v>
      </c>
    </row>
    <row r="2" spans="1:14" ht="17" thickBot="1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4" x14ac:dyDescent="0.2">
      <c r="B3" t="s">
        <v>0</v>
      </c>
      <c r="C3" s="2" t="s">
        <v>71</v>
      </c>
      <c r="D3" s="3" t="s">
        <v>78</v>
      </c>
      <c r="E3" s="3" t="s">
        <v>85</v>
      </c>
      <c r="F3" s="3" t="s">
        <v>92</v>
      </c>
      <c r="G3" s="3" t="s">
        <v>8</v>
      </c>
      <c r="H3" s="3"/>
      <c r="I3" s="3"/>
      <c r="J3" s="3"/>
      <c r="K3" s="3"/>
      <c r="L3" s="3"/>
      <c r="M3" s="3"/>
      <c r="N3" s="4"/>
    </row>
    <row r="4" spans="1:14" x14ac:dyDescent="0.2">
      <c r="B4" t="s">
        <v>1</v>
      </c>
      <c r="C4" s="5" t="s">
        <v>72</v>
      </c>
      <c r="D4" s="6" t="s">
        <v>79</v>
      </c>
      <c r="E4" s="6" t="s">
        <v>86</v>
      </c>
      <c r="F4" s="6" t="s">
        <v>93</v>
      </c>
      <c r="G4" s="6" t="s">
        <v>9</v>
      </c>
      <c r="H4" s="6"/>
      <c r="I4" s="6"/>
      <c r="J4" s="6"/>
      <c r="K4" s="6"/>
      <c r="L4" s="6"/>
      <c r="M4" s="6"/>
      <c r="N4" s="7"/>
    </row>
    <row r="5" spans="1:14" x14ac:dyDescent="0.2">
      <c r="B5" t="s">
        <v>2</v>
      </c>
      <c r="C5" s="5" t="s">
        <v>73</v>
      </c>
      <c r="D5" s="6" t="s">
        <v>80</v>
      </c>
      <c r="E5" s="6" t="s">
        <v>87</v>
      </c>
      <c r="F5" s="6" t="s">
        <v>94</v>
      </c>
      <c r="G5" s="6" t="s">
        <v>10</v>
      </c>
      <c r="H5" s="6"/>
      <c r="I5" s="6"/>
      <c r="J5" s="6"/>
      <c r="K5" s="6"/>
      <c r="L5" s="6"/>
      <c r="M5" s="6"/>
      <c r="N5" s="7"/>
    </row>
    <row r="6" spans="1:14" x14ac:dyDescent="0.2">
      <c r="B6" t="s">
        <v>3</v>
      </c>
      <c r="C6" s="13" t="s">
        <v>74</v>
      </c>
      <c r="D6" s="12" t="s">
        <v>81</v>
      </c>
      <c r="E6" s="12" t="s">
        <v>88</v>
      </c>
      <c r="F6" s="12" t="s">
        <v>95</v>
      </c>
      <c r="G6" s="6" t="s">
        <v>11</v>
      </c>
      <c r="H6" s="6"/>
      <c r="I6" s="6"/>
      <c r="J6" s="6"/>
      <c r="K6" s="6"/>
      <c r="L6" s="6"/>
      <c r="M6" s="6"/>
      <c r="N6" s="7"/>
    </row>
    <row r="7" spans="1:14" x14ac:dyDescent="0.2">
      <c r="B7" t="s">
        <v>4</v>
      </c>
      <c r="C7" s="13" t="s">
        <v>75</v>
      </c>
      <c r="D7" s="12" t="s">
        <v>82</v>
      </c>
      <c r="E7" s="12" t="s">
        <v>89</v>
      </c>
      <c r="F7" s="12" t="s">
        <v>96</v>
      </c>
      <c r="G7" s="6" t="s">
        <v>12</v>
      </c>
      <c r="H7" s="6"/>
      <c r="I7" s="6"/>
      <c r="J7" s="6"/>
      <c r="K7" s="6"/>
      <c r="L7" s="6"/>
      <c r="M7" s="6"/>
      <c r="N7" s="7"/>
    </row>
    <row r="8" spans="1:14" x14ac:dyDescent="0.2">
      <c r="B8" t="s">
        <v>5</v>
      </c>
      <c r="C8" s="13" t="s">
        <v>76</v>
      </c>
      <c r="D8" s="12" t="s">
        <v>83</v>
      </c>
      <c r="E8" s="12" t="s">
        <v>90</v>
      </c>
      <c r="F8" s="12" t="s">
        <v>97</v>
      </c>
      <c r="G8" s="6" t="s">
        <v>13</v>
      </c>
      <c r="H8" s="6"/>
      <c r="I8" s="6"/>
      <c r="J8" s="6"/>
      <c r="K8" s="6"/>
      <c r="L8" s="6"/>
      <c r="M8" s="6"/>
      <c r="N8" s="7"/>
    </row>
    <row r="9" spans="1:14" x14ac:dyDescent="0.2">
      <c r="B9" t="s">
        <v>6</v>
      </c>
      <c r="C9" s="13" t="s">
        <v>77</v>
      </c>
      <c r="D9" s="12" t="s">
        <v>84</v>
      </c>
      <c r="E9" s="12" t="s">
        <v>91</v>
      </c>
      <c r="F9" s="12" t="s">
        <v>98</v>
      </c>
      <c r="G9" s="6" t="s">
        <v>14</v>
      </c>
      <c r="H9" s="6"/>
      <c r="I9" s="6"/>
      <c r="J9" s="6"/>
      <c r="K9" s="6"/>
      <c r="L9" s="6"/>
      <c r="M9" s="6"/>
      <c r="N9" s="7"/>
    </row>
    <row r="10" spans="1:14" ht="17" thickBot="1" x14ac:dyDescent="0.25">
      <c r="B10" t="s">
        <v>7</v>
      </c>
      <c r="C10" s="8" t="s">
        <v>40</v>
      </c>
      <c r="D10" s="9" t="s">
        <v>48</v>
      </c>
      <c r="E10" s="9" t="s">
        <v>56</v>
      </c>
      <c r="F10" s="9" t="s">
        <v>64</v>
      </c>
      <c r="G10" s="9" t="s">
        <v>15</v>
      </c>
      <c r="H10" s="9"/>
      <c r="I10" s="9"/>
      <c r="J10" s="9"/>
      <c r="K10" s="9"/>
      <c r="L10" s="9"/>
      <c r="M10" s="9"/>
      <c r="N10" s="10"/>
    </row>
    <row r="12" spans="1:14" x14ac:dyDescent="0.2">
      <c r="A12" t="s">
        <v>17</v>
      </c>
    </row>
    <row r="14" spans="1:14" x14ac:dyDescent="0.2">
      <c r="B14" t="s">
        <v>100</v>
      </c>
      <c r="G14" t="s">
        <v>106</v>
      </c>
    </row>
    <row r="15" spans="1:14" x14ac:dyDescent="0.2">
      <c r="B15">
        <v>1100</v>
      </c>
      <c r="C15" t="s">
        <v>99</v>
      </c>
      <c r="D15">
        <v>2.5</v>
      </c>
      <c r="E15" t="s">
        <v>31</v>
      </c>
      <c r="G15">
        <v>80</v>
      </c>
      <c r="H15" t="s">
        <v>99</v>
      </c>
      <c r="I15">
        <v>20</v>
      </c>
      <c r="J15" t="s">
        <v>31</v>
      </c>
    </row>
    <row r="17" spans="1:10" x14ac:dyDescent="0.2">
      <c r="B17" t="s">
        <v>18</v>
      </c>
      <c r="C17" t="s">
        <v>19</v>
      </c>
      <c r="D17" t="s">
        <v>20</v>
      </c>
      <c r="E17" t="s">
        <v>21</v>
      </c>
      <c r="G17" t="s">
        <v>101</v>
      </c>
      <c r="H17" t="s">
        <v>19</v>
      </c>
      <c r="I17" t="s">
        <v>20</v>
      </c>
      <c r="J17" t="s">
        <v>110</v>
      </c>
    </row>
    <row r="18" spans="1:10" x14ac:dyDescent="0.2">
      <c r="B18" t="s">
        <v>111</v>
      </c>
      <c r="C18">
        <v>88</v>
      </c>
      <c r="D18" s="1">
        <f>(B15*D15)/C18</f>
        <v>31.25</v>
      </c>
      <c r="E18" s="1">
        <f>B15-D18</f>
        <v>1068.75</v>
      </c>
      <c r="G18" t="s">
        <v>102</v>
      </c>
      <c r="H18">
        <v>250.7</v>
      </c>
      <c r="I18">
        <f>(G$15*I$15)/H18</f>
        <v>6.3821300358994817</v>
      </c>
      <c r="J18">
        <f>G$15-I18</f>
        <v>73.617869964100521</v>
      </c>
    </row>
    <row r="19" spans="1:10" x14ac:dyDescent="0.2">
      <c r="G19" t="s">
        <v>103</v>
      </c>
      <c r="H19">
        <v>28.77</v>
      </c>
      <c r="I19">
        <f t="shared" ref="I19:I21" si="0">(G$15*I$15)/H19</f>
        <v>55.61348627042058</v>
      </c>
      <c r="J19">
        <f t="shared" ref="J19:J21" si="1">G$15-I19</f>
        <v>24.38651372957942</v>
      </c>
    </row>
    <row r="20" spans="1:10" x14ac:dyDescent="0.2">
      <c r="B20" t="s">
        <v>23</v>
      </c>
      <c r="D20" s="1"/>
      <c r="E20" s="1"/>
      <c r="G20" t="s">
        <v>104</v>
      </c>
      <c r="H20">
        <v>72.099999999999994</v>
      </c>
      <c r="I20">
        <f t="shared" si="0"/>
        <v>22.191400832177532</v>
      </c>
      <c r="J20">
        <f t="shared" si="1"/>
        <v>57.808599167822464</v>
      </c>
    </row>
    <row r="21" spans="1:10" x14ac:dyDescent="0.2">
      <c r="D21" s="1"/>
      <c r="E21" s="1"/>
      <c r="G21" t="s">
        <v>105</v>
      </c>
      <c r="H21">
        <v>52.12</v>
      </c>
      <c r="I21">
        <f t="shared" si="0"/>
        <v>30.698388334612435</v>
      </c>
      <c r="J21">
        <f t="shared" si="1"/>
        <v>49.301611665387568</v>
      </c>
    </row>
    <row r="22" spans="1:10" x14ac:dyDescent="0.2">
      <c r="B22" t="s">
        <v>30</v>
      </c>
      <c r="C22" t="s">
        <v>19</v>
      </c>
      <c r="D22" t="s">
        <v>20</v>
      </c>
      <c r="E22" t="s">
        <v>21</v>
      </c>
    </row>
    <row r="23" spans="1:10" x14ac:dyDescent="0.2">
      <c r="B23" t="s">
        <v>22</v>
      </c>
      <c r="C23">
        <v>250</v>
      </c>
      <c r="D23">
        <f>(200*100)/C23</f>
        <v>80</v>
      </c>
      <c r="E23">
        <f>200-D23</f>
        <v>120</v>
      </c>
    </row>
    <row r="25" spans="1:10" x14ac:dyDescent="0.2">
      <c r="A25" t="s">
        <v>24</v>
      </c>
    </row>
    <row r="27" spans="1:10" x14ac:dyDescent="0.2">
      <c r="B27" t="s">
        <v>107</v>
      </c>
    </row>
    <row r="28" spans="1:10" x14ac:dyDescent="0.2">
      <c r="B28" t="s">
        <v>108</v>
      </c>
    </row>
    <row r="29" spans="1:10" x14ac:dyDescent="0.2">
      <c r="B29" t="s">
        <v>109</v>
      </c>
    </row>
    <row r="31" spans="1:10" x14ac:dyDescent="0.2">
      <c r="B31" t="s">
        <v>25</v>
      </c>
    </row>
    <row r="32" spans="1:10" x14ac:dyDescent="0.2">
      <c r="B32" t="s">
        <v>26</v>
      </c>
    </row>
    <row r="33" spans="2:2" x14ac:dyDescent="0.2">
      <c r="B33" t="s">
        <v>27</v>
      </c>
    </row>
  </sheetData>
  <phoneticPr fontId="1" type="noConversion"/>
  <printOptions gridLines="1"/>
  <pageMargins left="0.7" right="0.7" top="0.75" bottom="0.75" header="0.3" footer="0.3"/>
  <pageSetup scale="5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Plate</vt:lpstr>
      <vt:lpstr>Dilution 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2018-10-03T16:37:05Z</cp:lastPrinted>
  <dcterms:created xsi:type="dcterms:W3CDTF">2018-06-13T22:27:18Z</dcterms:created>
  <dcterms:modified xsi:type="dcterms:W3CDTF">2018-10-03T20:42:40Z</dcterms:modified>
</cp:coreProperties>
</file>