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Gestwicki/Taylor/ATPase assays/"/>
    </mc:Choice>
  </mc:AlternateContent>
  <bookViews>
    <workbookView xWindow="240" yWindow="540" windowWidth="24960" windowHeight="13740" tabRatio="500" activeTab="3"/>
  </bookViews>
  <sheets>
    <sheet name="100318 DJA2 Peak Fractions with" sheetId="1" r:id="rId1"/>
    <sheet name="Phosphate Standard" sheetId="2" r:id="rId2"/>
    <sheet name="Background Subtraction" sheetId="3" r:id="rId3"/>
    <sheet name="Final" sheetId="4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4" l="1"/>
  <c r="C13" i="4"/>
  <c r="D13" i="4"/>
  <c r="E13" i="4"/>
  <c r="F13" i="4"/>
  <c r="G13" i="4"/>
  <c r="H13" i="4"/>
  <c r="I13" i="4"/>
  <c r="J13" i="4"/>
  <c r="K13" i="4"/>
  <c r="L13" i="4"/>
  <c r="M13" i="4"/>
  <c r="B14" i="4"/>
  <c r="C14" i="4"/>
  <c r="D14" i="4"/>
  <c r="E14" i="4"/>
  <c r="F14" i="4"/>
  <c r="G14" i="4"/>
  <c r="H14" i="4"/>
  <c r="I14" i="4"/>
  <c r="J14" i="4"/>
  <c r="K14" i="4"/>
  <c r="L14" i="4"/>
  <c r="M14" i="4"/>
  <c r="B15" i="4"/>
  <c r="C15" i="4"/>
  <c r="D15" i="4"/>
  <c r="E15" i="4"/>
  <c r="F15" i="4"/>
  <c r="G15" i="4"/>
  <c r="H15" i="4"/>
  <c r="I15" i="4"/>
  <c r="J15" i="4"/>
  <c r="K15" i="4"/>
  <c r="L15" i="4"/>
  <c r="M15" i="4"/>
  <c r="B16" i="4"/>
  <c r="C16" i="4"/>
  <c r="D16" i="4"/>
  <c r="E16" i="4"/>
  <c r="F16" i="4"/>
  <c r="G16" i="4"/>
  <c r="H16" i="4"/>
  <c r="I16" i="4"/>
  <c r="J16" i="4"/>
  <c r="K16" i="4"/>
  <c r="L16" i="4"/>
  <c r="M16" i="4"/>
  <c r="B17" i="4"/>
  <c r="C17" i="4"/>
  <c r="D17" i="4"/>
  <c r="E17" i="4"/>
  <c r="F17" i="4"/>
  <c r="G17" i="4"/>
  <c r="H17" i="4"/>
  <c r="I17" i="4"/>
  <c r="J17" i="4"/>
  <c r="K17" i="4"/>
  <c r="L17" i="4"/>
  <c r="M17" i="4"/>
  <c r="B18" i="4"/>
  <c r="C18" i="4"/>
  <c r="D18" i="4"/>
  <c r="E18" i="4"/>
  <c r="F18" i="4"/>
  <c r="G18" i="4"/>
  <c r="H18" i="4"/>
  <c r="I18" i="4"/>
  <c r="J18" i="4"/>
  <c r="K18" i="4"/>
  <c r="L18" i="4"/>
  <c r="M18" i="4"/>
  <c r="B19" i="4"/>
  <c r="C19" i="4"/>
  <c r="D19" i="4"/>
  <c r="E19" i="4"/>
  <c r="F19" i="4"/>
  <c r="G19" i="4"/>
  <c r="H19" i="4"/>
  <c r="I19" i="4"/>
  <c r="J19" i="4"/>
  <c r="K19" i="4"/>
  <c r="L19" i="4"/>
  <c r="M19" i="4"/>
  <c r="C12" i="4"/>
  <c r="D12" i="4"/>
  <c r="E12" i="4"/>
  <c r="F12" i="4"/>
  <c r="G12" i="4"/>
  <c r="H12" i="4"/>
  <c r="I12" i="4"/>
  <c r="J12" i="4"/>
  <c r="K12" i="4"/>
  <c r="L12" i="4"/>
  <c r="M12" i="4"/>
  <c r="B12" i="4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L24" i="3"/>
  <c r="M24" i="3"/>
  <c r="K24" i="3"/>
  <c r="J25" i="3"/>
  <c r="H25" i="3"/>
  <c r="I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I24" i="3"/>
  <c r="J24" i="3"/>
  <c r="H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F24" i="3"/>
  <c r="G24" i="3"/>
  <c r="E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C24" i="3"/>
  <c r="D24" i="3"/>
  <c r="B24" i="3"/>
  <c r="F4" i="2"/>
  <c r="F5" i="2"/>
  <c r="F6" i="2"/>
  <c r="F7" i="2"/>
  <c r="F8" i="2"/>
  <c r="F9" i="2"/>
  <c r="F10" i="2"/>
  <c r="F3" i="2"/>
  <c r="B5" i="2"/>
  <c r="B6" i="2"/>
  <c r="B7" i="2"/>
  <c r="B8" i="2"/>
  <c r="B9" i="2"/>
  <c r="B4" i="2"/>
</calcChain>
</file>

<file path=xl/sharedStrings.xml><?xml version="1.0" encoding="utf-8"?>
<sst xmlns="http://schemas.openxmlformats.org/spreadsheetml/2006/main" count="27" uniqueCount="21">
  <si>
    <t>##BLOCKS= 2</t>
  </si>
  <si>
    <t>Plate:</t>
  </si>
  <si>
    <t>PlateFormat</t>
  </si>
  <si>
    <t>Endpoint</t>
  </si>
  <si>
    <t>Absorbance</t>
  </si>
  <si>
    <t>Reduced</t>
  </si>
  <si>
    <t>~End</t>
  </si>
  <si>
    <t>Original Filename: 100318 DJA2 Peak Fractions with Hsp72; Date Last Saved: 10/3/2018 12:27:59 PM</t>
  </si>
  <si>
    <t>J's alone control</t>
  </si>
  <si>
    <t>DJA2 + Hsp72</t>
  </si>
  <si>
    <t>Phosphate Standard</t>
  </si>
  <si>
    <t>Conc (uM)</t>
  </si>
  <si>
    <t>Abs</t>
  </si>
  <si>
    <t>avg abs</t>
  </si>
  <si>
    <t>slope</t>
  </si>
  <si>
    <t>int</t>
  </si>
  <si>
    <t>No background subtraction</t>
  </si>
  <si>
    <t>DJA2 background</t>
  </si>
  <si>
    <t>Background subtracted</t>
  </si>
  <si>
    <t>Background Subtracted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</si>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</sst>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Phosphate Standard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2845363079615"/>
                  <c:y val="-0.15319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'Phosphate Standard'!$B$3:$B$10</c:f>
              <c:numCache>
                <c:formatCode>General</c:formatCode>
                <c:ptCount val="8"/>
                <c:pt idx="0">
                  <c:v>100.0</c:v>
                </c:pt>
                <c:pt idx="1">
                  <c:v>50.0</c:v>
                </c:pt>
                <c:pt idx="2">
                  <c:v>25.0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0.0</c:v>
                </c:pt>
              </c:numCache>
            </c:numRef>
          </c:xVal>
          <c:yVal>
            <c:numRef>
              <c:f>'Phosphate Standard'!$F$3:$F$10</c:f>
              <c:numCache>
                <c:formatCode>General</c:formatCode>
                <c:ptCount val="8"/>
                <c:pt idx="0">
                  <c:v>0.826833333333333</c:v>
                </c:pt>
                <c:pt idx="1">
                  <c:v>0.5712</c:v>
                </c:pt>
                <c:pt idx="2">
                  <c:v>0.428466666666667</c:v>
                </c:pt>
                <c:pt idx="3">
                  <c:v>0.3569</c:v>
                </c:pt>
                <c:pt idx="4">
                  <c:v>0.327433333333333</c:v>
                </c:pt>
                <c:pt idx="5">
                  <c:v>0.3379</c:v>
                </c:pt>
                <c:pt idx="6">
                  <c:v>0.323566666666667</c:v>
                </c:pt>
                <c:pt idx="7">
                  <c:v>0.296066666666667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275840"/>
        <c:axId val="-2065239360"/>
      </c:scatterChart>
      <c:valAx>
        <c:axId val="-206727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NaPi concentration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239360"/>
        <c:crosses val="autoZero"/>
        <c:crossBetween val="midCat"/>
      </c:valAx>
      <c:valAx>
        <c:axId val="-20652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A620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27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0</xdr:row>
      <xdr:rowOff>127000</xdr:rowOff>
    </xdr:from>
    <xdr:to>
      <xdr:col>11</xdr:col>
      <xdr:colOff>812800</xdr:colOff>
      <xdr:row>14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C14" sqref="C14:J22"/>
    </sheetView>
  </sheetViews>
  <sheetFormatPr baseColWidth="10" defaultRowHeight="16" x14ac:dyDescent="0.2"/>
  <cols>
    <col min="2" max="2" width="14.5" customWidth="1"/>
  </cols>
  <sheetData>
    <row r="1" spans="1:21" x14ac:dyDescent="0.2">
      <c r="A1" t="s">
        <v>0</v>
      </c>
    </row>
    <row r="2" spans="1:21" x14ac:dyDescent="0.2">
      <c r="A2" t="s">
        <v>1</v>
      </c>
      <c r="B2" t="s">
        <v>9</v>
      </c>
      <c r="C2">
        <v>1.3</v>
      </c>
      <c r="D2" t="s">
        <v>2</v>
      </c>
      <c r="E2" t="s">
        <v>3</v>
      </c>
      <c r="F2" t="s">
        <v>4</v>
      </c>
      <c r="G2" t="s">
        <v>5</v>
      </c>
      <c r="H2" t="b">
        <v>0</v>
      </c>
      <c r="I2">
        <v>1</v>
      </c>
      <c r="O2">
        <v>1</v>
      </c>
      <c r="P2">
        <v>620</v>
      </c>
      <c r="Q2">
        <v>1</v>
      </c>
      <c r="R2">
        <v>12</v>
      </c>
      <c r="S2">
        <v>96</v>
      </c>
      <c r="T2">
        <v>1</v>
      </c>
      <c r="U2">
        <v>8</v>
      </c>
    </row>
    <row r="3" spans="1:21" x14ac:dyDescent="0.2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">
      <c r="C4">
        <v>0.49709999999999999</v>
      </c>
      <c r="D4">
        <v>0.48330000000000001</v>
      </c>
      <c r="E4">
        <v>0.46029999999999999</v>
      </c>
      <c r="F4">
        <v>0.59670000000000001</v>
      </c>
      <c r="G4">
        <v>0.56989999999999996</v>
      </c>
      <c r="H4">
        <v>0.59789999999999999</v>
      </c>
      <c r="I4">
        <v>0.49480000000000002</v>
      </c>
      <c r="J4">
        <v>0.47610000000000002</v>
      </c>
      <c r="K4">
        <v>0.49340000000000001</v>
      </c>
      <c r="L4">
        <v>0.38350000000000001</v>
      </c>
      <c r="M4">
        <v>0.42499999999999999</v>
      </c>
      <c r="N4">
        <v>0.40699999999999997</v>
      </c>
    </row>
    <row r="5" spans="1:21" x14ac:dyDescent="0.2">
      <c r="C5">
        <v>0.46339999999999998</v>
      </c>
      <c r="D5">
        <v>0.41839999999999999</v>
      </c>
      <c r="E5">
        <v>0.41920000000000002</v>
      </c>
      <c r="F5">
        <v>0.5151</v>
      </c>
      <c r="G5">
        <v>0.4703</v>
      </c>
      <c r="H5">
        <v>0.52380000000000004</v>
      </c>
      <c r="I5">
        <v>0.4083</v>
      </c>
      <c r="J5">
        <v>0.43099999999999999</v>
      </c>
      <c r="K5">
        <v>0.82540000000000002</v>
      </c>
      <c r="L5">
        <v>0.38540000000000002</v>
      </c>
      <c r="M5">
        <v>0.36580000000000001</v>
      </c>
      <c r="N5">
        <v>0.38590000000000002</v>
      </c>
    </row>
    <row r="6" spans="1:21" x14ac:dyDescent="0.2">
      <c r="C6">
        <v>0.43359999999999999</v>
      </c>
      <c r="D6">
        <v>0.42049999999999998</v>
      </c>
      <c r="E6">
        <v>0.41870000000000002</v>
      </c>
      <c r="F6">
        <v>0.42870000000000003</v>
      </c>
      <c r="G6">
        <v>0.43070000000000003</v>
      </c>
      <c r="H6">
        <v>0.44719999999999999</v>
      </c>
      <c r="I6">
        <v>0.38140000000000002</v>
      </c>
      <c r="J6">
        <v>0.39400000000000002</v>
      </c>
      <c r="K6">
        <v>0.36270000000000002</v>
      </c>
      <c r="L6">
        <v>0.3644</v>
      </c>
      <c r="M6">
        <v>0.37219999999999998</v>
      </c>
      <c r="N6">
        <v>0.36309999999999998</v>
      </c>
    </row>
    <row r="7" spans="1:21" x14ac:dyDescent="0.2">
      <c r="C7">
        <v>0.4244</v>
      </c>
      <c r="D7">
        <v>0.38679999999999998</v>
      </c>
      <c r="E7">
        <v>0.38490000000000002</v>
      </c>
      <c r="F7">
        <v>0.39479999999999998</v>
      </c>
      <c r="G7">
        <v>0.39019999999999999</v>
      </c>
      <c r="H7">
        <v>0.4204</v>
      </c>
      <c r="I7">
        <v>0.3639</v>
      </c>
      <c r="J7">
        <v>0.38419999999999999</v>
      </c>
      <c r="K7">
        <v>0.38379999999999997</v>
      </c>
      <c r="L7">
        <v>0.36280000000000001</v>
      </c>
      <c r="M7">
        <v>0.35880000000000001</v>
      </c>
      <c r="N7">
        <v>0.38790000000000002</v>
      </c>
    </row>
    <row r="8" spans="1:21" x14ac:dyDescent="0.2">
      <c r="C8">
        <v>0.42270000000000002</v>
      </c>
      <c r="D8">
        <v>0.38769999999999999</v>
      </c>
      <c r="E8">
        <v>0.37940000000000002</v>
      </c>
      <c r="F8">
        <v>0.3775</v>
      </c>
      <c r="G8">
        <v>0.37269999999999998</v>
      </c>
      <c r="H8">
        <v>0.39079999999999998</v>
      </c>
      <c r="I8">
        <v>0.37219999999999998</v>
      </c>
      <c r="J8">
        <v>0.38069999999999998</v>
      </c>
      <c r="K8">
        <v>0.36280000000000001</v>
      </c>
      <c r="L8">
        <v>0.373</v>
      </c>
      <c r="M8">
        <v>0.36220000000000002</v>
      </c>
      <c r="N8">
        <v>0.40329999999999999</v>
      </c>
    </row>
    <row r="9" spans="1:21" x14ac:dyDescent="0.2">
      <c r="C9">
        <v>0.41639999999999999</v>
      </c>
      <c r="D9">
        <v>0.39610000000000001</v>
      </c>
      <c r="E9">
        <v>0.37930000000000003</v>
      </c>
      <c r="F9">
        <v>0.38519999999999999</v>
      </c>
      <c r="G9">
        <v>0.37490000000000001</v>
      </c>
      <c r="H9">
        <v>0.3931</v>
      </c>
      <c r="I9">
        <v>0.36370000000000002</v>
      </c>
      <c r="J9">
        <v>0.38400000000000001</v>
      </c>
      <c r="K9">
        <v>0.36330000000000001</v>
      </c>
      <c r="L9">
        <v>0.36120000000000002</v>
      </c>
      <c r="M9">
        <v>0.35149999999999998</v>
      </c>
      <c r="N9">
        <v>0.40260000000000001</v>
      </c>
    </row>
    <row r="10" spans="1:21" x14ac:dyDescent="0.2">
      <c r="C10">
        <v>0.43030000000000002</v>
      </c>
      <c r="D10">
        <v>0.39779999999999999</v>
      </c>
      <c r="E10">
        <v>0.4</v>
      </c>
      <c r="F10">
        <v>0.39150000000000001</v>
      </c>
      <c r="G10">
        <v>0.39</v>
      </c>
      <c r="H10">
        <v>0.39629999999999999</v>
      </c>
      <c r="I10">
        <v>0.38169999999999998</v>
      </c>
      <c r="J10">
        <v>0.378</v>
      </c>
      <c r="K10">
        <v>0.3977</v>
      </c>
      <c r="L10">
        <v>0.3775</v>
      </c>
      <c r="M10">
        <v>0.39169999999999999</v>
      </c>
      <c r="N10">
        <v>0.4093</v>
      </c>
    </row>
    <row r="11" spans="1:21" x14ac:dyDescent="0.2">
      <c r="C11">
        <v>0.4451</v>
      </c>
      <c r="D11">
        <v>0.41820000000000002</v>
      </c>
      <c r="E11">
        <v>0.39779999999999999</v>
      </c>
      <c r="F11">
        <v>0.40129999999999999</v>
      </c>
      <c r="G11">
        <v>0.39879999999999999</v>
      </c>
      <c r="H11">
        <v>0.42799999999999999</v>
      </c>
      <c r="I11">
        <v>0.4002</v>
      </c>
      <c r="J11">
        <v>0.39369999999999999</v>
      </c>
      <c r="K11">
        <v>0.40050000000000002</v>
      </c>
      <c r="L11">
        <v>0.38650000000000001</v>
      </c>
      <c r="M11">
        <v>0.42009999999999997</v>
      </c>
      <c r="N11">
        <v>0.41620000000000001</v>
      </c>
    </row>
    <row r="12" spans="1:21" x14ac:dyDescent="0.2">
      <c r="A12" t="s">
        <v>6</v>
      </c>
    </row>
    <row r="13" spans="1:21" x14ac:dyDescent="0.2">
      <c r="A13" t="s">
        <v>1</v>
      </c>
      <c r="B13" t="s">
        <v>8</v>
      </c>
      <c r="C13">
        <v>1.3</v>
      </c>
      <c r="D13" t="s">
        <v>2</v>
      </c>
      <c r="E13" t="s">
        <v>3</v>
      </c>
      <c r="F13" t="s">
        <v>4</v>
      </c>
      <c r="G13" t="s">
        <v>5</v>
      </c>
      <c r="H13" t="b">
        <v>0</v>
      </c>
      <c r="I13">
        <v>1</v>
      </c>
      <c r="O13">
        <v>1</v>
      </c>
      <c r="P13">
        <v>620</v>
      </c>
      <c r="Q13">
        <v>1</v>
      </c>
      <c r="R13">
        <v>12</v>
      </c>
      <c r="S13">
        <v>96</v>
      </c>
      <c r="T13">
        <v>1</v>
      </c>
      <c r="U13">
        <v>8</v>
      </c>
    </row>
    <row r="14" spans="1:21" x14ac:dyDescent="0.2"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</row>
    <row r="15" spans="1:21" x14ac:dyDescent="0.2">
      <c r="C15">
        <v>0.4652</v>
      </c>
      <c r="D15">
        <v>0.43590000000000001</v>
      </c>
      <c r="E15">
        <v>0.56620000000000004</v>
      </c>
      <c r="F15">
        <v>0.56950000000000001</v>
      </c>
      <c r="G15">
        <v>0.44259999999999999</v>
      </c>
      <c r="H15">
        <v>0.44800000000000001</v>
      </c>
      <c r="I15">
        <v>0.40279999999999999</v>
      </c>
      <c r="J15">
        <v>0.41920000000000002</v>
      </c>
      <c r="K15">
        <v>4.6899999999999997E-2</v>
      </c>
      <c r="L15">
        <v>0.85350000000000004</v>
      </c>
      <c r="M15">
        <v>0.76919999999999999</v>
      </c>
      <c r="N15">
        <v>0.85780000000000001</v>
      </c>
    </row>
    <row r="16" spans="1:21" x14ac:dyDescent="0.2">
      <c r="C16">
        <v>0.41830000000000001</v>
      </c>
      <c r="D16">
        <v>0.38579999999999998</v>
      </c>
      <c r="E16">
        <v>0.48380000000000001</v>
      </c>
      <c r="F16">
        <v>0.4793</v>
      </c>
      <c r="G16">
        <v>0.39889999999999998</v>
      </c>
      <c r="H16">
        <v>0.41120000000000001</v>
      </c>
      <c r="I16">
        <v>0.3926</v>
      </c>
      <c r="J16">
        <v>0.36859999999999998</v>
      </c>
      <c r="K16">
        <v>4.4999999999999998E-2</v>
      </c>
      <c r="L16">
        <v>0.59019999999999995</v>
      </c>
      <c r="M16">
        <v>0.56069999999999998</v>
      </c>
      <c r="N16">
        <v>0.56269999999999998</v>
      </c>
    </row>
    <row r="17" spans="1:14" x14ac:dyDescent="0.2">
      <c r="C17">
        <v>0.4214</v>
      </c>
      <c r="D17">
        <v>0.40329999999999999</v>
      </c>
      <c r="E17">
        <v>0.4355</v>
      </c>
      <c r="F17">
        <v>0.43490000000000001</v>
      </c>
      <c r="G17">
        <v>0.37240000000000001</v>
      </c>
      <c r="H17">
        <v>0.39439999999999997</v>
      </c>
      <c r="I17">
        <v>0.38169999999999998</v>
      </c>
      <c r="J17">
        <v>0.38379999999999997</v>
      </c>
      <c r="K17">
        <v>4.36E-2</v>
      </c>
      <c r="L17">
        <v>0.4325</v>
      </c>
      <c r="M17">
        <v>0.41760000000000003</v>
      </c>
      <c r="N17">
        <v>0.43530000000000002</v>
      </c>
    </row>
    <row r="18" spans="1:14" x14ac:dyDescent="0.2">
      <c r="C18">
        <v>0.42320000000000002</v>
      </c>
      <c r="D18">
        <v>0.39710000000000001</v>
      </c>
      <c r="E18">
        <v>0.4178</v>
      </c>
      <c r="F18">
        <v>0.40639999999999998</v>
      </c>
      <c r="G18">
        <v>0.3846</v>
      </c>
      <c r="H18">
        <v>0.3926</v>
      </c>
      <c r="I18">
        <v>0.36699999999999999</v>
      </c>
      <c r="J18">
        <v>0.39150000000000001</v>
      </c>
      <c r="K18">
        <v>4.3999999999999997E-2</v>
      </c>
      <c r="L18">
        <v>0.36159999999999998</v>
      </c>
      <c r="M18">
        <v>0.35260000000000002</v>
      </c>
      <c r="N18">
        <v>0.35649999999999998</v>
      </c>
    </row>
    <row r="19" spans="1:14" x14ac:dyDescent="0.2">
      <c r="C19">
        <v>0.40460000000000002</v>
      </c>
      <c r="D19">
        <v>0.39550000000000002</v>
      </c>
      <c r="E19">
        <v>0.3931</v>
      </c>
      <c r="F19">
        <v>0.39629999999999999</v>
      </c>
      <c r="G19">
        <v>0.36799999999999999</v>
      </c>
      <c r="H19">
        <v>0.3906</v>
      </c>
      <c r="I19">
        <v>0.38119999999999998</v>
      </c>
      <c r="J19">
        <v>0.40110000000000001</v>
      </c>
      <c r="K19">
        <v>4.4299999999999999E-2</v>
      </c>
      <c r="L19">
        <v>0.33710000000000001</v>
      </c>
      <c r="M19">
        <v>0.32640000000000002</v>
      </c>
      <c r="N19">
        <v>0.31879999999999997</v>
      </c>
    </row>
    <row r="20" spans="1:14" x14ac:dyDescent="0.2">
      <c r="C20">
        <v>0.3926</v>
      </c>
      <c r="D20">
        <v>0.40050000000000002</v>
      </c>
      <c r="E20">
        <v>0.39329999999999998</v>
      </c>
      <c r="F20">
        <v>0.38850000000000001</v>
      </c>
      <c r="G20">
        <v>0.38140000000000002</v>
      </c>
      <c r="H20">
        <v>0.3931</v>
      </c>
      <c r="I20">
        <v>0.36599999999999999</v>
      </c>
      <c r="J20">
        <v>0.3962</v>
      </c>
      <c r="K20">
        <v>4.4299999999999999E-2</v>
      </c>
      <c r="L20">
        <v>0.32290000000000002</v>
      </c>
      <c r="M20">
        <v>0.34910000000000002</v>
      </c>
      <c r="N20">
        <v>0.3417</v>
      </c>
    </row>
    <row r="21" spans="1:14" x14ac:dyDescent="0.2">
      <c r="C21">
        <v>0.39090000000000003</v>
      </c>
      <c r="D21">
        <v>0.40010000000000001</v>
      </c>
      <c r="E21">
        <v>0.39860000000000001</v>
      </c>
      <c r="F21">
        <v>0.40279999999999999</v>
      </c>
      <c r="G21">
        <v>0.40029999999999999</v>
      </c>
      <c r="H21">
        <v>0.39240000000000003</v>
      </c>
      <c r="I21">
        <v>0.38550000000000001</v>
      </c>
      <c r="J21">
        <v>0.39369999999999999</v>
      </c>
      <c r="K21">
        <v>4.4400000000000002E-2</v>
      </c>
      <c r="L21">
        <v>0.32340000000000002</v>
      </c>
      <c r="M21">
        <v>0.31</v>
      </c>
      <c r="N21">
        <v>0.33729999999999999</v>
      </c>
    </row>
    <row r="22" spans="1:14" x14ac:dyDescent="0.2">
      <c r="C22">
        <v>0.41370000000000001</v>
      </c>
      <c r="D22">
        <v>0.40239999999999998</v>
      </c>
      <c r="E22">
        <v>0.41470000000000001</v>
      </c>
      <c r="F22">
        <v>0.41189999999999999</v>
      </c>
      <c r="G22">
        <v>0.41880000000000001</v>
      </c>
      <c r="H22">
        <v>0.41810000000000003</v>
      </c>
      <c r="I22">
        <v>0.40589999999999998</v>
      </c>
      <c r="J22">
        <v>0.4047</v>
      </c>
      <c r="K22">
        <v>4.5600000000000002E-2</v>
      </c>
      <c r="L22">
        <v>0.32179999999999997</v>
      </c>
      <c r="M22">
        <v>0.27789999999999998</v>
      </c>
      <c r="N22">
        <v>0.28849999999999998</v>
      </c>
    </row>
    <row r="23" spans="1:14" x14ac:dyDescent="0.2">
      <c r="A23" t="s">
        <v>6</v>
      </c>
    </row>
    <row r="24" spans="1:14" x14ac:dyDescent="0.2">
      <c r="A2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5" sqref="D15"/>
    </sheetView>
  </sheetViews>
  <sheetFormatPr baseColWidth="10" defaultRowHeight="16" x14ac:dyDescent="0.2"/>
  <sheetData>
    <row r="1" spans="1:6" x14ac:dyDescent="0.2">
      <c r="A1" t="s">
        <v>10</v>
      </c>
    </row>
    <row r="2" spans="1:6" x14ac:dyDescent="0.2">
      <c r="B2" t="s">
        <v>11</v>
      </c>
      <c r="C2" t="s">
        <v>12</v>
      </c>
      <c r="F2" t="s">
        <v>13</v>
      </c>
    </row>
    <row r="3" spans="1:6" x14ac:dyDescent="0.2">
      <c r="B3">
        <v>100</v>
      </c>
      <c r="C3">
        <v>0.85350000000000004</v>
      </c>
      <c r="D3">
        <v>0.76919999999999999</v>
      </c>
      <c r="E3">
        <v>0.85780000000000001</v>
      </c>
      <c r="F3">
        <f>AVERAGE(C3:E3)</f>
        <v>0.82683333333333342</v>
      </c>
    </row>
    <row r="4" spans="1:6" x14ac:dyDescent="0.2">
      <c r="B4">
        <f>B3/2</f>
        <v>50</v>
      </c>
      <c r="C4">
        <v>0.59019999999999995</v>
      </c>
      <c r="D4">
        <v>0.56069999999999998</v>
      </c>
      <c r="E4">
        <v>0.56269999999999998</v>
      </c>
      <c r="F4">
        <f t="shared" ref="F4:F10" si="0">AVERAGE(C4:E4)</f>
        <v>0.57120000000000004</v>
      </c>
    </row>
    <row r="5" spans="1:6" x14ac:dyDescent="0.2">
      <c r="B5">
        <f t="shared" ref="B5:B9" si="1">B4/2</f>
        <v>25</v>
      </c>
      <c r="C5">
        <v>0.4325</v>
      </c>
      <c r="D5">
        <v>0.41760000000000003</v>
      </c>
      <c r="E5">
        <v>0.43530000000000002</v>
      </c>
      <c r="F5">
        <f t="shared" si="0"/>
        <v>0.42846666666666672</v>
      </c>
    </row>
    <row r="6" spans="1:6" x14ac:dyDescent="0.2">
      <c r="B6">
        <f t="shared" si="1"/>
        <v>12.5</v>
      </c>
      <c r="C6">
        <v>0.36159999999999998</v>
      </c>
      <c r="D6">
        <v>0.35260000000000002</v>
      </c>
      <c r="E6">
        <v>0.35649999999999998</v>
      </c>
      <c r="F6">
        <f t="shared" si="0"/>
        <v>0.3569</v>
      </c>
    </row>
    <row r="7" spans="1:6" x14ac:dyDescent="0.2">
      <c r="B7">
        <f t="shared" si="1"/>
        <v>6.25</v>
      </c>
      <c r="C7">
        <v>0.33710000000000001</v>
      </c>
      <c r="D7">
        <v>0.32640000000000002</v>
      </c>
      <c r="E7">
        <v>0.31879999999999997</v>
      </c>
      <c r="F7">
        <f t="shared" si="0"/>
        <v>0.3274333333333333</v>
      </c>
    </row>
    <row r="8" spans="1:6" x14ac:dyDescent="0.2">
      <c r="B8">
        <f t="shared" si="1"/>
        <v>3.125</v>
      </c>
      <c r="C8">
        <v>0.32290000000000002</v>
      </c>
      <c r="D8">
        <v>0.34910000000000002</v>
      </c>
      <c r="E8">
        <v>0.3417</v>
      </c>
      <c r="F8">
        <f t="shared" si="0"/>
        <v>0.33790000000000003</v>
      </c>
    </row>
    <row r="9" spans="1:6" x14ac:dyDescent="0.2">
      <c r="B9">
        <f t="shared" si="1"/>
        <v>1.5625</v>
      </c>
      <c r="C9">
        <v>0.32340000000000002</v>
      </c>
      <c r="D9">
        <v>0.31</v>
      </c>
      <c r="E9">
        <v>0.33729999999999999</v>
      </c>
      <c r="F9">
        <f t="shared" si="0"/>
        <v>0.32356666666666661</v>
      </c>
    </row>
    <row r="10" spans="1:6" x14ac:dyDescent="0.2">
      <c r="B10">
        <v>0</v>
      </c>
      <c r="C10">
        <v>0.32179999999999997</v>
      </c>
      <c r="D10">
        <v>0.27789999999999998</v>
      </c>
      <c r="E10">
        <v>0.28849999999999998</v>
      </c>
      <c r="F10">
        <f t="shared" si="0"/>
        <v>0.29606666666666664</v>
      </c>
    </row>
    <row r="13" spans="1:6" x14ac:dyDescent="0.2">
      <c r="C13" t="s">
        <v>14</v>
      </c>
      <c r="D13">
        <v>5.1999999999999998E-3</v>
      </c>
    </row>
    <row r="14" spans="1:6" x14ac:dyDescent="0.2">
      <c r="C14" t="s">
        <v>15</v>
      </c>
      <c r="D14">
        <v>0.30380000000000001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topLeftCell="A7" workbookViewId="0">
      <selection activeCell="B24" sqref="B24:M31"/>
    </sheetView>
  </sheetViews>
  <sheetFormatPr baseColWidth="10" defaultRowHeight="16" x14ac:dyDescent="0.2"/>
  <sheetData>
    <row r="1" spans="2:13" x14ac:dyDescent="0.2">
      <c r="B1" s="1" t="s">
        <v>16</v>
      </c>
    </row>
    <row r="2" spans="2:13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2:13" x14ac:dyDescent="0.2">
      <c r="B3">
        <v>0.49709999999999999</v>
      </c>
      <c r="C3">
        <v>0.48330000000000001</v>
      </c>
      <c r="D3">
        <v>0.46029999999999999</v>
      </c>
      <c r="E3">
        <v>0.59670000000000001</v>
      </c>
      <c r="F3">
        <v>0.56989999999999996</v>
      </c>
      <c r="G3">
        <v>0.59789999999999999</v>
      </c>
      <c r="H3">
        <v>0.49480000000000002</v>
      </c>
      <c r="I3">
        <v>0.47610000000000002</v>
      </c>
      <c r="J3">
        <v>0.49340000000000001</v>
      </c>
      <c r="K3">
        <v>0.38350000000000001</v>
      </c>
      <c r="L3">
        <v>0.42499999999999999</v>
      </c>
      <c r="M3">
        <v>0.40699999999999997</v>
      </c>
    </row>
    <row r="4" spans="2:13" x14ac:dyDescent="0.2">
      <c r="B4">
        <v>0.46339999999999998</v>
      </c>
      <c r="C4">
        <v>0.41839999999999999</v>
      </c>
      <c r="D4">
        <v>0.41920000000000002</v>
      </c>
      <c r="E4">
        <v>0.5151</v>
      </c>
      <c r="F4">
        <v>0.4703</v>
      </c>
      <c r="G4">
        <v>0.52380000000000004</v>
      </c>
      <c r="H4">
        <v>0.4083</v>
      </c>
      <c r="I4">
        <v>0.43099999999999999</v>
      </c>
      <c r="J4">
        <v>0.82540000000000002</v>
      </c>
      <c r="K4">
        <v>0.38540000000000002</v>
      </c>
      <c r="L4">
        <v>0.36580000000000001</v>
      </c>
      <c r="M4">
        <v>0.38590000000000002</v>
      </c>
    </row>
    <row r="5" spans="2:13" x14ac:dyDescent="0.2">
      <c r="B5">
        <v>0.43359999999999999</v>
      </c>
      <c r="C5">
        <v>0.42049999999999998</v>
      </c>
      <c r="D5">
        <v>0.41870000000000002</v>
      </c>
      <c r="E5">
        <v>0.42870000000000003</v>
      </c>
      <c r="F5">
        <v>0.43070000000000003</v>
      </c>
      <c r="G5">
        <v>0.44719999999999999</v>
      </c>
      <c r="H5">
        <v>0.38140000000000002</v>
      </c>
      <c r="I5">
        <v>0.39400000000000002</v>
      </c>
      <c r="J5">
        <v>0.36270000000000002</v>
      </c>
      <c r="K5">
        <v>0.3644</v>
      </c>
      <c r="L5">
        <v>0.37219999999999998</v>
      </c>
      <c r="M5">
        <v>0.36309999999999998</v>
      </c>
    </row>
    <row r="6" spans="2:13" x14ac:dyDescent="0.2">
      <c r="B6">
        <v>0.4244</v>
      </c>
      <c r="C6">
        <v>0.38679999999999998</v>
      </c>
      <c r="D6">
        <v>0.38490000000000002</v>
      </c>
      <c r="E6">
        <v>0.39479999999999998</v>
      </c>
      <c r="F6">
        <v>0.39019999999999999</v>
      </c>
      <c r="G6">
        <v>0.4204</v>
      </c>
      <c r="H6">
        <v>0.3639</v>
      </c>
      <c r="I6">
        <v>0.38419999999999999</v>
      </c>
      <c r="J6">
        <v>0.38379999999999997</v>
      </c>
      <c r="K6">
        <v>0.36280000000000001</v>
      </c>
      <c r="L6">
        <v>0.35880000000000001</v>
      </c>
      <c r="M6">
        <v>0.38790000000000002</v>
      </c>
    </row>
    <row r="7" spans="2:13" x14ac:dyDescent="0.2">
      <c r="B7">
        <v>0.42270000000000002</v>
      </c>
      <c r="C7">
        <v>0.38769999999999999</v>
      </c>
      <c r="D7">
        <v>0.37940000000000002</v>
      </c>
      <c r="E7">
        <v>0.3775</v>
      </c>
      <c r="F7">
        <v>0.37269999999999998</v>
      </c>
      <c r="G7">
        <v>0.39079999999999998</v>
      </c>
      <c r="H7">
        <v>0.37219999999999998</v>
      </c>
      <c r="I7">
        <v>0.38069999999999998</v>
      </c>
      <c r="J7">
        <v>0.36280000000000001</v>
      </c>
      <c r="K7">
        <v>0.373</v>
      </c>
      <c r="L7">
        <v>0.36220000000000002</v>
      </c>
      <c r="M7">
        <v>0.40329999999999999</v>
      </c>
    </row>
    <row r="8" spans="2:13" x14ac:dyDescent="0.2">
      <c r="B8">
        <v>0.41639999999999999</v>
      </c>
      <c r="C8">
        <v>0.39610000000000001</v>
      </c>
      <c r="D8">
        <v>0.37930000000000003</v>
      </c>
      <c r="E8">
        <v>0.38519999999999999</v>
      </c>
      <c r="F8">
        <v>0.37490000000000001</v>
      </c>
      <c r="G8">
        <v>0.3931</v>
      </c>
      <c r="H8">
        <v>0.36370000000000002</v>
      </c>
      <c r="I8">
        <v>0.38400000000000001</v>
      </c>
      <c r="J8">
        <v>0.36330000000000001</v>
      </c>
      <c r="K8">
        <v>0.36120000000000002</v>
      </c>
      <c r="L8">
        <v>0.35149999999999998</v>
      </c>
      <c r="M8">
        <v>0.40260000000000001</v>
      </c>
    </row>
    <row r="9" spans="2:13" x14ac:dyDescent="0.2">
      <c r="B9">
        <v>0.43030000000000002</v>
      </c>
      <c r="C9">
        <v>0.39779999999999999</v>
      </c>
      <c r="D9">
        <v>0.4</v>
      </c>
      <c r="E9">
        <v>0.39150000000000001</v>
      </c>
      <c r="F9">
        <v>0.39</v>
      </c>
      <c r="G9">
        <v>0.39629999999999999</v>
      </c>
      <c r="H9">
        <v>0.38169999999999998</v>
      </c>
      <c r="I9">
        <v>0.378</v>
      </c>
      <c r="J9">
        <v>0.3977</v>
      </c>
      <c r="K9">
        <v>0.3775</v>
      </c>
      <c r="L9">
        <v>0.39169999999999999</v>
      </c>
      <c r="M9">
        <v>0.4093</v>
      </c>
    </row>
    <row r="10" spans="2:13" x14ac:dyDescent="0.2">
      <c r="B10">
        <v>0.4451</v>
      </c>
      <c r="C10">
        <v>0.41820000000000002</v>
      </c>
      <c r="D10">
        <v>0.39779999999999999</v>
      </c>
      <c r="E10">
        <v>0.40129999999999999</v>
      </c>
      <c r="F10">
        <v>0.39879999999999999</v>
      </c>
      <c r="G10">
        <v>0.42799999999999999</v>
      </c>
      <c r="H10">
        <v>0.4002</v>
      </c>
      <c r="I10">
        <v>0.39369999999999999</v>
      </c>
      <c r="J10">
        <v>0.40050000000000002</v>
      </c>
      <c r="K10">
        <v>0.38650000000000001</v>
      </c>
      <c r="L10">
        <v>0.42009999999999997</v>
      </c>
      <c r="M10">
        <v>0.41620000000000001</v>
      </c>
    </row>
    <row r="12" spans="2:13" x14ac:dyDescent="0.2">
      <c r="B12" s="1" t="s">
        <v>17</v>
      </c>
    </row>
    <row r="13" spans="2:13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</row>
    <row r="14" spans="2:13" x14ac:dyDescent="0.2">
      <c r="B14">
        <v>0.4652</v>
      </c>
      <c r="C14">
        <v>0.43590000000000001</v>
      </c>
      <c r="D14">
        <v>0.56620000000000004</v>
      </c>
      <c r="E14">
        <v>0.56950000000000001</v>
      </c>
      <c r="F14">
        <v>0.44259999999999999</v>
      </c>
      <c r="G14">
        <v>0.44800000000000001</v>
      </c>
      <c r="H14">
        <v>0.40279999999999999</v>
      </c>
      <c r="I14">
        <v>0.41920000000000002</v>
      </c>
    </row>
    <row r="15" spans="2:13" x14ac:dyDescent="0.2">
      <c r="B15">
        <v>0.41830000000000001</v>
      </c>
      <c r="C15">
        <v>0.38579999999999998</v>
      </c>
      <c r="D15">
        <v>0.48380000000000001</v>
      </c>
      <c r="E15">
        <v>0.4793</v>
      </c>
      <c r="F15">
        <v>0.39889999999999998</v>
      </c>
      <c r="G15">
        <v>0.41120000000000001</v>
      </c>
      <c r="H15">
        <v>0.3926</v>
      </c>
      <c r="I15">
        <v>0.36859999999999998</v>
      </c>
    </row>
    <row r="16" spans="2:13" x14ac:dyDescent="0.2">
      <c r="B16">
        <v>0.4214</v>
      </c>
      <c r="C16">
        <v>0.40329999999999999</v>
      </c>
      <c r="D16">
        <v>0.4355</v>
      </c>
      <c r="E16">
        <v>0.43490000000000001</v>
      </c>
      <c r="F16">
        <v>0.37240000000000001</v>
      </c>
      <c r="G16">
        <v>0.39439999999999997</v>
      </c>
      <c r="H16">
        <v>0.38169999999999998</v>
      </c>
      <c r="I16">
        <v>0.38379999999999997</v>
      </c>
    </row>
    <row r="17" spans="2:13" x14ac:dyDescent="0.2">
      <c r="B17">
        <v>0.42320000000000002</v>
      </c>
      <c r="C17">
        <v>0.39710000000000001</v>
      </c>
      <c r="D17">
        <v>0.4178</v>
      </c>
      <c r="E17">
        <v>0.40639999999999998</v>
      </c>
      <c r="F17">
        <v>0.3846</v>
      </c>
      <c r="G17">
        <v>0.3926</v>
      </c>
      <c r="H17">
        <v>0.36699999999999999</v>
      </c>
      <c r="I17">
        <v>0.39150000000000001</v>
      </c>
    </row>
    <row r="18" spans="2:13" x14ac:dyDescent="0.2">
      <c r="B18">
        <v>0.40460000000000002</v>
      </c>
      <c r="C18">
        <v>0.39550000000000002</v>
      </c>
      <c r="D18">
        <v>0.3931</v>
      </c>
      <c r="E18">
        <v>0.39629999999999999</v>
      </c>
      <c r="F18">
        <v>0.36799999999999999</v>
      </c>
      <c r="G18">
        <v>0.3906</v>
      </c>
      <c r="H18">
        <v>0.38119999999999998</v>
      </c>
      <c r="I18">
        <v>0.40110000000000001</v>
      </c>
    </row>
    <row r="19" spans="2:13" x14ac:dyDescent="0.2">
      <c r="B19">
        <v>0.3926</v>
      </c>
      <c r="C19">
        <v>0.40050000000000002</v>
      </c>
      <c r="D19">
        <v>0.39329999999999998</v>
      </c>
      <c r="E19">
        <v>0.38850000000000001</v>
      </c>
      <c r="F19">
        <v>0.38140000000000002</v>
      </c>
      <c r="G19">
        <v>0.3931</v>
      </c>
      <c r="H19">
        <v>0.36599999999999999</v>
      </c>
      <c r="I19">
        <v>0.3962</v>
      </c>
    </row>
    <row r="20" spans="2:13" x14ac:dyDescent="0.2">
      <c r="B20">
        <v>0.39090000000000003</v>
      </c>
      <c r="C20">
        <v>0.40010000000000001</v>
      </c>
      <c r="D20">
        <v>0.39860000000000001</v>
      </c>
      <c r="E20">
        <v>0.40279999999999999</v>
      </c>
      <c r="F20">
        <v>0.40029999999999999</v>
      </c>
      <c r="G20">
        <v>0.39240000000000003</v>
      </c>
      <c r="H20">
        <v>0.38550000000000001</v>
      </c>
      <c r="I20">
        <v>0.39369999999999999</v>
      </c>
    </row>
    <row r="21" spans="2:13" x14ac:dyDescent="0.2">
      <c r="B21">
        <v>0.41370000000000001</v>
      </c>
      <c r="C21">
        <v>0.40239999999999998</v>
      </c>
      <c r="D21">
        <v>0.41470000000000001</v>
      </c>
      <c r="E21">
        <v>0.41189999999999999</v>
      </c>
      <c r="F21">
        <v>0.41880000000000001</v>
      </c>
      <c r="G21">
        <v>0.41810000000000003</v>
      </c>
      <c r="H21">
        <v>0.40589999999999998</v>
      </c>
      <c r="I21">
        <v>0.4047</v>
      </c>
    </row>
    <row r="23" spans="2:13" x14ac:dyDescent="0.2">
      <c r="B23" s="1" t="s">
        <v>18</v>
      </c>
    </row>
    <row r="24" spans="2:13" x14ac:dyDescent="0.2">
      <c r="B24">
        <f>B3-AVERAGE($B14,$C14)</f>
        <v>4.654999999999998E-2</v>
      </c>
      <c r="C24">
        <f t="shared" ref="C24:D24" si="0">C3-AVERAGE($B14,$C14)</f>
        <v>3.2750000000000001E-2</v>
      </c>
      <c r="D24">
        <f t="shared" si="0"/>
        <v>9.7499999999999809E-3</v>
      </c>
      <c r="E24">
        <f>E3-AVERAGE($D14,$E14)</f>
        <v>2.8850000000000042E-2</v>
      </c>
      <c r="F24">
        <f t="shared" ref="F24:G24" si="1">F3-AVERAGE($D14,$E14)</f>
        <v>2.0499999999999963E-3</v>
      </c>
      <c r="G24">
        <f t="shared" si="1"/>
        <v>3.0050000000000021E-2</v>
      </c>
      <c r="H24">
        <f>H3-AVERAGE($F14,$G14)</f>
        <v>4.9499999999999988E-2</v>
      </c>
      <c r="I24">
        <f t="shared" ref="I24:J24" si="2">I3-AVERAGE($F14,$G14)</f>
        <v>3.0799999999999994E-2</v>
      </c>
      <c r="J24">
        <f t="shared" si="2"/>
        <v>4.8099999999999976E-2</v>
      </c>
      <c r="K24">
        <f>K3-AVERAGE($H14,$I14)</f>
        <v>-2.7500000000000024E-2</v>
      </c>
      <c r="L24">
        <f t="shared" ref="L24:M24" si="3">L3-AVERAGE($H14,$I14)</f>
        <v>1.3999999999999957E-2</v>
      </c>
      <c r="M24">
        <f t="shared" si="3"/>
        <v>-4.0000000000000591E-3</v>
      </c>
    </row>
    <row r="25" spans="2:13" x14ac:dyDescent="0.2">
      <c r="B25">
        <f t="shared" ref="B25:D25" si="4">B4-AVERAGE($B15,$C15)</f>
        <v>6.134999999999996E-2</v>
      </c>
      <c r="C25">
        <f t="shared" si="4"/>
        <v>1.6349999999999976E-2</v>
      </c>
      <c r="D25">
        <f t="shared" si="4"/>
        <v>1.7149999999999999E-2</v>
      </c>
      <c r="E25">
        <f t="shared" ref="E25:G25" si="5">E4-AVERAGE($D15,$E15)</f>
        <v>3.3549999999999969E-2</v>
      </c>
      <c r="F25">
        <f t="shared" si="5"/>
        <v>-1.1250000000000038E-2</v>
      </c>
      <c r="G25">
        <f t="shared" si="5"/>
        <v>4.225000000000001E-2</v>
      </c>
      <c r="H25">
        <f t="shared" ref="H25:J25" si="6">H4-AVERAGE($F15,$G15)</f>
        <v>3.2499999999999751E-3</v>
      </c>
      <c r="I25">
        <f t="shared" si="6"/>
        <v>2.5949999999999973E-2</v>
      </c>
      <c r="J25">
        <f>J4-AVERAGE($F15,$G15)</f>
        <v>0.42035</v>
      </c>
      <c r="K25">
        <f t="shared" ref="K25:M25" si="7">K4-AVERAGE($H15,$I15)</f>
        <v>4.8000000000000265E-3</v>
      </c>
      <c r="L25">
        <f t="shared" si="7"/>
        <v>-1.479999999999998E-2</v>
      </c>
      <c r="M25">
        <f t="shared" si="7"/>
        <v>5.3000000000000269E-3</v>
      </c>
    </row>
    <row r="26" spans="2:13" x14ac:dyDescent="0.2">
      <c r="B26">
        <f t="shared" ref="B26:D26" si="8">B5-AVERAGE($B16,$C16)</f>
        <v>2.1249999999999991E-2</v>
      </c>
      <c r="C26">
        <f t="shared" si="8"/>
        <v>8.1499999999999906E-3</v>
      </c>
      <c r="D26">
        <f t="shared" si="8"/>
        <v>6.3500000000000223E-3</v>
      </c>
      <c r="E26">
        <f t="shared" ref="E26:G26" si="9">E5-AVERAGE($D16,$E16)</f>
        <v>-6.5000000000000058E-3</v>
      </c>
      <c r="F26">
        <f t="shared" si="9"/>
        <v>-4.500000000000004E-3</v>
      </c>
      <c r="G26">
        <f t="shared" si="9"/>
        <v>1.1999999999999955E-2</v>
      </c>
      <c r="H26">
        <f t="shared" ref="H26:J26" si="10">H5-AVERAGE($F16,$G16)</f>
        <v>-1.9999999999999463E-3</v>
      </c>
      <c r="I26">
        <f t="shared" si="10"/>
        <v>1.0600000000000054E-2</v>
      </c>
      <c r="J26">
        <f t="shared" si="10"/>
        <v>-2.0699999999999941E-2</v>
      </c>
      <c r="K26">
        <f t="shared" ref="K26:M26" si="11">K5-AVERAGE($H16,$I16)</f>
        <v>-1.8349999999999977E-2</v>
      </c>
      <c r="L26">
        <f t="shared" si="11"/>
        <v>-1.0550000000000004E-2</v>
      </c>
      <c r="M26">
        <f t="shared" si="11"/>
        <v>-1.9650000000000001E-2</v>
      </c>
    </row>
    <row r="27" spans="2:13" x14ac:dyDescent="0.2">
      <c r="B27">
        <f t="shared" ref="B27:D27" si="12">B6-AVERAGE($B17,$C17)</f>
        <v>1.4249999999999985E-2</v>
      </c>
      <c r="C27">
        <f t="shared" si="12"/>
        <v>-2.3350000000000037E-2</v>
      </c>
      <c r="D27">
        <f t="shared" si="12"/>
        <v>-2.5249999999999995E-2</v>
      </c>
      <c r="E27">
        <f t="shared" ref="E27:G27" si="13">E6-AVERAGE($D17,$E17)</f>
        <v>-1.7300000000000038E-2</v>
      </c>
      <c r="F27">
        <f t="shared" si="13"/>
        <v>-2.1900000000000031E-2</v>
      </c>
      <c r="G27">
        <f t="shared" si="13"/>
        <v>8.2999999999999741E-3</v>
      </c>
      <c r="H27">
        <f t="shared" ref="H27:J27" si="14">H6-AVERAGE($F17,$G17)</f>
        <v>-2.47E-2</v>
      </c>
      <c r="I27">
        <f t="shared" si="14"/>
        <v>-4.400000000000015E-3</v>
      </c>
      <c r="J27">
        <f t="shared" si="14"/>
        <v>-4.8000000000000265E-3</v>
      </c>
      <c r="K27">
        <f t="shared" ref="K27:M27" si="15">K6-AVERAGE($H17,$I17)</f>
        <v>-1.6449999999999965E-2</v>
      </c>
      <c r="L27">
        <f t="shared" si="15"/>
        <v>-2.0449999999999968E-2</v>
      </c>
      <c r="M27">
        <f t="shared" si="15"/>
        <v>8.6500000000000465E-3</v>
      </c>
    </row>
    <row r="28" spans="2:13" x14ac:dyDescent="0.2">
      <c r="B28">
        <f t="shared" ref="B28:D28" si="16">B7-AVERAGE($B18,$C18)</f>
        <v>2.2650000000000003E-2</v>
      </c>
      <c r="C28">
        <f t="shared" si="16"/>
        <v>-1.2350000000000028E-2</v>
      </c>
      <c r="D28">
        <f t="shared" si="16"/>
        <v>-2.0650000000000002E-2</v>
      </c>
      <c r="E28">
        <f t="shared" ref="E28:G28" si="17">E7-AVERAGE($D18,$E18)</f>
        <v>-1.7199999999999993E-2</v>
      </c>
      <c r="F28">
        <f t="shared" si="17"/>
        <v>-2.200000000000002E-2</v>
      </c>
      <c r="G28">
        <f t="shared" si="17"/>
        <v>-3.9000000000000146E-3</v>
      </c>
      <c r="H28">
        <f t="shared" ref="H28:J28" si="18">H7-AVERAGE($F18,$G18)</f>
        <v>-7.0999999999999952E-3</v>
      </c>
      <c r="I28">
        <f t="shared" si="18"/>
        <v>1.4000000000000123E-3</v>
      </c>
      <c r="J28">
        <f t="shared" si="18"/>
        <v>-1.6499999999999959E-2</v>
      </c>
      <c r="K28">
        <f t="shared" ref="K28:M28" si="19">K7-AVERAGE($H18,$I18)</f>
        <v>-1.8149999999999999E-2</v>
      </c>
      <c r="L28">
        <f t="shared" si="19"/>
        <v>-2.8949999999999976E-2</v>
      </c>
      <c r="M28">
        <f t="shared" si="19"/>
        <v>1.2149999999999994E-2</v>
      </c>
    </row>
    <row r="29" spans="2:13" x14ac:dyDescent="0.2">
      <c r="B29">
        <f t="shared" ref="B29:D29" si="20">B8-AVERAGE($B19,$C19)</f>
        <v>1.9849999999999979E-2</v>
      </c>
      <c r="C29">
        <f t="shared" si="20"/>
        <v>-4.5000000000000595E-4</v>
      </c>
      <c r="D29">
        <f t="shared" si="20"/>
        <v>-1.7249999999999988E-2</v>
      </c>
      <c r="E29">
        <f t="shared" ref="E29:G29" si="21">E8-AVERAGE($D19,$E19)</f>
        <v>-5.7000000000000384E-3</v>
      </c>
      <c r="F29">
        <f t="shared" si="21"/>
        <v>-1.6000000000000014E-2</v>
      </c>
      <c r="G29">
        <f t="shared" si="21"/>
        <v>2.1999999999999797E-3</v>
      </c>
      <c r="H29">
        <f t="shared" ref="H29:J29" si="22">H8-AVERAGE($F19,$G19)</f>
        <v>-2.354999999999996E-2</v>
      </c>
      <c r="I29">
        <f t="shared" si="22"/>
        <v>-3.2499999999999751E-3</v>
      </c>
      <c r="J29">
        <f t="shared" si="22"/>
        <v>-2.3949999999999971E-2</v>
      </c>
      <c r="K29">
        <f t="shared" ref="K29:M29" si="23">K8-AVERAGE($H19,$I19)</f>
        <v>-1.9899999999999973E-2</v>
      </c>
      <c r="L29">
        <f t="shared" si="23"/>
        <v>-2.9600000000000015E-2</v>
      </c>
      <c r="M29">
        <f t="shared" si="23"/>
        <v>2.1500000000000019E-2</v>
      </c>
    </row>
    <row r="30" spans="2:13" x14ac:dyDescent="0.2">
      <c r="B30">
        <f t="shared" ref="B30:D30" si="24">B9-AVERAGE($B20,$C20)</f>
        <v>3.4799999999999998E-2</v>
      </c>
      <c r="C30">
        <f t="shared" si="24"/>
        <v>2.2999999999999687E-3</v>
      </c>
      <c r="D30">
        <f t="shared" si="24"/>
        <v>4.500000000000004E-3</v>
      </c>
      <c r="E30">
        <f t="shared" ref="E30:G30" si="25">E9-AVERAGE($D20,$E20)</f>
        <v>-9.199999999999986E-3</v>
      </c>
      <c r="F30">
        <f t="shared" si="25"/>
        <v>-1.0699999999999987E-2</v>
      </c>
      <c r="G30">
        <f t="shared" si="25"/>
        <v>-4.400000000000015E-3</v>
      </c>
      <c r="H30">
        <f t="shared" ref="H30:J30" si="26">H9-AVERAGE($F20,$G20)</f>
        <v>-1.4649999999999996E-2</v>
      </c>
      <c r="I30">
        <f t="shared" si="26"/>
        <v>-1.8349999999999977E-2</v>
      </c>
      <c r="J30">
        <f t="shared" si="26"/>
        <v>1.3500000000000179E-3</v>
      </c>
      <c r="K30">
        <f t="shared" ref="K30:M30" si="27">K9-AVERAGE($H20,$I20)</f>
        <v>-1.21E-2</v>
      </c>
      <c r="L30">
        <f t="shared" si="27"/>
        <v>2.0999999999999908E-3</v>
      </c>
      <c r="M30">
        <f t="shared" si="27"/>
        <v>1.9699999999999995E-2</v>
      </c>
    </row>
    <row r="31" spans="2:13" x14ac:dyDescent="0.2">
      <c r="B31">
        <f t="shared" ref="B31:D31" si="28">B10-AVERAGE($B21,$C21)</f>
        <v>3.7049999999999972E-2</v>
      </c>
      <c r="C31">
        <f t="shared" si="28"/>
        <v>1.0149999999999992E-2</v>
      </c>
      <c r="D31">
        <f t="shared" si="28"/>
        <v>-1.0250000000000037E-2</v>
      </c>
      <c r="E31">
        <f t="shared" ref="E31:G31" si="29">E10-AVERAGE($D21,$E21)</f>
        <v>-1.2000000000000011E-2</v>
      </c>
      <c r="F31">
        <f t="shared" si="29"/>
        <v>-1.4500000000000013E-2</v>
      </c>
      <c r="G31">
        <f t="shared" si="29"/>
        <v>1.4699999999999991E-2</v>
      </c>
      <c r="H31">
        <f t="shared" ref="H31:J31" si="30">H10-AVERAGE($F21,$G21)</f>
        <v>-1.8249999999999988E-2</v>
      </c>
      <c r="I31">
        <f t="shared" si="30"/>
        <v>-2.4749999999999994E-2</v>
      </c>
      <c r="J31">
        <f t="shared" si="30"/>
        <v>-1.7949999999999966E-2</v>
      </c>
      <c r="K31">
        <f t="shared" ref="K31:M31" si="31">K10-AVERAGE($H21,$I21)</f>
        <v>-1.8799999999999983E-2</v>
      </c>
      <c r="L31">
        <f t="shared" si="31"/>
        <v>1.479999999999998E-2</v>
      </c>
      <c r="M31">
        <f t="shared" si="31"/>
        <v>1.0900000000000021E-2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abSelected="1" workbookViewId="0">
      <selection activeCell="J13" sqref="J13"/>
    </sheetView>
  </sheetViews>
  <sheetFormatPr baseColWidth="10" defaultRowHeight="16" x14ac:dyDescent="0.2"/>
  <sheetData>
    <row r="1" spans="2:13" x14ac:dyDescent="0.2">
      <c r="B1" s="1" t="s">
        <v>19</v>
      </c>
    </row>
    <row r="2" spans="2:13" x14ac:dyDescent="0.2">
      <c r="B2">
        <v>4.654999999999998E-2</v>
      </c>
      <c r="C2">
        <v>3.2750000000000001E-2</v>
      </c>
      <c r="D2">
        <v>9.7499999999999809E-3</v>
      </c>
      <c r="E2">
        <v>2.8850000000000042E-2</v>
      </c>
      <c r="F2">
        <v>2.0499999999999963E-3</v>
      </c>
      <c r="G2">
        <v>3.0050000000000021E-2</v>
      </c>
      <c r="H2">
        <v>4.9499999999999988E-2</v>
      </c>
      <c r="I2">
        <v>3.0799999999999994E-2</v>
      </c>
      <c r="J2">
        <v>4.8099999999999976E-2</v>
      </c>
      <c r="K2">
        <v>-2.7500000000000024E-2</v>
      </c>
      <c r="L2">
        <v>1.3999999999999957E-2</v>
      </c>
      <c r="M2">
        <v>-4.0000000000000591E-3</v>
      </c>
    </row>
    <row r="3" spans="2:13" x14ac:dyDescent="0.2">
      <c r="B3">
        <v>6.134999999999996E-2</v>
      </c>
      <c r="C3">
        <v>1.6349999999999976E-2</v>
      </c>
      <c r="D3">
        <v>1.7149999999999999E-2</v>
      </c>
      <c r="E3">
        <v>3.3549999999999969E-2</v>
      </c>
      <c r="F3">
        <v>-1.1250000000000038E-2</v>
      </c>
      <c r="G3">
        <v>4.225000000000001E-2</v>
      </c>
      <c r="H3">
        <v>3.2499999999999751E-3</v>
      </c>
      <c r="I3">
        <v>2.5949999999999973E-2</v>
      </c>
      <c r="J3">
        <v>0.42035</v>
      </c>
      <c r="K3">
        <v>4.8000000000000265E-3</v>
      </c>
      <c r="L3">
        <v>-1.479999999999998E-2</v>
      </c>
      <c r="M3">
        <v>5.3000000000000269E-3</v>
      </c>
    </row>
    <row r="4" spans="2:13" x14ac:dyDescent="0.2">
      <c r="B4">
        <v>2.1249999999999991E-2</v>
      </c>
      <c r="C4">
        <v>8.1499999999999906E-3</v>
      </c>
      <c r="D4">
        <v>6.3500000000000223E-3</v>
      </c>
      <c r="E4">
        <v>-6.5000000000000058E-3</v>
      </c>
      <c r="F4">
        <v>-4.500000000000004E-3</v>
      </c>
      <c r="G4">
        <v>1.1999999999999955E-2</v>
      </c>
      <c r="H4">
        <v>-1.9999999999999463E-3</v>
      </c>
      <c r="I4">
        <v>1.0600000000000054E-2</v>
      </c>
      <c r="J4">
        <v>-2.0699999999999941E-2</v>
      </c>
      <c r="K4">
        <v>-1.8349999999999977E-2</v>
      </c>
      <c r="L4">
        <v>-1.0550000000000004E-2</v>
      </c>
      <c r="M4">
        <v>-1.9650000000000001E-2</v>
      </c>
    </row>
    <row r="5" spans="2:13" x14ac:dyDescent="0.2">
      <c r="B5">
        <v>1.4249999999999985E-2</v>
      </c>
      <c r="C5">
        <v>-2.3350000000000037E-2</v>
      </c>
      <c r="D5">
        <v>-2.5249999999999995E-2</v>
      </c>
      <c r="E5">
        <v>-1.7300000000000038E-2</v>
      </c>
      <c r="F5">
        <v>-2.1900000000000031E-2</v>
      </c>
      <c r="G5">
        <v>8.2999999999999741E-3</v>
      </c>
      <c r="H5">
        <v>-2.47E-2</v>
      </c>
      <c r="I5">
        <v>-4.400000000000015E-3</v>
      </c>
      <c r="J5">
        <v>-4.8000000000000265E-3</v>
      </c>
      <c r="K5">
        <v>-1.6449999999999965E-2</v>
      </c>
      <c r="L5">
        <v>-2.0449999999999968E-2</v>
      </c>
      <c r="M5">
        <v>8.6500000000000465E-3</v>
      </c>
    </row>
    <row r="6" spans="2:13" x14ac:dyDescent="0.2">
      <c r="B6">
        <v>2.2650000000000003E-2</v>
      </c>
      <c r="C6">
        <v>-1.2350000000000028E-2</v>
      </c>
      <c r="D6">
        <v>-2.0650000000000002E-2</v>
      </c>
      <c r="E6">
        <v>-1.7199999999999993E-2</v>
      </c>
      <c r="F6">
        <v>-2.200000000000002E-2</v>
      </c>
      <c r="G6">
        <v>-3.9000000000000146E-3</v>
      </c>
      <c r="H6">
        <v>-7.0999999999999952E-3</v>
      </c>
      <c r="I6">
        <v>1.4000000000000123E-3</v>
      </c>
      <c r="J6">
        <v>-1.6499999999999959E-2</v>
      </c>
      <c r="K6">
        <v>-1.8149999999999999E-2</v>
      </c>
      <c r="L6">
        <v>-2.8949999999999976E-2</v>
      </c>
      <c r="M6">
        <v>1.2149999999999994E-2</v>
      </c>
    </row>
    <row r="7" spans="2:13" x14ac:dyDescent="0.2">
      <c r="B7">
        <v>1.9849999999999979E-2</v>
      </c>
      <c r="C7">
        <v>-4.5000000000000595E-4</v>
      </c>
      <c r="D7">
        <v>-1.7249999999999988E-2</v>
      </c>
      <c r="E7">
        <v>-5.7000000000000384E-3</v>
      </c>
      <c r="F7">
        <v>-1.6000000000000014E-2</v>
      </c>
      <c r="G7">
        <v>2.1999999999999797E-3</v>
      </c>
      <c r="H7">
        <v>-2.354999999999996E-2</v>
      </c>
      <c r="I7">
        <v>-3.2499999999999751E-3</v>
      </c>
      <c r="J7">
        <v>-2.3949999999999971E-2</v>
      </c>
      <c r="K7">
        <v>-1.9899999999999973E-2</v>
      </c>
      <c r="L7">
        <v>-2.9600000000000015E-2</v>
      </c>
      <c r="M7">
        <v>2.1500000000000019E-2</v>
      </c>
    </row>
    <row r="8" spans="2:13" x14ac:dyDescent="0.2">
      <c r="B8">
        <v>3.4799999999999998E-2</v>
      </c>
      <c r="C8">
        <v>2.2999999999999687E-3</v>
      </c>
      <c r="D8">
        <v>4.500000000000004E-3</v>
      </c>
      <c r="E8">
        <v>-9.199999999999986E-3</v>
      </c>
      <c r="F8">
        <v>-1.0699999999999987E-2</v>
      </c>
      <c r="G8">
        <v>-4.400000000000015E-3</v>
      </c>
      <c r="H8">
        <v>-1.4649999999999996E-2</v>
      </c>
      <c r="I8">
        <v>-1.8349999999999977E-2</v>
      </c>
      <c r="J8">
        <v>1.3500000000000179E-3</v>
      </c>
      <c r="K8">
        <v>-1.21E-2</v>
      </c>
      <c r="L8">
        <v>2.0999999999999908E-3</v>
      </c>
      <c r="M8">
        <v>1.9699999999999995E-2</v>
      </c>
    </row>
    <row r="9" spans="2:13" x14ac:dyDescent="0.2">
      <c r="B9">
        <v>3.7049999999999972E-2</v>
      </c>
      <c r="C9">
        <v>1.0149999999999992E-2</v>
      </c>
      <c r="D9">
        <v>-1.0250000000000037E-2</v>
      </c>
      <c r="E9">
        <v>-1.2000000000000011E-2</v>
      </c>
      <c r="F9">
        <v>-1.4500000000000013E-2</v>
      </c>
      <c r="G9">
        <v>1.4699999999999991E-2</v>
      </c>
      <c r="H9">
        <v>-1.8249999999999988E-2</v>
      </c>
      <c r="I9">
        <v>-2.4749999999999994E-2</v>
      </c>
      <c r="J9">
        <v>-1.7949999999999966E-2</v>
      </c>
      <c r="K9">
        <v>-1.8799999999999983E-2</v>
      </c>
      <c r="L9">
        <v>1.479999999999998E-2</v>
      </c>
      <c r="M9">
        <v>1.0900000000000021E-2</v>
      </c>
    </row>
    <row r="11" spans="2:13" x14ac:dyDescent="0.2">
      <c r="B11" s="1" t="s">
        <v>20</v>
      </c>
    </row>
    <row r="12" spans="2:13" x14ac:dyDescent="0.2">
      <c r="B12">
        <f>(B2*25)/(0.0052*60)</f>
        <v>3.7299679487179467</v>
      </c>
      <c r="C12">
        <f t="shared" ref="C12:M12" si="0">(C2*25)/(0.0052*60)</f>
        <v>2.6241987179487181</v>
      </c>
      <c r="D12">
        <f t="shared" si="0"/>
        <v>0.78124999999999845</v>
      </c>
      <c r="E12">
        <f t="shared" si="0"/>
        <v>2.3116987179487212</v>
      </c>
      <c r="F12">
        <f t="shared" si="0"/>
        <v>0.16426282051282021</v>
      </c>
      <c r="G12">
        <f t="shared" si="0"/>
        <v>2.4078525641025657</v>
      </c>
      <c r="H12">
        <f t="shared" si="0"/>
        <v>3.9663461538461533</v>
      </c>
      <c r="I12">
        <f t="shared" si="0"/>
        <v>2.4679487179487172</v>
      </c>
      <c r="J12">
        <f t="shared" si="0"/>
        <v>3.8541666666666647</v>
      </c>
      <c r="K12">
        <f t="shared" si="0"/>
        <v>-2.2035256410256432</v>
      </c>
      <c r="L12">
        <f t="shared" si="0"/>
        <v>1.1217948717948683</v>
      </c>
      <c r="M12">
        <f t="shared" si="0"/>
        <v>-0.32051282051282526</v>
      </c>
    </row>
    <row r="13" spans="2:13" x14ac:dyDescent="0.2">
      <c r="B13">
        <f t="shared" ref="B13:M13" si="1">(B3*25)/(0.0052*60)</f>
        <v>4.9158653846153815</v>
      </c>
      <c r="C13">
        <f t="shared" si="1"/>
        <v>1.310096153846152</v>
      </c>
      <c r="D13">
        <f t="shared" si="1"/>
        <v>1.3741987179487178</v>
      </c>
      <c r="E13">
        <f t="shared" si="1"/>
        <v>2.6883012820512797</v>
      </c>
      <c r="F13">
        <f t="shared" si="1"/>
        <v>-0.90144230769231071</v>
      </c>
      <c r="G13">
        <f t="shared" si="1"/>
        <v>3.3854166666666679</v>
      </c>
      <c r="H13">
        <f t="shared" si="1"/>
        <v>0.26041666666666469</v>
      </c>
      <c r="I13">
        <f t="shared" si="1"/>
        <v>2.0793269230769207</v>
      </c>
      <c r="J13">
        <f t="shared" si="1"/>
        <v>33.681891025641022</v>
      </c>
      <c r="K13">
        <f t="shared" si="1"/>
        <v>0.38461538461538675</v>
      </c>
      <c r="L13">
        <f t="shared" si="1"/>
        <v>-1.1858974358974343</v>
      </c>
      <c r="M13">
        <f t="shared" si="1"/>
        <v>0.42467948717948933</v>
      </c>
    </row>
    <row r="14" spans="2:13" x14ac:dyDescent="0.2">
      <c r="B14">
        <f t="shared" ref="B14:M14" si="2">(B4*25)/(0.0052*60)</f>
        <v>1.7027243589743584</v>
      </c>
      <c r="C14">
        <f t="shared" si="2"/>
        <v>0.65304487179487103</v>
      </c>
      <c r="D14">
        <f t="shared" si="2"/>
        <v>0.50881410256410431</v>
      </c>
      <c r="E14">
        <f t="shared" si="2"/>
        <v>-0.52083333333333381</v>
      </c>
      <c r="F14">
        <f t="shared" si="2"/>
        <v>-0.36057692307692341</v>
      </c>
      <c r="G14">
        <f t="shared" si="2"/>
        <v>0.9615384615384579</v>
      </c>
      <c r="H14">
        <f t="shared" si="2"/>
        <v>-0.16025641025640594</v>
      </c>
      <c r="I14">
        <f t="shared" si="2"/>
        <v>0.84935897435897867</v>
      </c>
      <c r="J14">
        <f t="shared" si="2"/>
        <v>-1.6586538461538414</v>
      </c>
      <c r="K14">
        <f t="shared" si="2"/>
        <v>-1.4703525641025623</v>
      </c>
      <c r="L14">
        <f t="shared" si="2"/>
        <v>-0.84535256410256443</v>
      </c>
      <c r="M14">
        <f t="shared" si="2"/>
        <v>-1.5745192307692308</v>
      </c>
    </row>
    <row r="15" spans="2:13" x14ac:dyDescent="0.2">
      <c r="B15">
        <f t="shared" ref="B15:M15" si="3">(B5*25)/(0.0052*60)</f>
        <v>1.1418269230769218</v>
      </c>
      <c r="C15">
        <f t="shared" si="3"/>
        <v>-1.8709935897435925</v>
      </c>
      <c r="D15">
        <f t="shared" si="3"/>
        <v>-2.0232371794871788</v>
      </c>
      <c r="E15">
        <f t="shared" si="3"/>
        <v>-1.3862179487179518</v>
      </c>
      <c r="F15">
        <f t="shared" si="3"/>
        <v>-1.7548076923076947</v>
      </c>
      <c r="G15">
        <f t="shared" si="3"/>
        <v>0.66506410256410053</v>
      </c>
      <c r="H15">
        <f t="shared" si="3"/>
        <v>-1.9791666666666665</v>
      </c>
      <c r="I15">
        <f t="shared" si="3"/>
        <v>-0.35256410256410375</v>
      </c>
      <c r="J15">
        <f t="shared" si="3"/>
        <v>-0.38461538461538675</v>
      </c>
      <c r="K15">
        <f t="shared" si="3"/>
        <v>-1.3181089743589716</v>
      </c>
      <c r="L15">
        <f t="shared" si="3"/>
        <v>-1.6386217948717923</v>
      </c>
      <c r="M15">
        <f t="shared" si="3"/>
        <v>0.69310897435897811</v>
      </c>
    </row>
    <row r="16" spans="2:13" x14ac:dyDescent="0.2">
      <c r="B16">
        <f t="shared" ref="B16:M16" si="4">(B6*25)/(0.0052*60)</f>
        <v>1.8149038461538467</v>
      </c>
      <c r="C16">
        <f t="shared" si="4"/>
        <v>-0.98958333333333559</v>
      </c>
      <c r="D16">
        <f t="shared" si="4"/>
        <v>-1.6546474358974361</v>
      </c>
      <c r="E16">
        <f t="shared" si="4"/>
        <v>-1.3782051282051277</v>
      </c>
      <c r="F16">
        <f t="shared" si="4"/>
        <v>-1.7628205128205143</v>
      </c>
      <c r="G16">
        <f t="shared" si="4"/>
        <v>-0.31250000000000117</v>
      </c>
      <c r="H16">
        <f t="shared" si="4"/>
        <v>-0.56891025641025605</v>
      </c>
      <c r="I16">
        <f t="shared" si="4"/>
        <v>0.11217948717948817</v>
      </c>
      <c r="J16">
        <f t="shared" si="4"/>
        <v>-1.3221153846153813</v>
      </c>
      <c r="K16">
        <f t="shared" si="4"/>
        <v>-1.4543269230769231</v>
      </c>
      <c r="L16">
        <f t="shared" si="4"/>
        <v>-2.3197115384615365</v>
      </c>
      <c r="M16">
        <f t="shared" si="4"/>
        <v>0.97355769230769185</v>
      </c>
    </row>
    <row r="17" spans="2:13" x14ac:dyDescent="0.2">
      <c r="B17">
        <f t="shared" ref="B17:M17" si="5">(B7*25)/(0.0052*60)</f>
        <v>1.59054487179487</v>
      </c>
      <c r="C17">
        <f t="shared" si="5"/>
        <v>-3.6057692307692783E-2</v>
      </c>
      <c r="D17">
        <f t="shared" si="5"/>
        <v>-1.3822115384615374</v>
      </c>
      <c r="E17">
        <f t="shared" si="5"/>
        <v>-0.45673076923077233</v>
      </c>
      <c r="F17">
        <f t="shared" si="5"/>
        <v>-1.2820512820512833</v>
      </c>
      <c r="G17">
        <f t="shared" si="5"/>
        <v>0.17628205128204966</v>
      </c>
      <c r="H17">
        <f t="shared" si="5"/>
        <v>-1.8870192307692275</v>
      </c>
      <c r="I17">
        <f t="shared" si="5"/>
        <v>-0.26041666666666469</v>
      </c>
      <c r="J17">
        <f t="shared" si="5"/>
        <v>-1.9190705128205103</v>
      </c>
      <c r="K17">
        <f t="shared" si="5"/>
        <v>-1.5945512820512799</v>
      </c>
      <c r="L17">
        <f t="shared" si="5"/>
        <v>-2.3717948717948731</v>
      </c>
      <c r="M17">
        <f t="shared" si="5"/>
        <v>1.7227564102564119</v>
      </c>
    </row>
    <row r="18" spans="2:13" x14ac:dyDescent="0.2">
      <c r="B18">
        <f t="shared" ref="B18:M18" si="6">(B8*25)/(0.0052*60)</f>
        <v>2.7884615384615379</v>
      </c>
      <c r="C18">
        <f t="shared" si="6"/>
        <v>0.18429487179486928</v>
      </c>
      <c r="D18">
        <f t="shared" si="6"/>
        <v>0.36057692307692341</v>
      </c>
      <c r="E18">
        <f t="shared" si="6"/>
        <v>-0.737179487179486</v>
      </c>
      <c r="F18">
        <f t="shared" si="6"/>
        <v>-0.85737179487179382</v>
      </c>
      <c r="G18">
        <f t="shared" si="6"/>
        <v>-0.35256410256410375</v>
      </c>
      <c r="H18">
        <f t="shared" si="6"/>
        <v>-1.1738782051282048</v>
      </c>
      <c r="I18">
        <f t="shared" si="6"/>
        <v>-1.4703525641025623</v>
      </c>
      <c r="J18">
        <f t="shared" si="6"/>
        <v>0.10817307692307836</v>
      </c>
      <c r="K18">
        <f t="shared" si="6"/>
        <v>-0.96955128205128205</v>
      </c>
      <c r="L18">
        <f t="shared" si="6"/>
        <v>0.16826923076923003</v>
      </c>
      <c r="M18">
        <f t="shared" si="6"/>
        <v>1.5785256410256407</v>
      </c>
    </row>
    <row r="19" spans="2:13" x14ac:dyDescent="0.2">
      <c r="B19">
        <f t="shared" ref="B19:M19" si="7">(B9*25)/(0.0052*60)</f>
        <v>2.9687499999999978</v>
      </c>
      <c r="C19">
        <f t="shared" si="7"/>
        <v>0.81330128205128149</v>
      </c>
      <c r="D19">
        <f t="shared" si="7"/>
        <v>-0.82131410256410553</v>
      </c>
      <c r="E19">
        <f t="shared" si="7"/>
        <v>-0.96153846153846234</v>
      </c>
      <c r="F19">
        <f t="shared" si="7"/>
        <v>-1.1618589743589753</v>
      </c>
      <c r="G19">
        <f t="shared" si="7"/>
        <v>1.1778846153846148</v>
      </c>
      <c r="H19">
        <f t="shared" si="7"/>
        <v>-1.4623397435897427</v>
      </c>
      <c r="I19">
        <f t="shared" si="7"/>
        <v>-1.9831730769230766</v>
      </c>
      <c r="J19">
        <f t="shared" si="7"/>
        <v>-1.4383012820512793</v>
      </c>
      <c r="K19">
        <f t="shared" si="7"/>
        <v>-1.5064102564102551</v>
      </c>
      <c r="L19">
        <f t="shared" si="7"/>
        <v>1.1858974358974343</v>
      </c>
      <c r="M19">
        <f t="shared" si="7"/>
        <v>0.87339743589743757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100318 DJA2 Peak Fractions with</vt:lpstr>
      <vt:lpstr>Phosphate Standard</vt:lpstr>
      <vt:lpstr>Background Subtraction</vt:lpstr>
      <vt:lpstr>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2018-10-03T20:42:35Z</dcterms:created>
  <dcterms:modified xsi:type="dcterms:W3CDTF">2018-10-03T21:25:42Z</dcterms:modified>
</cp:coreProperties>
</file>