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-2/Taylor/ATPase assays/"/>
    </mc:Choice>
  </mc:AlternateContent>
  <bookViews>
    <workbookView xWindow="640" yWindow="460" windowWidth="24960" windowHeight="13740" tabRatio="500" activeTab="3"/>
  </bookViews>
  <sheets>
    <sheet name="100418 DJA2 Fractions with Hsp7" sheetId="1" r:id="rId1"/>
    <sheet name="Phosphate Standard" sheetId="2" r:id="rId2"/>
    <sheet name="Background Subtraction" sheetId="3" r:id="rId3"/>
    <sheet name="Final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B12" i="4"/>
  <c r="C12" i="4"/>
  <c r="D12" i="4"/>
  <c r="E12" i="4"/>
  <c r="F12" i="4"/>
  <c r="G12" i="4"/>
  <c r="H12" i="4"/>
  <c r="I12" i="4"/>
  <c r="J12" i="4"/>
  <c r="K12" i="4"/>
  <c r="L12" i="4"/>
  <c r="A12" i="4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I24" i="3"/>
  <c r="J24" i="3"/>
  <c r="H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F24" i="3"/>
  <c r="G24" i="3"/>
  <c r="E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C24" i="3"/>
  <c r="D24" i="3"/>
  <c r="B24" i="3"/>
  <c r="G11" i="2"/>
  <c r="G10" i="2"/>
  <c r="C5" i="2"/>
  <c r="C6" i="2"/>
  <c r="C7" i="2"/>
  <c r="C8" i="2"/>
  <c r="C9" i="2"/>
  <c r="C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<sst xmlns="http://schemas.openxmlformats.org/spreadsheetml/2006/main" count="27" uniqueCount="20">
  <si>
    <t>##BLOCKS= 2</t>
  </si>
  <si>
    <t>Plate:</t>
  </si>
  <si>
    <t>Plate1</t>
  </si>
  <si>
    <t>PlateFormat</t>
  </si>
  <si>
    <t>Endpoint</t>
  </si>
  <si>
    <t>Absorbance</t>
  </si>
  <si>
    <t>Reduced</t>
  </si>
  <si>
    <t>~End</t>
  </si>
  <si>
    <t>Plate2</t>
  </si>
  <si>
    <t>Original Filename: 100418 DJA2 Fractions with Hsp72; Date Last Saved: 10/4/2018 11:42:12 AM</t>
  </si>
  <si>
    <t>Phosphate Standard</t>
  </si>
  <si>
    <t>Conc (uM)</t>
  </si>
  <si>
    <t>Abs</t>
  </si>
  <si>
    <t>avg abs</t>
  </si>
  <si>
    <t>slope</t>
  </si>
  <si>
    <t>int</t>
  </si>
  <si>
    <t>Unsubtracted</t>
  </si>
  <si>
    <t>Background</t>
  </si>
  <si>
    <t>Background Subtracted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</si>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</sst>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512029746282"/>
                  <c:y val="-0.176451224846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'Phosphate Standard'!$C$4:$C$11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0.0</c:v>
                </c:pt>
              </c:numCache>
            </c:numRef>
          </c:xVal>
          <c:yVal>
            <c:numRef>
              <c:f>'Phosphate Standard'!$G$4:$G$11</c:f>
              <c:numCache>
                <c:formatCode>General</c:formatCode>
                <c:ptCount val="8"/>
                <c:pt idx="0">
                  <c:v>0.512633333333333</c:v>
                </c:pt>
                <c:pt idx="1">
                  <c:v>0.386233333333333</c:v>
                </c:pt>
                <c:pt idx="2">
                  <c:v>0.307166666666667</c:v>
                </c:pt>
                <c:pt idx="3">
                  <c:v>0.263933333333333</c:v>
                </c:pt>
                <c:pt idx="4">
                  <c:v>0.240366666666667</c:v>
                </c:pt>
                <c:pt idx="5">
                  <c:v>0.232866666666667</c:v>
                </c:pt>
                <c:pt idx="6">
                  <c:v>0.2248</c:v>
                </c:pt>
                <c:pt idx="7">
                  <c:v>0.229233333333333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92560"/>
        <c:axId val="-2106695392"/>
      </c:scatterChart>
      <c:valAx>
        <c:axId val="-21066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[NaPi]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5392"/>
        <c:crosses val="autoZero"/>
        <c:crossBetween val="midCat"/>
      </c:valAx>
      <c:valAx>
        <c:axId val="-2106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Od620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101600</xdr:rowOff>
    </xdr:from>
    <xdr:to>
      <xdr:col>12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2" workbookViewId="0">
      <selection activeCell="C14" sqref="C14:J22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620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C4">
        <v>0.31440000000000001</v>
      </c>
      <c r="D4">
        <v>0.3962</v>
      </c>
      <c r="E4">
        <v>0.39229999999999998</v>
      </c>
      <c r="F4">
        <v>0.46050000000000002</v>
      </c>
      <c r="G4">
        <v>0.46310000000000001</v>
      </c>
      <c r="H4">
        <v>0.44109999999999999</v>
      </c>
      <c r="I4">
        <v>0.34520000000000001</v>
      </c>
      <c r="J4">
        <v>0.374</v>
      </c>
      <c r="K4">
        <v>0.3543</v>
      </c>
      <c r="L4">
        <v>0.29870000000000002</v>
      </c>
      <c r="M4">
        <v>0.2828</v>
      </c>
      <c r="N4">
        <v>0.27410000000000001</v>
      </c>
    </row>
    <row r="5" spans="1:21" x14ac:dyDescent="0.2">
      <c r="C5">
        <v>0.29220000000000002</v>
      </c>
      <c r="D5">
        <v>0.38329999999999997</v>
      </c>
      <c r="E5">
        <v>0.36680000000000001</v>
      </c>
      <c r="F5">
        <v>0.3654</v>
      </c>
      <c r="G5">
        <v>0.40010000000000001</v>
      </c>
      <c r="H5">
        <v>0.3982</v>
      </c>
      <c r="I5">
        <v>0.34489999999999998</v>
      </c>
      <c r="J5">
        <v>0.33829999999999999</v>
      </c>
      <c r="K5">
        <v>0.32</v>
      </c>
      <c r="L5">
        <v>0.28660000000000002</v>
      </c>
      <c r="M5">
        <v>0.27810000000000001</v>
      </c>
      <c r="N5">
        <v>0.28670000000000001</v>
      </c>
    </row>
    <row r="6" spans="1:21" x14ac:dyDescent="0.2">
      <c r="C6">
        <v>0.32040000000000002</v>
      </c>
      <c r="D6">
        <v>0.34329999999999999</v>
      </c>
      <c r="E6">
        <v>0.3397</v>
      </c>
      <c r="F6">
        <v>0.38</v>
      </c>
      <c r="G6">
        <v>0.35560000000000003</v>
      </c>
      <c r="H6">
        <v>0.33710000000000001</v>
      </c>
      <c r="I6">
        <v>0.33389999999999997</v>
      </c>
      <c r="J6">
        <v>0.3629</v>
      </c>
      <c r="K6">
        <v>0.32229999999999998</v>
      </c>
      <c r="L6">
        <v>0.28499999999999998</v>
      </c>
      <c r="M6">
        <v>0.27989999999999998</v>
      </c>
      <c r="N6">
        <v>0.2878</v>
      </c>
    </row>
    <row r="7" spans="1:21" x14ac:dyDescent="0.2">
      <c r="C7">
        <v>0.32079999999999997</v>
      </c>
      <c r="D7">
        <v>0.33160000000000001</v>
      </c>
      <c r="E7">
        <v>0.31730000000000003</v>
      </c>
      <c r="F7">
        <v>0.33889999999999998</v>
      </c>
      <c r="G7">
        <v>0.31890000000000002</v>
      </c>
      <c r="H7">
        <v>0.2999</v>
      </c>
      <c r="I7">
        <v>0.32200000000000001</v>
      </c>
      <c r="J7">
        <v>0.31590000000000001</v>
      </c>
      <c r="K7">
        <v>0.2883</v>
      </c>
      <c r="L7">
        <v>0.2757</v>
      </c>
      <c r="M7">
        <v>0.2707</v>
      </c>
      <c r="N7">
        <v>0.28110000000000002</v>
      </c>
    </row>
    <row r="8" spans="1:21" x14ac:dyDescent="0.2">
      <c r="C8">
        <v>0.3049</v>
      </c>
      <c r="D8">
        <v>0.30709999999999998</v>
      </c>
      <c r="E8">
        <v>0.31030000000000002</v>
      </c>
      <c r="F8">
        <v>0.30709999999999998</v>
      </c>
      <c r="G8">
        <v>0.30969999999999998</v>
      </c>
      <c r="H8">
        <v>0.30819999999999997</v>
      </c>
      <c r="I8">
        <v>0.29580000000000001</v>
      </c>
      <c r="J8">
        <v>0.3009</v>
      </c>
      <c r="K8">
        <v>0.2762</v>
      </c>
      <c r="L8">
        <v>0.2671</v>
      </c>
      <c r="M8">
        <v>0.26960000000000001</v>
      </c>
      <c r="N8">
        <v>0.30199999999999999</v>
      </c>
    </row>
    <row r="9" spans="1:21" x14ac:dyDescent="0.2">
      <c r="C9">
        <v>0.2923</v>
      </c>
      <c r="D9">
        <v>0.2949</v>
      </c>
      <c r="E9">
        <v>0.31090000000000001</v>
      </c>
      <c r="F9">
        <v>0.2989</v>
      </c>
      <c r="G9">
        <v>0.29270000000000002</v>
      </c>
      <c r="H9">
        <v>0.26729999999999998</v>
      </c>
      <c r="I9">
        <v>0.29470000000000002</v>
      </c>
      <c r="J9">
        <v>0.30690000000000001</v>
      </c>
      <c r="K9">
        <v>0.28689999999999999</v>
      </c>
      <c r="L9">
        <v>0.27150000000000002</v>
      </c>
      <c r="M9">
        <v>0.28889999999999999</v>
      </c>
      <c r="N9">
        <v>0.26600000000000001</v>
      </c>
    </row>
    <row r="10" spans="1:21" x14ac:dyDescent="0.2">
      <c r="C10">
        <v>0.21010000000000001</v>
      </c>
      <c r="D10">
        <v>0.32219999999999999</v>
      </c>
      <c r="E10">
        <v>0.31340000000000001</v>
      </c>
      <c r="F10">
        <v>0.29730000000000001</v>
      </c>
      <c r="G10">
        <v>0.2903</v>
      </c>
      <c r="H10">
        <v>0.27079999999999999</v>
      </c>
      <c r="I10">
        <v>0.25600000000000001</v>
      </c>
      <c r="J10">
        <v>0.30559999999999998</v>
      </c>
      <c r="K10">
        <v>0.28129999999999999</v>
      </c>
      <c r="L10">
        <v>0.2424</v>
      </c>
      <c r="M10">
        <v>0.2777</v>
      </c>
      <c r="N10">
        <v>0.2707</v>
      </c>
    </row>
    <row r="11" spans="1:21" x14ac:dyDescent="0.2">
      <c r="C11">
        <v>0.2218</v>
      </c>
      <c r="D11">
        <v>0.31459999999999999</v>
      </c>
      <c r="E11">
        <v>0.30380000000000001</v>
      </c>
      <c r="F11">
        <v>0.2495</v>
      </c>
      <c r="G11">
        <v>0.30030000000000001</v>
      </c>
      <c r="H11">
        <v>0.28270000000000001</v>
      </c>
      <c r="I11">
        <v>0.2397</v>
      </c>
      <c r="J11">
        <v>0.2868</v>
      </c>
      <c r="K11">
        <v>0.26019999999999999</v>
      </c>
      <c r="L11">
        <v>0.252</v>
      </c>
      <c r="M11">
        <v>0.27429999999999999</v>
      </c>
      <c r="N11">
        <v>0.27039999999999997</v>
      </c>
    </row>
    <row r="12" spans="1:21" x14ac:dyDescent="0.2">
      <c r="A12" t="s">
        <v>7</v>
      </c>
    </row>
    <row r="13" spans="1:21" x14ac:dyDescent="0.2">
      <c r="A13" t="s">
        <v>1</v>
      </c>
      <c r="B13" t="s">
        <v>8</v>
      </c>
      <c r="C13">
        <v>1.3</v>
      </c>
      <c r="D13" t="s">
        <v>3</v>
      </c>
      <c r="E13" t="s">
        <v>4</v>
      </c>
      <c r="F13" t="s">
        <v>5</v>
      </c>
      <c r="G13" t="s">
        <v>6</v>
      </c>
      <c r="H13" t="b">
        <v>0</v>
      </c>
      <c r="I13">
        <v>1</v>
      </c>
      <c r="O13">
        <v>1</v>
      </c>
      <c r="P13">
        <v>620</v>
      </c>
      <c r="Q13">
        <v>1</v>
      </c>
      <c r="R13">
        <v>12</v>
      </c>
      <c r="S13">
        <v>96</v>
      </c>
      <c r="T13">
        <v>1</v>
      </c>
      <c r="U13">
        <v>8</v>
      </c>
    </row>
    <row r="14" spans="1:21" x14ac:dyDescent="0.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21" x14ac:dyDescent="0.2">
      <c r="C15">
        <v>0.25340000000000001</v>
      </c>
      <c r="D15">
        <v>0.25030000000000002</v>
      </c>
      <c r="E15">
        <v>0.33439999999999998</v>
      </c>
      <c r="F15">
        <v>0.3332</v>
      </c>
      <c r="G15">
        <v>0.22639999999999999</v>
      </c>
      <c r="H15">
        <v>0.2266</v>
      </c>
      <c r="I15">
        <v>0.19869999999999999</v>
      </c>
      <c r="J15">
        <v>0.1981</v>
      </c>
      <c r="K15">
        <v>4.5900000000000003E-2</v>
      </c>
      <c r="L15">
        <v>0.5292</v>
      </c>
      <c r="M15">
        <v>0.50160000000000005</v>
      </c>
      <c r="N15">
        <v>0.5071</v>
      </c>
    </row>
    <row r="16" spans="1:21" x14ac:dyDescent="0.2">
      <c r="C16">
        <v>0.24410000000000001</v>
      </c>
      <c r="D16">
        <v>0.2409</v>
      </c>
      <c r="E16">
        <v>0.28220000000000001</v>
      </c>
      <c r="F16">
        <v>0.29430000000000001</v>
      </c>
      <c r="G16">
        <v>0.21640000000000001</v>
      </c>
      <c r="H16">
        <v>0.21729999999999999</v>
      </c>
      <c r="I16">
        <v>0.19589999999999999</v>
      </c>
      <c r="J16">
        <v>0.20030000000000001</v>
      </c>
      <c r="K16">
        <v>4.4900000000000002E-2</v>
      </c>
      <c r="L16">
        <v>0.3715</v>
      </c>
      <c r="M16">
        <v>0.38850000000000001</v>
      </c>
      <c r="N16">
        <v>0.3987</v>
      </c>
    </row>
    <row r="17" spans="1:14" x14ac:dyDescent="0.2">
      <c r="C17">
        <v>0.23649999999999999</v>
      </c>
      <c r="D17">
        <v>0.2334</v>
      </c>
      <c r="E17">
        <v>0.25119999999999998</v>
      </c>
      <c r="F17">
        <v>0.25309999999999999</v>
      </c>
      <c r="G17">
        <v>0.2114</v>
      </c>
      <c r="H17">
        <v>0.21440000000000001</v>
      </c>
      <c r="I17">
        <v>0.1988</v>
      </c>
      <c r="J17">
        <v>0.19800000000000001</v>
      </c>
      <c r="K17">
        <v>4.3700000000000003E-2</v>
      </c>
      <c r="L17">
        <v>0.3044</v>
      </c>
      <c r="M17">
        <v>0.31419999999999998</v>
      </c>
      <c r="N17">
        <v>0.3029</v>
      </c>
    </row>
    <row r="18" spans="1:14" x14ac:dyDescent="0.2">
      <c r="C18">
        <v>0.2329</v>
      </c>
      <c r="D18">
        <v>0.2351</v>
      </c>
      <c r="E18">
        <v>0.23350000000000001</v>
      </c>
      <c r="F18">
        <v>0.23749999999999999</v>
      </c>
      <c r="G18">
        <v>0.21299999999999999</v>
      </c>
      <c r="H18">
        <v>0.21110000000000001</v>
      </c>
      <c r="I18">
        <v>0.19919999999999999</v>
      </c>
      <c r="J18">
        <v>0.20069999999999999</v>
      </c>
      <c r="K18">
        <v>4.4200000000000003E-2</v>
      </c>
      <c r="L18">
        <v>0.26879999999999998</v>
      </c>
      <c r="M18">
        <v>0.25829999999999997</v>
      </c>
      <c r="N18">
        <v>0.26469999999999999</v>
      </c>
    </row>
    <row r="19" spans="1:14" x14ac:dyDescent="0.2">
      <c r="C19">
        <v>0.2326</v>
      </c>
      <c r="D19">
        <v>0.23319999999999999</v>
      </c>
      <c r="E19">
        <v>0.23050000000000001</v>
      </c>
      <c r="F19">
        <v>0.22900000000000001</v>
      </c>
      <c r="G19">
        <v>0.21079999999999999</v>
      </c>
      <c r="H19">
        <v>0.218</v>
      </c>
      <c r="I19">
        <v>0.1991</v>
      </c>
      <c r="J19">
        <v>0.19670000000000001</v>
      </c>
      <c r="K19">
        <v>4.4299999999999999E-2</v>
      </c>
      <c r="L19">
        <v>0.2457</v>
      </c>
      <c r="M19">
        <v>0.2344</v>
      </c>
      <c r="N19">
        <v>0.24099999999999999</v>
      </c>
    </row>
    <row r="20" spans="1:14" x14ac:dyDescent="0.2">
      <c r="C20">
        <v>0.22939999999999999</v>
      </c>
      <c r="D20">
        <v>0.23069999999999999</v>
      </c>
      <c r="E20">
        <v>0.224</v>
      </c>
      <c r="F20">
        <v>0.21820000000000001</v>
      </c>
      <c r="G20">
        <v>0.21029999999999999</v>
      </c>
      <c r="H20">
        <v>0.2089</v>
      </c>
      <c r="I20">
        <v>0.1981</v>
      </c>
      <c r="J20">
        <v>0.19700000000000001</v>
      </c>
      <c r="K20">
        <v>4.4299999999999999E-2</v>
      </c>
      <c r="L20">
        <v>0.2351</v>
      </c>
      <c r="M20">
        <v>0.2288</v>
      </c>
      <c r="N20">
        <v>0.23469999999999999</v>
      </c>
    </row>
    <row r="21" spans="1:14" x14ac:dyDescent="0.2">
      <c r="C21">
        <v>0.23419999999999999</v>
      </c>
      <c r="D21">
        <v>0.22520000000000001</v>
      </c>
      <c r="E21">
        <v>0.2198</v>
      </c>
      <c r="F21">
        <v>0.22090000000000001</v>
      </c>
      <c r="G21">
        <v>0.20669999999999999</v>
      </c>
      <c r="H21">
        <v>0.2079</v>
      </c>
      <c r="I21">
        <v>0.19800000000000001</v>
      </c>
      <c r="J21">
        <v>0.19919999999999999</v>
      </c>
      <c r="K21">
        <v>4.4200000000000003E-2</v>
      </c>
      <c r="L21">
        <v>0.22789999999999999</v>
      </c>
      <c r="M21">
        <v>0.22359999999999999</v>
      </c>
      <c r="N21">
        <v>0.22289999999999999</v>
      </c>
    </row>
    <row r="22" spans="1:14" x14ac:dyDescent="0.2">
      <c r="C22">
        <v>0.2336</v>
      </c>
      <c r="D22">
        <v>0.23380000000000001</v>
      </c>
      <c r="E22">
        <v>0.22389999999999999</v>
      </c>
      <c r="F22">
        <v>0.2215</v>
      </c>
      <c r="G22">
        <v>0.2114</v>
      </c>
      <c r="H22">
        <v>0.21060000000000001</v>
      </c>
      <c r="I22">
        <v>0.2034</v>
      </c>
      <c r="J22">
        <v>0.1988</v>
      </c>
      <c r="K22">
        <v>4.5400000000000003E-2</v>
      </c>
      <c r="L22">
        <v>0.23669999999999999</v>
      </c>
      <c r="M22">
        <v>0.22409999999999999</v>
      </c>
      <c r="N22">
        <v>0.22689999999999999</v>
      </c>
    </row>
    <row r="23" spans="1:14" x14ac:dyDescent="0.2">
      <c r="A23" t="s">
        <v>7</v>
      </c>
    </row>
    <row r="24" spans="1:14" x14ac:dyDescent="0.2">
      <c r="A2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E17" sqref="E17"/>
    </sheetView>
  </sheetViews>
  <sheetFormatPr baseColWidth="10" defaultRowHeight="16" x14ac:dyDescent="0.2"/>
  <sheetData>
    <row r="2" spans="2:7" x14ac:dyDescent="0.2">
      <c r="B2" t="s">
        <v>10</v>
      </c>
    </row>
    <row r="3" spans="2:7" x14ac:dyDescent="0.2">
      <c r="C3" t="s">
        <v>11</v>
      </c>
      <c r="D3" t="s">
        <v>12</v>
      </c>
      <c r="G3" t="s">
        <v>13</v>
      </c>
    </row>
    <row r="4" spans="2:7" x14ac:dyDescent="0.2">
      <c r="C4">
        <v>100</v>
      </c>
      <c r="D4">
        <v>0.5292</v>
      </c>
      <c r="E4">
        <v>0.50160000000000005</v>
      </c>
      <c r="F4">
        <v>0.5071</v>
      </c>
      <c r="G4">
        <f>AVERAGE(D4:F4)</f>
        <v>0.51263333333333339</v>
      </c>
    </row>
    <row r="5" spans="2:7" x14ac:dyDescent="0.2">
      <c r="C5">
        <f>C4/2</f>
        <v>50</v>
      </c>
      <c r="D5">
        <v>0.3715</v>
      </c>
      <c r="E5">
        <v>0.38850000000000001</v>
      </c>
      <c r="F5">
        <v>0.3987</v>
      </c>
      <c r="G5">
        <f t="shared" ref="G5:G11" si="0">AVERAGE(D5:F5)</f>
        <v>0.38623333333333337</v>
      </c>
    </row>
    <row r="6" spans="2:7" x14ac:dyDescent="0.2">
      <c r="C6">
        <f t="shared" ref="C6:C10" si="1">C5/2</f>
        <v>25</v>
      </c>
      <c r="D6">
        <v>0.3044</v>
      </c>
      <c r="E6">
        <v>0.31419999999999998</v>
      </c>
      <c r="F6">
        <v>0.3029</v>
      </c>
      <c r="G6">
        <f t="shared" si="0"/>
        <v>0.30716666666666664</v>
      </c>
    </row>
    <row r="7" spans="2:7" x14ac:dyDescent="0.2">
      <c r="C7">
        <f t="shared" si="1"/>
        <v>12.5</v>
      </c>
      <c r="D7">
        <v>0.26879999999999998</v>
      </c>
      <c r="E7">
        <v>0.25829999999999997</v>
      </c>
      <c r="F7">
        <v>0.26469999999999999</v>
      </c>
      <c r="G7">
        <f t="shared" si="0"/>
        <v>0.2639333333333333</v>
      </c>
    </row>
    <row r="8" spans="2:7" x14ac:dyDescent="0.2">
      <c r="C8">
        <f t="shared" si="1"/>
        <v>6.25</v>
      </c>
      <c r="D8">
        <v>0.2457</v>
      </c>
      <c r="E8">
        <v>0.2344</v>
      </c>
      <c r="F8">
        <v>0.24099999999999999</v>
      </c>
      <c r="G8">
        <f t="shared" si="0"/>
        <v>0.24036666666666665</v>
      </c>
    </row>
    <row r="9" spans="2:7" x14ac:dyDescent="0.2">
      <c r="C9">
        <f t="shared" si="1"/>
        <v>3.125</v>
      </c>
      <c r="D9">
        <v>0.2351</v>
      </c>
      <c r="E9">
        <v>0.2288</v>
      </c>
      <c r="F9">
        <v>0.23469999999999999</v>
      </c>
      <c r="G9">
        <f t="shared" si="0"/>
        <v>0.23286666666666667</v>
      </c>
    </row>
    <row r="10" spans="2:7" x14ac:dyDescent="0.2">
      <c r="C10">
        <f t="shared" si="1"/>
        <v>1.5625</v>
      </c>
      <c r="D10">
        <v>0.22789999999999999</v>
      </c>
      <c r="E10">
        <v>0.22359999999999999</v>
      </c>
      <c r="F10">
        <v>0.22289999999999999</v>
      </c>
      <c r="G10">
        <f t="shared" si="0"/>
        <v>0.2248</v>
      </c>
    </row>
    <row r="11" spans="2:7" x14ac:dyDescent="0.2">
      <c r="C11">
        <v>0</v>
      </c>
      <c r="D11">
        <v>0.23669999999999999</v>
      </c>
      <c r="E11">
        <v>0.22409999999999999</v>
      </c>
      <c r="F11">
        <v>0.22689999999999999</v>
      </c>
      <c r="G11">
        <f t="shared" si="0"/>
        <v>0.22923333333333332</v>
      </c>
    </row>
    <row r="15" spans="2:7" x14ac:dyDescent="0.2">
      <c r="D15" t="s">
        <v>14</v>
      </c>
      <c r="E15">
        <v>2.8999999999999998E-3</v>
      </c>
    </row>
    <row r="16" spans="2:7" x14ac:dyDescent="0.2">
      <c r="D16" t="s">
        <v>15</v>
      </c>
      <c r="E16">
        <v>0.22689999999999999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opLeftCell="A2" workbookViewId="0">
      <selection activeCell="B23" sqref="B23:M31"/>
    </sheetView>
  </sheetViews>
  <sheetFormatPr baseColWidth="10" defaultRowHeight="16" x14ac:dyDescent="0.2"/>
  <sheetData>
    <row r="1" spans="2:13" x14ac:dyDescent="0.2">
      <c r="B1" s="1" t="s">
        <v>16</v>
      </c>
    </row>
    <row r="2" spans="2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2:13" x14ac:dyDescent="0.2">
      <c r="B3">
        <v>0.31440000000000001</v>
      </c>
      <c r="C3">
        <v>0.3962</v>
      </c>
      <c r="D3">
        <v>0.39229999999999998</v>
      </c>
      <c r="E3">
        <v>0.46050000000000002</v>
      </c>
      <c r="F3">
        <v>0.46310000000000001</v>
      </c>
      <c r="G3">
        <v>0.44109999999999999</v>
      </c>
      <c r="H3">
        <v>0.34520000000000001</v>
      </c>
      <c r="I3">
        <v>0.374</v>
      </c>
      <c r="J3">
        <v>0.3543</v>
      </c>
      <c r="K3">
        <v>0.29870000000000002</v>
      </c>
      <c r="L3">
        <v>0.2828</v>
      </c>
      <c r="M3">
        <v>0.27410000000000001</v>
      </c>
    </row>
    <row r="4" spans="2:13" x14ac:dyDescent="0.2">
      <c r="B4">
        <v>0.29220000000000002</v>
      </c>
      <c r="C4">
        <v>0.38329999999999997</v>
      </c>
      <c r="D4">
        <v>0.36680000000000001</v>
      </c>
      <c r="E4">
        <v>0.3654</v>
      </c>
      <c r="F4">
        <v>0.40010000000000001</v>
      </c>
      <c r="G4">
        <v>0.3982</v>
      </c>
      <c r="H4">
        <v>0.34489999999999998</v>
      </c>
      <c r="I4">
        <v>0.33829999999999999</v>
      </c>
      <c r="J4">
        <v>0.32</v>
      </c>
      <c r="K4">
        <v>0.28660000000000002</v>
      </c>
      <c r="L4">
        <v>0.27810000000000001</v>
      </c>
      <c r="M4">
        <v>0.28670000000000001</v>
      </c>
    </row>
    <row r="5" spans="2:13" x14ac:dyDescent="0.2">
      <c r="B5">
        <v>0.32040000000000002</v>
      </c>
      <c r="C5">
        <v>0.34329999999999999</v>
      </c>
      <c r="D5">
        <v>0.3397</v>
      </c>
      <c r="E5">
        <v>0.38</v>
      </c>
      <c r="F5">
        <v>0.35560000000000003</v>
      </c>
      <c r="G5">
        <v>0.33710000000000001</v>
      </c>
      <c r="H5">
        <v>0.33389999999999997</v>
      </c>
      <c r="I5">
        <v>0.3629</v>
      </c>
      <c r="J5">
        <v>0.32229999999999998</v>
      </c>
      <c r="K5">
        <v>0.28499999999999998</v>
      </c>
      <c r="L5">
        <v>0.27989999999999998</v>
      </c>
      <c r="M5">
        <v>0.2878</v>
      </c>
    </row>
    <row r="6" spans="2:13" x14ac:dyDescent="0.2">
      <c r="B6">
        <v>0.32079999999999997</v>
      </c>
      <c r="C6">
        <v>0.33160000000000001</v>
      </c>
      <c r="D6">
        <v>0.31730000000000003</v>
      </c>
      <c r="E6">
        <v>0.33889999999999998</v>
      </c>
      <c r="F6">
        <v>0.31890000000000002</v>
      </c>
      <c r="G6">
        <v>0.2999</v>
      </c>
      <c r="H6">
        <v>0.32200000000000001</v>
      </c>
      <c r="I6">
        <v>0.31590000000000001</v>
      </c>
      <c r="J6">
        <v>0.2883</v>
      </c>
      <c r="K6">
        <v>0.2757</v>
      </c>
      <c r="L6">
        <v>0.2707</v>
      </c>
      <c r="M6">
        <v>0.28110000000000002</v>
      </c>
    </row>
    <row r="7" spans="2:13" x14ac:dyDescent="0.2">
      <c r="B7">
        <v>0.3049</v>
      </c>
      <c r="C7">
        <v>0.30709999999999998</v>
      </c>
      <c r="D7">
        <v>0.31030000000000002</v>
      </c>
      <c r="E7">
        <v>0.30709999999999998</v>
      </c>
      <c r="F7">
        <v>0.30969999999999998</v>
      </c>
      <c r="G7">
        <v>0.30819999999999997</v>
      </c>
      <c r="H7">
        <v>0.29580000000000001</v>
      </c>
      <c r="I7">
        <v>0.3009</v>
      </c>
      <c r="J7">
        <v>0.2762</v>
      </c>
      <c r="K7">
        <v>0.2671</v>
      </c>
      <c r="L7">
        <v>0.26960000000000001</v>
      </c>
      <c r="M7">
        <v>0.30199999999999999</v>
      </c>
    </row>
    <row r="8" spans="2:13" x14ac:dyDescent="0.2">
      <c r="B8">
        <v>0.2923</v>
      </c>
      <c r="C8">
        <v>0.2949</v>
      </c>
      <c r="D8">
        <v>0.31090000000000001</v>
      </c>
      <c r="E8">
        <v>0.2989</v>
      </c>
      <c r="F8">
        <v>0.29270000000000002</v>
      </c>
      <c r="G8">
        <v>0.26729999999999998</v>
      </c>
      <c r="H8">
        <v>0.29470000000000002</v>
      </c>
      <c r="I8">
        <v>0.30690000000000001</v>
      </c>
      <c r="J8">
        <v>0.28689999999999999</v>
      </c>
      <c r="K8">
        <v>0.27150000000000002</v>
      </c>
      <c r="L8">
        <v>0.28889999999999999</v>
      </c>
      <c r="M8">
        <v>0.26600000000000001</v>
      </c>
    </row>
    <row r="9" spans="2:13" x14ac:dyDescent="0.2">
      <c r="B9">
        <v>0.21010000000000001</v>
      </c>
      <c r="C9">
        <v>0.32219999999999999</v>
      </c>
      <c r="D9">
        <v>0.31340000000000001</v>
      </c>
      <c r="E9">
        <v>0.29730000000000001</v>
      </c>
      <c r="F9">
        <v>0.2903</v>
      </c>
      <c r="G9">
        <v>0.27079999999999999</v>
      </c>
      <c r="H9">
        <v>0.25600000000000001</v>
      </c>
      <c r="I9">
        <v>0.30559999999999998</v>
      </c>
      <c r="J9">
        <v>0.28129999999999999</v>
      </c>
      <c r="K9">
        <v>0.2424</v>
      </c>
      <c r="L9">
        <v>0.2777</v>
      </c>
      <c r="M9">
        <v>0.2707</v>
      </c>
    </row>
    <row r="10" spans="2:13" x14ac:dyDescent="0.2">
      <c r="B10">
        <v>0.2218</v>
      </c>
      <c r="C10">
        <v>0.31459999999999999</v>
      </c>
      <c r="D10">
        <v>0.30380000000000001</v>
      </c>
      <c r="E10">
        <v>0.2495</v>
      </c>
      <c r="F10">
        <v>0.30030000000000001</v>
      </c>
      <c r="G10">
        <v>0.28270000000000001</v>
      </c>
      <c r="H10">
        <v>0.2397</v>
      </c>
      <c r="I10">
        <v>0.2868</v>
      </c>
      <c r="J10">
        <v>0.26019999999999999</v>
      </c>
      <c r="K10">
        <v>0.252</v>
      </c>
      <c r="L10">
        <v>0.27429999999999999</v>
      </c>
      <c r="M10">
        <v>0.27039999999999997</v>
      </c>
    </row>
    <row r="12" spans="2:13" x14ac:dyDescent="0.2">
      <c r="B12" s="2" t="s">
        <v>17</v>
      </c>
    </row>
    <row r="13" spans="2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</row>
    <row r="14" spans="2:13" x14ac:dyDescent="0.2">
      <c r="B14">
        <v>0.25340000000000001</v>
      </c>
      <c r="C14">
        <v>0.25030000000000002</v>
      </c>
      <c r="D14">
        <v>0.33439999999999998</v>
      </c>
      <c r="E14">
        <v>0.3332</v>
      </c>
      <c r="F14">
        <v>0.22639999999999999</v>
      </c>
      <c r="G14">
        <v>0.2266</v>
      </c>
      <c r="H14">
        <v>0.19869999999999999</v>
      </c>
      <c r="I14">
        <v>0.1981</v>
      </c>
    </row>
    <row r="15" spans="2:13" x14ac:dyDescent="0.2">
      <c r="B15">
        <v>0.24410000000000001</v>
      </c>
      <c r="C15">
        <v>0.2409</v>
      </c>
      <c r="D15">
        <v>0.28220000000000001</v>
      </c>
      <c r="E15">
        <v>0.29430000000000001</v>
      </c>
      <c r="F15">
        <v>0.21640000000000001</v>
      </c>
      <c r="G15">
        <v>0.21729999999999999</v>
      </c>
      <c r="H15">
        <v>0.19589999999999999</v>
      </c>
      <c r="I15">
        <v>0.20030000000000001</v>
      </c>
    </row>
    <row r="16" spans="2:13" x14ac:dyDescent="0.2">
      <c r="B16">
        <v>0.23649999999999999</v>
      </c>
      <c r="C16">
        <v>0.2334</v>
      </c>
      <c r="D16">
        <v>0.25119999999999998</v>
      </c>
      <c r="E16">
        <v>0.25309999999999999</v>
      </c>
      <c r="F16">
        <v>0.2114</v>
      </c>
      <c r="G16">
        <v>0.21440000000000001</v>
      </c>
      <c r="H16">
        <v>0.1988</v>
      </c>
      <c r="I16">
        <v>0.19800000000000001</v>
      </c>
    </row>
    <row r="17" spans="2:13" x14ac:dyDescent="0.2">
      <c r="B17">
        <v>0.2329</v>
      </c>
      <c r="C17">
        <v>0.2351</v>
      </c>
      <c r="D17">
        <v>0.23350000000000001</v>
      </c>
      <c r="E17">
        <v>0.23749999999999999</v>
      </c>
      <c r="F17">
        <v>0.21299999999999999</v>
      </c>
      <c r="G17">
        <v>0.21110000000000001</v>
      </c>
      <c r="H17">
        <v>0.19919999999999999</v>
      </c>
      <c r="I17">
        <v>0.20069999999999999</v>
      </c>
    </row>
    <row r="18" spans="2:13" x14ac:dyDescent="0.2">
      <c r="B18">
        <v>0.2326</v>
      </c>
      <c r="C18">
        <v>0.23319999999999999</v>
      </c>
      <c r="D18">
        <v>0.23050000000000001</v>
      </c>
      <c r="E18">
        <v>0.22900000000000001</v>
      </c>
      <c r="F18">
        <v>0.21079999999999999</v>
      </c>
      <c r="G18">
        <v>0.218</v>
      </c>
      <c r="H18">
        <v>0.1991</v>
      </c>
      <c r="I18">
        <v>0.19670000000000001</v>
      </c>
    </row>
    <row r="19" spans="2:13" x14ac:dyDescent="0.2">
      <c r="B19">
        <v>0.22939999999999999</v>
      </c>
      <c r="C19">
        <v>0.23069999999999999</v>
      </c>
      <c r="D19">
        <v>0.224</v>
      </c>
      <c r="E19">
        <v>0.21820000000000001</v>
      </c>
      <c r="F19">
        <v>0.21029999999999999</v>
      </c>
      <c r="G19">
        <v>0.2089</v>
      </c>
      <c r="H19">
        <v>0.1981</v>
      </c>
      <c r="I19">
        <v>0.19700000000000001</v>
      </c>
    </row>
    <row r="20" spans="2:13" x14ac:dyDescent="0.2">
      <c r="B20">
        <v>0.23419999999999999</v>
      </c>
      <c r="C20">
        <v>0.22520000000000001</v>
      </c>
      <c r="D20">
        <v>0.2198</v>
      </c>
      <c r="E20">
        <v>0.22090000000000001</v>
      </c>
      <c r="F20">
        <v>0.20669999999999999</v>
      </c>
      <c r="G20">
        <v>0.2079</v>
      </c>
      <c r="H20">
        <v>0.19800000000000001</v>
      </c>
      <c r="I20">
        <v>0.19919999999999999</v>
      </c>
    </row>
    <row r="21" spans="2:13" x14ac:dyDescent="0.2">
      <c r="B21">
        <v>0.2336</v>
      </c>
      <c r="C21">
        <v>0.23380000000000001</v>
      </c>
      <c r="D21">
        <v>0.22389999999999999</v>
      </c>
      <c r="E21">
        <v>0.2215</v>
      </c>
      <c r="F21">
        <v>0.2114</v>
      </c>
      <c r="G21">
        <v>0.21060000000000001</v>
      </c>
      <c r="H21">
        <v>0.2034</v>
      </c>
      <c r="I21">
        <v>0.1988</v>
      </c>
    </row>
    <row r="23" spans="2:13" x14ac:dyDescent="0.2">
      <c r="B23" s="2" t="s">
        <v>18</v>
      </c>
    </row>
    <row r="24" spans="2:13" x14ac:dyDescent="0.2">
      <c r="B24">
        <f>B3-(AVERAGE($B14,$C14))</f>
        <v>6.2549999999999994E-2</v>
      </c>
      <c r="C24">
        <f t="shared" ref="C24:D24" si="0">C3-(AVERAGE($B14,$C14))</f>
        <v>0.14434999999999998</v>
      </c>
      <c r="D24">
        <f t="shared" si="0"/>
        <v>0.14044999999999996</v>
      </c>
      <c r="E24">
        <f>E3-AVERAGE($D14,$E14)</f>
        <v>0.12670000000000003</v>
      </c>
      <c r="F24">
        <f t="shared" ref="F24:G24" si="1">F3-AVERAGE($D14,$E14)</f>
        <v>0.12930000000000003</v>
      </c>
      <c r="G24">
        <f t="shared" si="1"/>
        <v>0.10730000000000001</v>
      </c>
      <c r="H24">
        <f>H3-AVERAGE($F14,$G14)</f>
        <v>0.11870000000000003</v>
      </c>
      <c r="I24">
        <f t="shared" ref="I24:J24" si="2">I3-AVERAGE($F14,$G14)</f>
        <v>0.14750000000000002</v>
      </c>
      <c r="J24">
        <f t="shared" si="2"/>
        <v>0.12780000000000002</v>
      </c>
      <c r="K24">
        <f>K3-AVERAGE($H14,$I14)</f>
        <v>0.10030000000000003</v>
      </c>
      <c r="L24">
        <f t="shared" ref="L24:M24" si="3">L3-AVERAGE($H14,$I14)</f>
        <v>8.4400000000000003E-2</v>
      </c>
      <c r="M24">
        <f t="shared" si="3"/>
        <v>7.5700000000000017E-2</v>
      </c>
    </row>
    <row r="25" spans="2:13" x14ac:dyDescent="0.2">
      <c r="B25">
        <f t="shared" ref="B25:D25" si="4">B4-(AVERAGE($B15,$C15))</f>
        <v>4.9700000000000022E-2</v>
      </c>
      <c r="C25">
        <f t="shared" si="4"/>
        <v>0.14079999999999998</v>
      </c>
      <c r="D25">
        <f t="shared" si="4"/>
        <v>0.12430000000000002</v>
      </c>
      <c r="E25">
        <f t="shared" ref="E25:G25" si="5">E4-AVERAGE($D15,$E15)</f>
        <v>7.7149999999999996E-2</v>
      </c>
      <c r="F25">
        <f t="shared" si="5"/>
        <v>0.11185</v>
      </c>
      <c r="G25">
        <f t="shared" si="5"/>
        <v>0.10994999999999999</v>
      </c>
      <c r="H25">
        <f t="shared" ref="H25:J25" si="6">H4-AVERAGE($F15,$G15)</f>
        <v>0.12805</v>
      </c>
      <c r="I25">
        <f t="shared" si="6"/>
        <v>0.12145</v>
      </c>
      <c r="J25">
        <f t="shared" si="6"/>
        <v>0.10315000000000002</v>
      </c>
      <c r="K25">
        <f t="shared" ref="K25:M25" si="7">K4-AVERAGE($H15,$I15)</f>
        <v>8.8500000000000023E-2</v>
      </c>
      <c r="L25">
        <f t="shared" si="7"/>
        <v>8.0000000000000016E-2</v>
      </c>
      <c r="M25">
        <f t="shared" si="7"/>
        <v>8.8600000000000012E-2</v>
      </c>
    </row>
    <row r="26" spans="2:13" x14ac:dyDescent="0.2">
      <c r="B26">
        <f t="shared" ref="B26:D26" si="8">B5-(AVERAGE($B16,$C16))</f>
        <v>8.5450000000000026E-2</v>
      </c>
      <c r="C26">
        <f t="shared" si="8"/>
        <v>0.10835</v>
      </c>
      <c r="D26">
        <f t="shared" si="8"/>
        <v>0.10475000000000001</v>
      </c>
      <c r="E26">
        <f t="shared" ref="E26:G26" si="9">E5-AVERAGE($D16,$E16)</f>
        <v>0.12785000000000002</v>
      </c>
      <c r="F26">
        <f t="shared" si="9"/>
        <v>0.10345000000000004</v>
      </c>
      <c r="G26">
        <f t="shared" si="9"/>
        <v>8.4950000000000025E-2</v>
      </c>
      <c r="H26">
        <f t="shared" ref="H26:J26" si="10">H5-AVERAGE($F16,$G16)</f>
        <v>0.12099999999999997</v>
      </c>
      <c r="I26">
        <f t="shared" si="10"/>
        <v>0.15</v>
      </c>
      <c r="J26">
        <f t="shared" si="10"/>
        <v>0.10939999999999997</v>
      </c>
      <c r="K26">
        <f t="shared" ref="K26:M26" si="11">K5-AVERAGE($H16,$I16)</f>
        <v>8.6599999999999955E-2</v>
      </c>
      <c r="L26">
        <f t="shared" si="11"/>
        <v>8.1499999999999961E-2</v>
      </c>
      <c r="M26">
        <f t="shared" si="11"/>
        <v>8.9399999999999979E-2</v>
      </c>
    </row>
    <row r="27" spans="2:13" x14ac:dyDescent="0.2">
      <c r="B27">
        <f t="shared" ref="B27:D27" si="12">B6-(AVERAGE($B17,$C17))</f>
        <v>8.6799999999999988E-2</v>
      </c>
      <c r="C27">
        <f t="shared" si="12"/>
        <v>9.760000000000002E-2</v>
      </c>
      <c r="D27">
        <f t="shared" si="12"/>
        <v>8.3300000000000041E-2</v>
      </c>
      <c r="E27">
        <f t="shared" ref="E27:G27" si="13">E6-AVERAGE($D17,$E17)</f>
        <v>0.10339999999999999</v>
      </c>
      <c r="F27">
        <f t="shared" si="13"/>
        <v>8.340000000000003E-2</v>
      </c>
      <c r="G27">
        <f t="shared" si="13"/>
        <v>6.4400000000000013E-2</v>
      </c>
      <c r="H27">
        <f t="shared" ref="H27:J27" si="14">H6-AVERAGE($F17,$G17)</f>
        <v>0.10994999999999999</v>
      </c>
      <c r="I27">
        <f t="shared" si="14"/>
        <v>0.10385</v>
      </c>
      <c r="J27">
        <f t="shared" si="14"/>
        <v>7.6249999999999984E-2</v>
      </c>
      <c r="K27">
        <f t="shared" ref="K27:M27" si="15">K6-AVERAGE($H17,$I17)</f>
        <v>7.5750000000000012E-2</v>
      </c>
      <c r="L27">
        <f t="shared" si="15"/>
        <v>7.0750000000000007E-2</v>
      </c>
      <c r="M27">
        <f t="shared" si="15"/>
        <v>8.1150000000000028E-2</v>
      </c>
    </row>
    <row r="28" spans="2:13" x14ac:dyDescent="0.2">
      <c r="B28">
        <f t="shared" ref="B28:D28" si="16">B7-(AVERAGE($B18,$C18))</f>
        <v>7.2000000000000008E-2</v>
      </c>
      <c r="C28">
        <f t="shared" si="16"/>
        <v>7.4199999999999988E-2</v>
      </c>
      <c r="D28">
        <f t="shared" si="16"/>
        <v>7.7400000000000024E-2</v>
      </c>
      <c r="E28">
        <f t="shared" ref="E28:G28" si="17">E7-AVERAGE($D18,$E18)</f>
        <v>7.7349999999999974E-2</v>
      </c>
      <c r="F28">
        <f t="shared" si="17"/>
        <v>7.9949999999999966E-2</v>
      </c>
      <c r="G28">
        <f t="shared" si="17"/>
        <v>7.8449999999999964E-2</v>
      </c>
      <c r="H28">
        <f t="shared" ref="H28:J28" si="18">H7-AVERAGE($F18,$G18)</f>
        <v>8.1400000000000028E-2</v>
      </c>
      <c r="I28">
        <f t="shared" si="18"/>
        <v>8.6500000000000021E-2</v>
      </c>
      <c r="J28">
        <f t="shared" si="18"/>
        <v>6.1800000000000022E-2</v>
      </c>
      <c r="K28">
        <f t="shared" ref="K28:M28" si="19">K7-AVERAGE($H18,$I18)</f>
        <v>6.9199999999999984E-2</v>
      </c>
      <c r="L28">
        <f t="shared" si="19"/>
        <v>7.1699999999999986E-2</v>
      </c>
      <c r="M28">
        <f t="shared" si="19"/>
        <v>0.10409999999999997</v>
      </c>
    </row>
    <row r="29" spans="2:13" x14ac:dyDescent="0.2">
      <c r="B29">
        <f t="shared" ref="B29:D29" si="20">B8-(AVERAGE($B19,$C19))</f>
        <v>6.2250000000000028E-2</v>
      </c>
      <c r="C29">
        <f t="shared" si="20"/>
        <v>6.4850000000000019E-2</v>
      </c>
      <c r="D29">
        <f t="shared" si="20"/>
        <v>8.0850000000000033E-2</v>
      </c>
      <c r="E29">
        <f t="shared" ref="E29:G29" si="21">E8-AVERAGE($D19,$E19)</f>
        <v>7.779999999999998E-2</v>
      </c>
      <c r="F29">
        <f t="shared" si="21"/>
        <v>7.1599999999999997E-2</v>
      </c>
      <c r="G29">
        <f t="shared" si="21"/>
        <v>4.6199999999999963E-2</v>
      </c>
      <c r="H29">
        <f t="shared" ref="H29:J29" si="22">H8-AVERAGE($F19,$G19)</f>
        <v>8.5100000000000009E-2</v>
      </c>
      <c r="I29">
        <f t="shared" si="22"/>
        <v>9.7299999999999998E-2</v>
      </c>
      <c r="J29">
        <f t="shared" si="22"/>
        <v>7.729999999999998E-2</v>
      </c>
      <c r="K29">
        <f t="shared" ref="K29:M29" si="23">K8-AVERAGE($H19,$I19)</f>
        <v>7.3950000000000016E-2</v>
      </c>
      <c r="L29">
        <f t="shared" si="23"/>
        <v>9.1349999999999987E-2</v>
      </c>
      <c r="M29">
        <f t="shared" si="23"/>
        <v>6.8450000000000011E-2</v>
      </c>
    </row>
    <row r="30" spans="2:13" x14ac:dyDescent="0.2">
      <c r="B30">
        <f t="shared" ref="B30:D30" si="24">B9-(AVERAGE($B20,$C20))</f>
        <v>-1.9600000000000006E-2</v>
      </c>
      <c r="C30">
        <f t="shared" si="24"/>
        <v>9.2499999999999971E-2</v>
      </c>
      <c r="D30">
        <f t="shared" si="24"/>
        <v>8.3699999999999997E-2</v>
      </c>
      <c r="E30">
        <f t="shared" ref="E30:G30" si="25">E9-AVERAGE($D20,$E20)</f>
        <v>7.6950000000000018E-2</v>
      </c>
      <c r="F30">
        <f t="shared" si="25"/>
        <v>6.9950000000000012E-2</v>
      </c>
      <c r="G30">
        <f t="shared" si="25"/>
        <v>5.0449999999999995E-2</v>
      </c>
      <c r="H30">
        <f t="shared" ref="H30:J30" si="26">H9-AVERAGE($F20,$G20)</f>
        <v>4.8700000000000021E-2</v>
      </c>
      <c r="I30">
        <f t="shared" si="26"/>
        <v>9.8299999999999998E-2</v>
      </c>
      <c r="J30">
        <f t="shared" si="26"/>
        <v>7.400000000000001E-2</v>
      </c>
      <c r="K30">
        <f t="shared" ref="K30:M30" si="27">K9-AVERAGE($H20,$I20)</f>
        <v>4.3800000000000006E-2</v>
      </c>
      <c r="L30">
        <f t="shared" si="27"/>
        <v>7.9100000000000004E-2</v>
      </c>
      <c r="M30">
        <f t="shared" si="27"/>
        <v>7.2099999999999997E-2</v>
      </c>
    </row>
    <row r="31" spans="2:13" x14ac:dyDescent="0.2">
      <c r="B31">
        <f t="shared" ref="B31:D31" si="28">B10-(AVERAGE($B21,$C21))</f>
        <v>-1.1900000000000022E-2</v>
      </c>
      <c r="C31">
        <f t="shared" si="28"/>
        <v>8.0899999999999972E-2</v>
      </c>
      <c r="D31">
        <f t="shared" si="28"/>
        <v>7.0099999999999996E-2</v>
      </c>
      <c r="E31">
        <f t="shared" ref="E31:G31" si="29">E10-AVERAGE($D21,$E21)</f>
        <v>2.679999999999999E-2</v>
      </c>
      <c r="F31">
        <f t="shared" si="29"/>
        <v>7.7600000000000002E-2</v>
      </c>
      <c r="G31">
        <f t="shared" si="29"/>
        <v>0.06</v>
      </c>
      <c r="H31">
        <f t="shared" ref="H31:J31" si="30">H10-AVERAGE($F21,$G21)</f>
        <v>2.8699999999999976E-2</v>
      </c>
      <c r="I31">
        <f t="shared" si="30"/>
        <v>7.5799999999999979E-2</v>
      </c>
      <c r="J31">
        <f t="shared" si="30"/>
        <v>4.9199999999999966E-2</v>
      </c>
      <c r="K31">
        <f t="shared" ref="K31:M31" si="31">K10-AVERAGE($H21,$I21)</f>
        <v>5.0900000000000001E-2</v>
      </c>
      <c r="L31">
        <f t="shared" si="31"/>
        <v>7.3199999999999987E-2</v>
      </c>
      <c r="M31">
        <f t="shared" si="31"/>
        <v>6.9299999999999973E-2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2" sqref="A12:L19"/>
    </sheetView>
  </sheetViews>
  <sheetFormatPr baseColWidth="10" defaultRowHeight="16" x14ac:dyDescent="0.2"/>
  <sheetData>
    <row r="1" spans="1:12" x14ac:dyDescent="0.2">
      <c r="A1" s="2" t="s">
        <v>18</v>
      </c>
    </row>
    <row r="2" spans="1:12" x14ac:dyDescent="0.2">
      <c r="A2">
        <v>6.2549999999999994E-2</v>
      </c>
      <c r="B2">
        <v>0.14434999999999998</v>
      </c>
      <c r="C2">
        <v>0.14044999999999996</v>
      </c>
      <c r="D2">
        <v>0.12670000000000003</v>
      </c>
      <c r="E2">
        <v>0.12930000000000003</v>
      </c>
      <c r="F2">
        <v>0.10730000000000001</v>
      </c>
      <c r="G2">
        <v>0.11870000000000003</v>
      </c>
      <c r="H2">
        <v>0.14750000000000002</v>
      </c>
      <c r="I2">
        <v>0.12780000000000002</v>
      </c>
      <c r="J2">
        <v>0.10030000000000003</v>
      </c>
      <c r="K2">
        <v>8.4400000000000003E-2</v>
      </c>
      <c r="L2">
        <v>7.5700000000000017E-2</v>
      </c>
    </row>
    <row r="3" spans="1:12" x14ac:dyDescent="0.2">
      <c r="A3">
        <v>4.9700000000000022E-2</v>
      </c>
      <c r="B3">
        <v>0.14079999999999998</v>
      </c>
      <c r="C3">
        <v>0.12430000000000002</v>
      </c>
      <c r="D3">
        <v>7.7149999999999996E-2</v>
      </c>
      <c r="E3">
        <v>0.11185</v>
      </c>
      <c r="F3">
        <v>0.10994999999999999</v>
      </c>
      <c r="G3">
        <v>0.12805</v>
      </c>
      <c r="H3">
        <v>0.12145</v>
      </c>
      <c r="I3">
        <v>0.10315000000000002</v>
      </c>
      <c r="J3">
        <v>8.8500000000000023E-2</v>
      </c>
      <c r="K3">
        <v>8.0000000000000016E-2</v>
      </c>
      <c r="L3">
        <v>8.8600000000000012E-2</v>
      </c>
    </row>
    <row r="4" spans="1:12" x14ac:dyDescent="0.2">
      <c r="A4">
        <v>8.5450000000000026E-2</v>
      </c>
      <c r="B4">
        <v>0.10835</v>
      </c>
      <c r="C4">
        <v>0.10475000000000001</v>
      </c>
      <c r="D4">
        <v>0.12785000000000002</v>
      </c>
      <c r="E4">
        <v>0.10345000000000004</v>
      </c>
      <c r="F4">
        <v>8.4950000000000025E-2</v>
      </c>
      <c r="G4">
        <v>0.12099999999999997</v>
      </c>
      <c r="H4">
        <v>0.15</v>
      </c>
      <c r="I4">
        <v>0.10939999999999997</v>
      </c>
      <c r="J4">
        <v>8.6599999999999955E-2</v>
      </c>
      <c r="K4">
        <v>8.1499999999999961E-2</v>
      </c>
      <c r="L4">
        <v>8.9399999999999979E-2</v>
      </c>
    </row>
    <row r="5" spans="1:12" x14ac:dyDescent="0.2">
      <c r="A5">
        <v>8.6799999999999988E-2</v>
      </c>
      <c r="B5">
        <v>9.760000000000002E-2</v>
      </c>
      <c r="C5">
        <v>8.3300000000000041E-2</v>
      </c>
      <c r="D5">
        <v>0.10339999999999999</v>
      </c>
      <c r="E5">
        <v>8.340000000000003E-2</v>
      </c>
      <c r="F5">
        <v>6.4400000000000013E-2</v>
      </c>
      <c r="G5">
        <v>0.10994999999999999</v>
      </c>
      <c r="H5">
        <v>0.10385</v>
      </c>
      <c r="I5">
        <v>7.6249999999999984E-2</v>
      </c>
      <c r="J5">
        <v>7.5750000000000012E-2</v>
      </c>
      <c r="K5">
        <v>7.0750000000000007E-2</v>
      </c>
      <c r="L5">
        <v>8.1150000000000028E-2</v>
      </c>
    </row>
    <row r="6" spans="1:12" x14ac:dyDescent="0.2">
      <c r="A6">
        <v>7.2000000000000008E-2</v>
      </c>
      <c r="B6">
        <v>7.4199999999999988E-2</v>
      </c>
      <c r="C6">
        <v>7.7400000000000024E-2</v>
      </c>
      <c r="D6">
        <v>7.7349999999999974E-2</v>
      </c>
      <c r="E6">
        <v>7.9949999999999966E-2</v>
      </c>
      <c r="F6">
        <v>7.8449999999999964E-2</v>
      </c>
      <c r="G6">
        <v>8.1400000000000028E-2</v>
      </c>
      <c r="H6">
        <v>8.6500000000000021E-2</v>
      </c>
      <c r="I6">
        <v>6.1800000000000022E-2</v>
      </c>
      <c r="J6">
        <v>6.9199999999999984E-2</v>
      </c>
      <c r="K6">
        <v>7.1699999999999986E-2</v>
      </c>
      <c r="L6">
        <v>0.10409999999999997</v>
      </c>
    </row>
    <row r="7" spans="1:12" x14ac:dyDescent="0.2">
      <c r="A7">
        <v>6.2250000000000028E-2</v>
      </c>
      <c r="B7">
        <v>6.4850000000000019E-2</v>
      </c>
      <c r="C7">
        <v>8.0850000000000033E-2</v>
      </c>
      <c r="D7">
        <v>7.779999999999998E-2</v>
      </c>
      <c r="E7">
        <v>7.1599999999999997E-2</v>
      </c>
      <c r="F7">
        <v>4.6199999999999963E-2</v>
      </c>
      <c r="G7">
        <v>8.5100000000000009E-2</v>
      </c>
      <c r="H7">
        <v>9.7299999999999998E-2</v>
      </c>
      <c r="I7">
        <v>7.729999999999998E-2</v>
      </c>
      <c r="J7">
        <v>7.3950000000000016E-2</v>
      </c>
      <c r="K7">
        <v>9.1349999999999987E-2</v>
      </c>
      <c r="L7">
        <v>6.8450000000000011E-2</v>
      </c>
    </row>
    <row r="8" spans="1:12" x14ac:dyDescent="0.2">
      <c r="A8">
        <v>-1.9600000000000006E-2</v>
      </c>
      <c r="B8">
        <v>9.2499999999999971E-2</v>
      </c>
      <c r="C8">
        <v>8.3699999999999997E-2</v>
      </c>
      <c r="D8">
        <v>7.6950000000000018E-2</v>
      </c>
      <c r="E8">
        <v>6.9950000000000012E-2</v>
      </c>
      <c r="F8">
        <v>5.0449999999999995E-2</v>
      </c>
      <c r="G8">
        <v>4.8700000000000021E-2</v>
      </c>
      <c r="H8">
        <v>9.8299999999999998E-2</v>
      </c>
      <c r="I8">
        <v>7.400000000000001E-2</v>
      </c>
      <c r="J8">
        <v>4.3800000000000006E-2</v>
      </c>
      <c r="K8">
        <v>7.9100000000000004E-2</v>
      </c>
      <c r="L8">
        <v>7.2099999999999997E-2</v>
      </c>
    </row>
    <row r="9" spans="1:12" x14ac:dyDescent="0.2">
      <c r="A9">
        <v>-1.1900000000000022E-2</v>
      </c>
      <c r="B9">
        <v>8.0899999999999972E-2</v>
      </c>
      <c r="C9">
        <v>7.0099999999999996E-2</v>
      </c>
      <c r="D9">
        <v>2.679999999999999E-2</v>
      </c>
      <c r="E9">
        <v>7.7600000000000002E-2</v>
      </c>
      <c r="F9">
        <v>0.06</v>
      </c>
      <c r="G9">
        <v>2.8699999999999976E-2</v>
      </c>
      <c r="H9">
        <v>7.5799999999999979E-2</v>
      </c>
      <c r="I9">
        <v>4.9199999999999966E-2</v>
      </c>
      <c r="J9">
        <v>5.0900000000000001E-2</v>
      </c>
      <c r="K9">
        <v>7.3199999999999987E-2</v>
      </c>
      <c r="L9">
        <v>6.9299999999999973E-2</v>
      </c>
    </row>
    <row r="11" spans="1:12" x14ac:dyDescent="0.2">
      <c r="A11" s="2" t="s">
        <v>19</v>
      </c>
    </row>
    <row r="12" spans="1:12" x14ac:dyDescent="0.2">
      <c r="A12">
        <f>(A2*25)/(60*0.0029)</f>
        <v>8.9870689655172402</v>
      </c>
      <c r="B12">
        <f t="shared" ref="B12:L12" si="0">(B2*25)/(60*0.0029)</f>
        <v>20.739942528735632</v>
      </c>
      <c r="C12">
        <f t="shared" si="0"/>
        <v>20.179597701149422</v>
      </c>
      <c r="D12">
        <f t="shared" si="0"/>
        <v>18.204022988505752</v>
      </c>
      <c r="E12">
        <f t="shared" si="0"/>
        <v>18.577586206896559</v>
      </c>
      <c r="F12">
        <f t="shared" si="0"/>
        <v>15.416666666666668</v>
      </c>
      <c r="G12">
        <f t="shared" si="0"/>
        <v>17.054597701149429</v>
      </c>
      <c r="H12">
        <f t="shared" si="0"/>
        <v>21.192528735632187</v>
      </c>
      <c r="I12">
        <f t="shared" si="0"/>
        <v>18.362068965517246</v>
      </c>
      <c r="J12">
        <f t="shared" si="0"/>
        <v>14.410919540229891</v>
      </c>
      <c r="K12">
        <f t="shared" si="0"/>
        <v>12.126436781609195</v>
      </c>
      <c r="L12">
        <f t="shared" si="0"/>
        <v>10.876436781609199</v>
      </c>
    </row>
    <row r="13" spans="1:12" x14ac:dyDescent="0.2">
      <c r="A13">
        <f t="shared" ref="A13:L13" si="1">(A3*25)/(60*0.0029)</f>
        <v>7.1408045977011536</v>
      </c>
      <c r="B13">
        <f t="shared" si="1"/>
        <v>20.229885057471265</v>
      </c>
      <c r="C13">
        <f t="shared" si="1"/>
        <v>17.859195402298855</v>
      </c>
      <c r="D13">
        <f t="shared" si="1"/>
        <v>11.084770114942529</v>
      </c>
      <c r="E13">
        <f t="shared" si="1"/>
        <v>16.070402298850578</v>
      </c>
      <c r="F13">
        <f t="shared" si="1"/>
        <v>15.797413793103448</v>
      </c>
      <c r="G13">
        <f t="shared" si="1"/>
        <v>18.397988505747126</v>
      </c>
      <c r="H13">
        <f t="shared" si="1"/>
        <v>17.449712643678161</v>
      </c>
      <c r="I13">
        <f t="shared" si="1"/>
        <v>14.820402298850578</v>
      </c>
      <c r="J13">
        <f t="shared" si="1"/>
        <v>12.715517241379313</v>
      </c>
      <c r="K13">
        <f t="shared" si="1"/>
        <v>11.494252873563221</v>
      </c>
      <c r="L13">
        <f t="shared" si="1"/>
        <v>12.729885057471266</v>
      </c>
    </row>
    <row r="14" spans="1:12" x14ac:dyDescent="0.2">
      <c r="A14">
        <f t="shared" ref="A14:L14" si="2">(A4*25)/(60*0.0029)</f>
        <v>12.277298850574716</v>
      </c>
      <c r="B14">
        <f t="shared" si="2"/>
        <v>15.567528735632186</v>
      </c>
      <c r="C14">
        <f t="shared" si="2"/>
        <v>15.050287356321842</v>
      </c>
      <c r="D14">
        <f t="shared" si="2"/>
        <v>18.369252873563223</v>
      </c>
      <c r="E14">
        <f t="shared" si="2"/>
        <v>14.863505747126444</v>
      </c>
      <c r="F14">
        <f t="shared" si="2"/>
        <v>12.205459770114947</v>
      </c>
      <c r="G14">
        <f t="shared" si="2"/>
        <v>17.385057471264364</v>
      </c>
      <c r="H14">
        <f t="shared" si="2"/>
        <v>21.551724137931036</v>
      </c>
      <c r="I14">
        <f t="shared" si="2"/>
        <v>15.718390804597698</v>
      </c>
      <c r="J14">
        <f t="shared" si="2"/>
        <v>12.442528735632177</v>
      </c>
      <c r="K14">
        <f t="shared" si="2"/>
        <v>11.709770114942526</v>
      </c>
      <c r="L14">
        <f t="shared" si="2"/>
        <v>12.844827586206895</v>
      </c>
    </row>
    <row r="15" spans="1:12" x14ac:dyDescent="0.2">
      <c r="A15">
        <f t="shared" ref="A15:L15" si="3">(A5*25)/(60*0.0029)</f>
        <v>12.471264367816092</v>
      </c>
      <c r="B15">
        <f t="shared" si="3"/>
        <v>14.022988505747129</v>
      </c>
      <c r="C15">
        <f t="shared" si="3"/>
        <v>11.968390804597707</v>
      </c>
      <c r="D15">
        <f t="shared" si="3"/>
        <v>14.856321839080461</v>
      </c>
      <c r="E15">
        <f t="shared" si="3"/>
        <v>11.98275862068966</v>
      </c>
      <c r="F15">
        <f t="shared" si="3"/>
        <v>9.2528735632183938</v>
      </c>
      <c r="G15">
        <f t="shared" si="3"/>
        <v>15.797413793103448</v>
      </c>
      <c r="H15">
        <f t="shared" si="3"/>
        <v>14.920977011494253</v>
      </c>
      <c r="I15">
        <f t="shared" si="3"/>
        <v>10.95545977011494</v>
      </c>
      <c r="J15">
        <f t="shared" si="3"/>
        <v>10.883620689655174</v>
      </c>
      <c r="K15">
        <f t="shared" si="3"/>
        <v>10.165229885057473</v>
      </c>
      <c r="L15">
        <f t="shared" si="3"/>
        <v>11.659482758620694</v>
      </c>
    </row>
    <row r="16" spans="1:12" x14ac:dyDescent="0.2">
      <c r="A16">
        <f t="shared" ref="A16:L16" si="4">(A6*25)/(60*0.0029)</f>
        <v>10.344827586206899</v>
      </c>
      <c r="B16">
        <f t="shared" si="4"/>
        <v>10.660919540229884</v>
      </c>
      <c r="C16">
        <f t="shared" si="4"/>
        <v>11.120689655172418</v>
      </c>
      <c r="D16">
        <f t="shared" si="4"/>
        <v>11.113505747126434</v>
      </c>
      <c r="E16">
        <f t="shared" si="4"/>
        <v>11.487068965517237</v>
      </c>
      <c r="F16">
        <f t="shared" si="4"/>
        <v>11.271551724137927</v>
      </c>
      <c r="G16">
        <f t="shared" si="4"/>
        <v>11.695402298850579</v>
      </c>
      <c r="H16">
        <f t="shared" si="4"/>
        <v>12.428160919540234</v>
      </c>
      <c r="I16">
        <f t="shared" si="4"/>
        <v>8.8793103448275907</v>
      </c>
      <c r="J16">
        <f t="shared" si="4"/>
        <v>9.9425287356321821</v>
      </c>
      <c r="K16">
        <f t="shared" si="4"/>
        <v>10.301724137931032</v>
      </c>
      <c r="L16">
        <f t="shared" si="4"/>
        <v>14.956896551724133</v>
      </c>
    </row>
    <row r="17" spans="1:12" x14ac:dyDescent="0.2">
      <c r="A17">
        <f t="shared" ref="A17:L17" si="5">(A7*25)/(60*0.0029)</f>
        <v>8.9439655172413843</v>
      </c>
      <c r="B17">
        <f t="shared" si="5"/>
        <v>9.3175287356321874</v>
      </c>
      <c r="C17">
        <f t="shared" si="5"/>
        <v>11.616379310344833</v>
      </c>
      <c r="D17">
        <f t="shared" si="5"/>
        <v>11.178160919540227</v>
      </c>
      <c r="E17">
        <f t="shared" si="5"/>
        <v>10.287356321839081</v>
      </c>
      <c r="F17">
        <f t="shared" si="5"/>
        <v>6.6379310344827545</v>
      </c>
      <c r="G17">
        <f t="shared" si="5"/>
        <v>12.227011494252876</v>
      </c>
      <c r="H17">
        <f t="shared" si="5"/>
        <v>13.979885057471266</v>
      </c>
      <c r="I17">
        <f t="shared" si="5"/>
        <v>11.106321839080458</v>
      </c>
      <c r="J17">
        <f t="shared" si="5"/>
        <v>10.625000000000004</v>
      </c>
      <c r="K17">
        <f t="shared" si="5"/>
        <v>13.124999999999998</v>
      </c>
      <c r="L17">
        <f t="shared" si="5"/>
        <v>9.8347701149425308</v>
      </c>
    </row>
    <row r="18" spans="1:12" x14ac:dyDescent="0.2">
      <c r="A18">
        <f t="shared" ref="A18:L18" si="6">(A8*25)/(60*0.0029)</f>
        <v>-2.8160919540229896</v>
      </c>
      <c r="B18">
        <f t="shared" si="6"/>
        <v>13.290229885057467</v>
      </c>
      <c r="C18">
        <f t="shared" si="6"/>
        <v>12.025862068965518</v>
      </c>
      <c r="D18">
        <f t="shared" si="6"/>
        <v>11.056034482758625</v>
      </c>
      <c r="E18">
        <f t="shared" si="6"/>
        <v>10.05028735632184</v>
      </c>
      <c r="F18">
        <f t="shared" si="6"/>
        <v>7.2485632183908049</v>
      </c>
      <c r="G18">
        <f t="shared" si="6"/>
        <v>6.9971264367816124</v>
      </c>
      <c r="H18">
        <f t="shared" si="6"/>
        <v>14.123563218390805</v>
      </c>
      <c r="I18">
        <f t="shared" si="6"/>
        <v>10.632183908045979</v>
      </c>
      <c r="J18">
        <f t="shared" si="6"/>
        <v>6.2931034482758639</v>
      </c>
      <c r="K18">
        <f t="shared" si="6"/>
        <v>11.364942528735634</v>
      </c>
      <c r="L18">
        <f t="shared" si="6"/>
        <v>10.359195402298852</v>
      </c>
    </row>
    <row r="19" spans="1:12" x14ac:dyDescent="0.2">
      <c r="A19">
        <f t="shared" ref="A19:L19" si="7">(A9*25)/(60*0.0029)</f>
        <v>-1.7097701149425319</v>
      </c>
      <c r="B19">
        <f t="shared" si="7"/>
        <v>11.6235632183908</v>
      </c>
      <c r="C19">
        <f t="shared" si="7"/>
        <v>10.071839080459771</v>
      </c>
      <c r="D19">
        <f t="shared" si="7"/>
        <v>3.8505747126436769</v>
      </c>
      <c r="E19">
        <f t="shared" si="7"/>
        <v>11.149425287356323</v>
      </c>
      <c r="F19">
        <f t="shared" si="7"/>
        <v>8.6206896551724146</v>
      </c>
      <c r="G19">
        <f t="shared" si="7"/>
        <v>4.1235632183908013</v>
      </c>
      <c r="H19">
        <f t="shared" si="7"/>
        <v>10.890804597701148</v>
      </c>
      <c r="I19">
        <f t="shared" si="7"/>
        <v>7.0689655172413746</v>
      </c>
      <c r="J19">
        <f t="shared" si="7"/>
        <v>7.3132183908045976</v>
      </c>
      <c r="K19">
        <f t="shared" si="7"/>
        <v>10.517241379310343</v>
      </c>
      <c r="L19">
        <f t="shared" si="7"/>
        <v>9.9568965517241352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100418 DJA2 Fractions with Hsp7</vt:lpstr>
      <vt:lpstr>Phosphate Standard</vt:lpstr>
      <vt:lpstr>Background Subtraction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2018-10-04T18:45:56Z</dcterms:created>
  <dcterms:modified xsi:type="dcterms:W3CDTF">2018-10-05T17:07:54Z</dcterms:modified>
</cp:coreProperties>
</file>