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580" yWindow="46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1" i="1" l="1"/>
  <c r="H23" i="1"/>
  <c r="H19" i="1"/>
  <c r="H17" i="1"/>
  <c r="H12" i="1"/>
  <c r="H18" i="1"/>
  <c r="G25" i="1"/>
  <c r="G23" i="1"/>
  <c r="B19" i="1"/>
  <c r="G19" i="1"/>
  <c r="G17" i="1"/>
  <c r="G12" i="1"/>
  <c r="G18" i="1"/>
  <c r="D17" i="1"/>
  <c r="F25" i="1"/>
  <c r="F23" i="1"/>
  <c r="F19" i="1"/>
  <c r="F12" i="1"/>
  <c r="F18" i="1"/>
  <c r="B12" i="1"/>
  <c r="H25" i="1"/>
  <c r="D31" i="1"/>
  <c r="D25" i="1"/>
  <c r="D23" i="1"/>
  <c r="D19" i="1"/>
  <c r="C8" i="1"/>
  <c r="D8" i="1"/>
  <c r="D12" i="1"/>
  <c r="D18" i="1"/>
  <c r="B31" i="1"/>
  <c r="B23" i="1"/>
  <c r="B18" i="1"/>
  <c r="C31" i="1"/>
  <c r="C23" i="1"/>
  <c r="C19" i="1"/>
  <c r="C17" i="1"/>
  <c r="C12" i="1"/>
  <c r="C18" i="1"/>
  <c r="B25" i="1"/>
  <c r="B30" i="1"/>
  <c r="C25" i="1"/>
</calcChain>
</file>

<file path=xl/sharedStrings.xml><?xml version="1.0" encoding="utf-8"?>
<sst xmlns="http://schemas.openxmlformats.org/spreadsheetml/2006/main" count="41" uniqueCount="26">
  <si>
    <t>091217 Fibrils with A2 for future in vitro seeding</t>
  </si>
  <si>
    <t>Make PBS + 2 mM MgCl, FS</t>
  </si>
  <si>
    <t>dialysis</t>
  </si>
  <si>
    <t>stock conc (uM)</t>
  </si>
  <si>
    <t>date of prep</t>
  </si>
  <si>
    <t>0N4R WT</t>
  </si>
  <si>
    <t>in D-PBS</t>
  </si>
  <si>
    <t>tau (10 uM)</t>
  </si>
  <si>
    <t>chaperone</t>
  </si>
  <si>
    <t>NBD</t>
  </si>
  <si>
    <t>DNAJA2</t>
  </si>
  <si>
    <t>dialysis date</t>
  </si>
  <si>
    <t>conc (uM)</t>
  </si>
  <si>
    <t>chaperone volume (uL)</t>
  </si>
  <si>
    <t>D-PBS + 2 mM MgCl2</t>
  </si>
  <si>
    <t>DTT (100 mM)</t>
  </si>
  <si>
    <t>total volume per sample</t>
  </si>
  <si>
    <t>total volume minus heparin and ThT</t>
  </si>
  <si>
    <t>heparin</t>
  </si>
  <si>
    <t>P301L</t>
  </si>
  <si>
    <t>Add X uL of ThT stock (66.66 uM)</t>
  </si>
  <si>
    <t>Make  Hep stock in assay buffer</t>
  </si>
  <si>
    <t>add X uL of heparin  to each well</t>
  </si>
  <si>
    <t>aliquot 330 ul into 1.5 ml tubes</t>
  </si>
  <si>
    <t>4/4/2017</t>
  </si>
  <si>
    <t>TAYLOR (7/17/17)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</si>
</sst>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1" fontId="0" fillId="0" borderId="0" xfId="0" applyNumberFormat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47" fontId="0" fillId="0" borderId="0" xfId="0" applyNumberFormat="1"/>
    <xf numFmtId="0" fontId="0" fillId="2" borderId="0" xfId="0" applyFill="1"/>
    <xf numFmtId="1" fontId="0" fillId="0" borderId="0" xfId="0" applyNumberFormat="1" applyFill="1" applyBorder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5" sqref="C5"/>
    </sheetView>
  </sheetViews>
  <sheetFormatPr baseColWidth="10" defaultRowHeight="16" x14ac:dyDescent="0.2"/>
  <cols>
    <col min="1" max="1" width="32.33203125" customWidth="1"/>
    <col min="2" max="2" width="17" customWidth="1"/>
    <col min="3" max="4" width="19.6640625" customWidth="1"/>
    <col min="5" max="5" width="16.83203125" customWidth="1"/>
    <col min="6" max="6" width="17.5" customWidth="1"/>
    <col min="7" max="7" width="18.6640625" customWidth="1"/>
    <col min="8" max="8" width="15.83203125" customWidth="1"/>
  </cols>
  <sheetData>
    <row r="1" spans="1:8" x14ac:dyDescent="0.2">
      <c r="A1" t="s">
        <v>0</v>
      </c>
    </row>
    <row r="3" spans="1:8" x14ac:dyDescent="0.2">
      <c r="A3" t="s">
        <v>1</v>
      </c>
    </row>
    <row r="7" spans="1:8" x14ac:dyDescent="0.2">
      <c r="A7" s="1" t="s">
        <v>2</v>
      </c>
      <c r="B7" t="s">
        <v>25</v>
      </c>
      <c r="C7" t="s">
        <v>25</v>
      </c>
      <c r="D7" t="s">
        <v>25</v>
      </c>
      <c r="F7" t="s">
        <v>24</v>
      </c>
      <c r="G7" t="s">
        <v>24</v>
      </c>
      <c r="H7" t="s">
        <v>24</v>
      </c>
    </row>
    <row r="8" spans="1:8" x14ac:dyDescent="0.2">
      <c r="A8" s="2" t="s">
        <v>3</v>
      </c>
      <c r="B8" s="3">
        <v>201.1</v>
      </c>
      <c r="C8" s="3">
        <f>B8</f>
        <v>201.1</v>
      </c>
      <c r="D8" s="3">
        <f>C8</f>
        <v>201.1</v>
      </c>
      <c r="F8">
        <v>275</v>
      </c>
      <c r="G8">
        <v>275</v>
      </c>
      <c r="H8">
        <v>275</v>
      </c>
    </row>
    <row r="9" spans="1:8" x14ac:dyDescent="0.2">
      <c r="A9" s="2" t="s">
        <v>4</v>
      </c>
      <c r="B9" s="4">
        <v>2016</v>
      </c>
      <c r="C9" s="4">
        <v>2016</v>
      </c>
      <c r="D9" s="4">
        <v>2016</v>
      </c>
      <c r="F9" s="12">
        <v>42095</v>
      </c>
      <c r="G9" s="12">
        <v>42095</v>
      </c>
      <c r="H9" s="12">
        <v>42095</v>
      </c>
    </row>
    <row r="10" spans="1:8" x14ac:dyDescent="0.2">
      <c r="A10" s="2"/>
      <c r="B10" s="2" t="s">
        <v>5</v>
      </c>
      <c r="C10" s="2" t="s">
        <v>5</v>
      </c>
      <c r="D10" s="2" t="s">
        <v>5</v>
      </c>
      <c r="F10" t="s">
        <v>19</v>
      </c>
      <c r="G10" t="s">
        <v>19</v>
      </c>
      <c r="H10" t="s">
        <v>19</v>
      </c>
    </row>
    <row r="11" spans="1:8" x14ac:dyDescent="0.2">
      <c r="A11" s="2"/>
      <c r="B11" s="2" t="s">
        <v>6</v>
      </c>
      <c r="C11" s="2" t="s">
        <v>6</v>
      </c>
      <c r="D11" s="2" t="s">
        <v>6</v>
      </c>
      <c r="F11" t="s">
        <v>6</v>
      </c>
      <c r="G11" t="s">
        <v>6</v>
      </c>
      <c r="H11" t="s">
        <v>6</v>
      </c>
    </row>
    <row r="12" spans="1:8" x14ac:dyDescent="0.2">
      <c r="A12" s="2" t="s">
        <v>7</v>
      </c>
      <c r="B12" s="3">
        <f>10/B8*B21</f>
        <v>49.726504226752859</v>
      </c>
      <c r="C12" s="3">
        <f>10/C8*C21</f>
        <v>49.726504226752859</v>
      </c>
      <c r="D12" s="3">
        <f>10/D8*D21</f>
        <v>49.726504226752859</v>
      </c>
      <c r="F12" s="5">
        <f>10/F8*F21</f>
        <v>36.36363636363636</v>
      </c>
      <c r="G12" s="11">
        <f>10/G8*G21</f>
        <v>36.36363636363636</v>
      </c>
      <c r="H12" s="3">
        <f>10/H8*H21</f>
        <v>36.36363636363636</v>
      </c>
    </row>
    <row r="13" spans="1:8" x14ac:dyDescent="0.2">
      <c r="A13" s="2"/>
      <c r="B13" s="3"/>
      <c r="C13" s="3"/>
      <c r="D13" s="3"/>
      <c r="H13" s="3"/>
    </row>
    <row r="14" spans="1:8" x14ac:dyDescent="0.2">
      <c r="A14" s="2" t="s">
        <v>8</v>
      </c>
      <c r="B14" s="3"/>
      <c r="C14" s="3" t="s">
        <v>10</v>
      </c>
      <c r="D14" s="3" t="s">
        <v>9</v>
      </c>
      <c r="G14" s="3" t="s">
        <v>10</v>
      </c>
      <c r="H14" s="3" t="s">
        <v>9</v>
      </c>
    </row>
    <row r="15" spans="1:8" x14ac:dyDescent="0.2">
      <c r="A15" s="2" t="s">
        <v>11</v>
      </c>
      <c r="B15" s="6"/>
      <c r="C15" s="6">
        <v>42032</v>
      </c>
      <c r="D15" s="6">
        <v>41879</v>
      </c>
      <c r="G15" s="6">
        <v>42032</v>
      </c>
      <c r="H15" s="6">
        <v>41879</v>
      </c>
    </row>
    <row r="16" spans="1:8" x14ac:dyDescent="0.2">
      <c r="A16" s="2" t="s">
        <v>12</v>
      </c>
      <c r="B16" s="3"/>
      <c r="C16" s="11">
        <v>65</v>
      </c>
      <c r="D16" s="11">
        <v>147</v>
      </c>
      <c r="G16">
        <v>65</v>
      </c>
      <c r="H16" s="11">
        <v>147</v>
      </c>
    </row>
    <row r="17" spans="1:8" x14ac:dyDescent="0.2">
      <c r="A17" s="2" t="s">
        <v>13</v>
      </c>
      <c r="B17" s="3">
        <v>0</v>
      </c>
      <c r="C17" s="3">
        <f>20/C16*C21</f>
        <v>307.69230769230774</v>
      </c>
      <c r="D17" s="3">
        <f>20/D16*D21</f>
        <v>136.0544217687075</v>
      </c>
      <c r="F17">
        <v>0</v>
      </c>
      <c r="G17" s="5">
        <f>20/G16*G21</f>
        <v>307.69230769230774</v>
      </c>
      <c r="H17" s="3">
        <f>20/H16*H21</f>
        <v>136.0544217687075</v>
      </c>
    </row>
    <row r="18" spans="1:8" x14ac:dyDescent="0.2">
      <c r="A18" s="2" t="s">
        <v>14</v>
      </c>
      <c r="B18" s="3">
        <f>B23-B19-B17-B12</f>
        <v>840.27349577324719</v>
      </c>
      <c r="C18" s="3">
        <f>C23-C19-C17-C12</f>
        <v>532.58118808093946</v>
      </c>
      <c r="D18" s="3">
        <f>D23-D19-D17-D12</f>
        <v>704.21907400453972</v>
      </c>
      <c r="F18" s="5">
        <f>F23-F19-F17-F12</f>
        <v>853.63636363636363</v>
      </c>
      <c r="G18" s="5">
        <f>G23-G19-G17-G12</f>
        <v>545.94405594405589</v>
      </c>
      <c r="H18" s="3">
        <f>H23-H19-H17-H12</f>
        <v>717.58194186765616</v>
      </c>
    </row>
    <row r="19" spans="1:8" x14ac:dyDescent="0.2">
      <c r="A19" s="2" t="s">
        <v>15</v>
      </c>
      <c r="B19" s="3">
        <f>1/100*B21</f>
        <v>10</v>
      </c>
      <c r="C19" s="3">
        <f>1/100*C21</f>
        <v>10</v>
      </c>
      <c r="D19" s="3">
        <f>1/100*D21</f>
        <v>10</v>
      </c>
      <c r="F19" s="5">
        <f>B19</f>
        <v>10</v>
      </c>
      <c r="G19" s="5">
        <f>B19</f>
        <v>10</v>
      </c>
      <c r="H19" s="3">
        <f>1/100*H21</f>
        <v>10</v>
      </c>
    </row>
    <row r="20" spans="1:8" x14ac:dyDescent="0.2">
      <c r="B20" s="3"/>
      <c r="C20" s="3"/>
      <c r="D20" s="3"/>
      <c r="H20" s="3"/>
    </row>
    <row r="21" spans="1:8" x14ac:dyDescent="0.2">
      <c r="A21" s="7" t="s">
        <v>16</v>
      </c>
      <c r="B21" s="5">
        <v>1000</v>
      </c>
      <c r="C21" s="5">
        <v>1000</v>
      </c>
      <c r="D21" s="5">
        <v>1000</v>
      </c>
      <c r="F21">
        <v>1000</v>
      </c>
      <c r="G21">
        <v>1000</v>
      </c>
      <c r="H21" s="5">
        <v>1000</v>
      </c>
    </row>
    <row r="22" spans="1:8" x14ac:dyDescent="0.2">
      <c r="B22" s="5"/>
      <c r="C22" s="5"/>
      <c r="D22" s="5"/>
      <c r="H22" s="5"/>
    </row>
    <row r="23" spans="1:8" x14ac:dyDescent="0.2">
      <c r="A23" s="2" t="s">
        <v>17</v>
      </c>
      <c r="B23" s="3">
        <f>B21-B31-B28</f>
        <v>900</v>
      </c>
      <c r="C23" s="3">
        <f>C21-C31-C28</f>
        <v>900</v>
      </c>
      <c r="D23" s="3">
        <f>D21-D31-D28</f>
        <v>900</v>
      </c>
      <c r="F23">
        <f>F21-F25</f>
        <v>900</v>
      </c>
      <c r="G23">
        <f>G21-G25</f>
        <v>900</v>
      </c>
      <c r="H23" s="3">
        <f>H21-H31-H28</f>
        <v>900</v>
      </c>
    </row>
    <row r="24" spans="1:8" x14ac:dyDescent="0.2">
      <c r="B24" s="5"/>
      <c r="C24" s="5"/>
      <c r="D24" s="5"/>
      <c r="H24" s="5"/>
    </row>
    <row r="25" spans="1:8" x14ac:dyDescent="0.2">
      <c r="A25" t="s">
        <v>18</v>
      </c>
      <c r="B25" s="5">
        <f>B31</f>
        <v>100</v>
      </c>
      <c r="C25" s="5">
        <f>C31</f>
        <v>100</v>
      </c>
      <c r="D25" s="5">
        <f>D31</f>
        <v>100</v>
      </c>
      <c r="F25">
        <f>F31</f>
        <v>100</v>
      </c>
      <c r="G25">
        <f>G31</f>
        <v>100</v>
      </c>
      <c r="H25" s="5">
        <f>H31</f>
        <v>100</v>
      </c>
    </row>
    <row r="28" spans="1:8" x14ac:dyDescent="0.2">
      <c r="A28" t="s">
        <v>20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 spans="1:8" x14ac:dyDescent="0.2">
      <c r="C29" s="9"/>
      <c r="D29" s="9"/>
      <c r="H29" s="9"/>
    </row>
    <row r="30" spans="1:8" x14ac:dyDescent="0.2">
      <c r="A30" s="10" t="s">
        <v>21</v>
      </c>
      <c r="B30" s="8">
        <f>0.044/10*100</f>
        <v>0.43999999999999995</v>
      </c>
      <c r="C30" s="8"/>
      <c r="D30" s="8"/>
      <c r="H30" s="8"/>
    </row>
    <row r="31" spans="1:8" x14ac:dyDescent="0.2">
      <c r="A31" s="10" t="s">
        <v>22</v>
      </c>
      <c r="B31" s="13">
        <f>B21/10</f>
        <v>100</v>
      </c>
      <c r="C31" s="13">
        <f>C21/10</f>
        <v>100</v>
      </c>
      <c r="D31" s="13">
        <f>D21/10</f>
        <v>100</v>
      </c>
      <c r="E31" s="13"/>
      <c r="F31" s="13">
        <v>100</v>
      </c>
      <c r="G31" s="13">
        <v>100</v>
      </c>
      <c r="H31" s="13">
        <f>H21/10</f>
        <v>100</v>
      </c>
    </row>
    <row r="32" spans="1:8" x14ac:dyDescent="0.2">
      <c r="B32" s="13"/>
      <c r="C32" s="13"/>
      <c r="D32" s="13"/>
      <c r="E32" s="13"/>
      <c r="F32" s="13"/>
      <c r="G32" s="13"/>
      <c r="H32" s="13"/>
    </row>
    <row r="34" spans="1:1" x14ac:dyDescent="0.2">
      <c r="A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2017-09-12T17:12:26Z</dcterms:created>
  <dcterms:modified xsi:type="dcterms:W3CDTF">2017-09-12T20:17:09Z</dcterms:modified>
</cp:coreProperties>
</file>