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udent/Desktop/Tau Seeding Project/Protocols/"/>
    </mc:Choice>
  </mc:AlternateContent>
  <bookViews>
    <workbookView xWindow="1080" yWindow="1180" windowWidth="24160" windowHeight="12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1" l="1"/>
  <c r="H26" i="1"/>
  <c r="H20" i="1"/>
  <c r="H22" i="1"/>
  <c r="G35" i="1"/>
  <c r="G26" i="1"/>
  <c r="G20" i="1"/>
  <c r="G22" i="1"/>
  <c r="F35" i="1"/>
  <c r="F26" i="1"/>
  <c r="F20" i="1"/>
  <c r="F22" i="1"/>
  <c r="D35" i="1"/>
  <c r="D26" i="1"/>
  <c r="D20" i="1"/>
  <c r="D22" i="1"/>
  <c r="C35" i="1"/>
  <c r="C26" i="1"/>
  <c r="C20" i="1"/>
  <c r="C22" i="1"/>
  <c r="B35" i="1"/>
  <c r="B26" i="1"/>
  <c r="B20" i="1"/>
  <c r="B22" i="1"/>
  <c r="F34" i="1"/>
  <c r="H28" i="1"/>
  <c r="G28" i="1"/>
  <c r="F28" i="1"/>
  <c r="B34" i="1"/>
  <c r="D28" i="1"/>
  <c r="C28" i="1"/>
  <c r="B28" i="1"/>
  <c r="D2" i="1"/>
  <c r="B2" i="1"/>
</calcChain>
</file>

<file path=xl/sharedStrings.xml><?xml version="1.0" encoding="utf-8"?>
<sst xmlns="http://schemas.openxmlformats.org/spreadsheetml/2006/main" count="32" uniqueCount="24">
  <si>
    <t>mg/ml</t>
  </si>
  <si>
    <t>make in 1.5 ml tubes in Prusiner shaker</t>
  </si>
  <si>
    <t>Make PBS + 2 mM MgCl, FS</t>
  </si>
  <si>
    <t>TAYLOR</t>
  </si>
  <si>
    <t>stock conc (uM)</t>
  </si>
  <si>
    <t>date of prep</t>
  </si>
  <si>
    <t>0N4R WT</t>
  </si>
  <si>
    <t>P301L</t>
  </si>
  <si>
    <t>N279K</t>
  </si>
  <si>
    <t>in D-PBS</t>
  </si>
  <si>
    <t>number of wells</t>
  </si>
  <si>
    <t>chaperones</t>
  </si>
  <si>
    <t>total volume per sample</t>
  </si>
  <si>
    <t>total volume minus heparin and ThT</t>
  </si>
  <si>
    <t>heparin</t>
  </si>
  <si>
    <t>add X uL of heparin  to each well</t>
  </si>
  <si>
    <t>aliquot 330 ul into 1.5 ml tubes</t>
  </si>
  <si>
    <t>FL tau (10 uM)</t>
  </si>
  <si>
    <t>MEREDITH</t>
  </si>
  <si>
    <t>BCA date</t>
  </si>
  <si>
    <t>dialysis date</t>
  </si>
  <si>
    <t>D-PBS + 2 mM MgCl2 + 1 mM DTT</t>
  </si>
  <si>
    <t>Make  Hep stock in assay buffer w/ DTT (mg/mL)</t>
  </si>
  <si>
    <t>Goal: make a fresh batch of all fibril types from different monomer stocks for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</si>
</sst>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1" fontId="0" fillId="0" borderId="0" xfId="0" applyNumberFormat="1" applyBorder="1"/>
    <xf numFmtId="0" fontId="0" fillId="0" borderId="0" xfId="0" applyNumberFormat="1"/>
    <xf numFmtId="17" fontId="0" fillId="0" borderId="0" xfId="0" applyNumberFormat="1"/>
    <xf numFmtId="2" fontId="0" fillId="0" borderId="0" xfId="0" applyNumberFormat="1" applyBorder="1"/>
    <xf numFmtId="0" fontId="0" fillId="0" borderId="0" xfId="0" applyFill="1" applyBorder="1"/>
    <xf numFmtId="0" fontId="0" fillId="0" borderId="0" xfId="0" applyAlignment="1"/>
    <xf numFmtId="0" fontId="2" fillId="0" borderId="0" xfId="0" applyFont="1"/>
    <xf numFmtId="47" fontId="0" fillId="0" borderId="0" xfId="0" applyNumberFormat="1"/>
    <xf numFmtId="0" fontId="0" fillId="2" borderId="0" xfId="0" applyFill="1"/>
    <xf numFmtId="0" fontId="1" fillId="0" borderId="0" xfId="0" applyFont="1"/>
    <xf numFmtId="14" fontId="0" fillId="0" borderId="0" xfId="0" applyNumberFormat="1"/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8"/>
  <sheetViews>
    <sheetView tabSelected="1" workbookViewId="0">
      <selection activeCell="A5" sqref="A5"/>
    </sheetView>
  </sheetViews>
  <sheetFormatPr baseColWidth="10" defaultRowHeight="16" x14ac:dyDescent="0.2"/>
  <cols>
    <col min="1" max="1" width="39.83203125" customWidth="1"/>
    <col min="6" max="6" width="16.5" customWidth="1"/>
    <col min="10" max="10" width="19.33203125" customWidth="1"/>
  </cols>
  <sheetData>
    <row r="1" spans="1:8" x14ac:dyDescent="0.2">
      <c r="B1" t="s">
        <v>0</v>
      </c>
    </row>
    <row r="2" spans="1:8" x14ac:dyDescent="0.2">
      <c r="B2">
        <f>0.00001*43000</f>
        <v>0.43000000000000005</v>
      </c>
      <c r="D2">
        <f>3/0.43</f>
        <v>6.9767441860465116</v>
      </c>
    </row>
    <row r="3" spans="1:8" x14ac:dyDescent="0.2">
      <c r="A3" t="s">
        <v>1</v>
      </c>
    </row>
    <row r="5" spans="1:8" x14ac:dyDescent="0.2">
      <c r="A5" t="s">
        <v>23</v>
      </c>
    </row>
    <row r="9" spans="1:8" x14ac:dyDescent="0.2">
      <c r="A9" t="s">
        <v>2</v>
      </c>
    </row>
    <row r="12" spans="1:8" x14ac:dyDescent="0.2">
      <c r="B12" t="s">
        <v>3</v>
      </c>
      <c r="C12" t="s">
        <v>3</v>
      </c>
      <c r="D12" t="s">
        <v>3</v>
      </c>
      <c r="F12" t="s">
        <v>18</v>
      </c>
      <c r="G12" t="s">
        <v>18</v>
      </c>
      <c r="H12" t="s">
        <v>18</v>
      </c>
    </row>
    <row r="13" spans="1:8" x14ac:dyDescent="0.2">
      <c r="A13" s="13" t="s">
        <v>19</v>
      </c>
      <c r="B13" s="12">
        <v>43001</v>
      </c>
      <c r="C13" s="12">
        <v>43001</v>
      </c>
      <c r="D13" s="12">
        <v>43001</v>
      </c>
      <c r="F13" s="12">
        <v>43001</v>
      </c>
      <c r="G13" s="12">
        <v>43001</v>
      </c>
      <c r="H13" s="12">
        <v>43001</v>
      </c>
    </row>
    <row r="14" spans="1:8" x14ac:dyDescent="0.2">
      <c r="A14" s="13" t="s">
        <v>20</v>
      </c>
      <c r="B14" s="12">
        <v>42933</v>
      </c>
      <c r="C14" s="12">
        <v>42829</v>
      </c>
      <c r="D14" s="12">
        <v>42437</v>
      </c>
      <c r="F14" s="12"/>
      <c r="G14" s="12"/>
      <c r="H14" s="12"/>
    </row>
    <row r="15" spans="1:8" x14ac:dyDescent="0.2">
      <c r="A15" s="1" t="s">
        <v>4</v>
      </c>
      <c r="B15" s="2">
        <v>233.12172374429224</v>
      </c>
      <c r="C15">
        <v>271.96028538812789</v>
      </c>
      <c r="D15">
        <v>98.12856164383561</v>
      </c>
      <c r="F15" s="2">
        <v>269.05253424657531</v>
      </c>
      <c r="G15">
        <v>219.73984018264838</v>
      </c>
      <c r="H15">
        <v>241.17815068493147</v>
      </c>
    </row>
    <row r="16" spans="1:8" x14ac:dyDescent="0.2">
      <c r="A16" s="1" t="s">
        <v>5</v>
      </c>
      <c r="B16" s="3">
        <v>2016</v>
      </c>
      <c r="C16" s="4">
        <v>42095</v>
      </c>
      <c r="D16" s="4">
        <v>42430</v>
      </c>
      <c r="E16" s="4"/>
      <c r="F16" s="3"/>
      <c r="G16" s="4"/>
      <c r="H16" s="4"/>
    </row>
    <row r="17" spans="1:8" x14ac:dyDescent="0.2">
      <c r="A17" s="1"/>
      <c r="B17" s="1" t="s">
        <v>6</v>
      </c>
      <c r="C17" t="s">
        <v>7</v>
      </c>
      <c r="D17" t="s">
        <v>8</v>
      </c>
      <c r="F17" s="1" t="s">
        <v>6</v>
      </c>
      <c r="G17" t="s">
        <v>7</v>
      </c>
      <c r="H17" t="s">
        <v>8</v>
      </c>
    </row>
    <row r="18" spans="1:8" x14ac:dyDescent="0.2">
      <c r="A18" s="1"/>
      <c r="B18" s="1" t="s">
        <v>9</v>
      </c>
      <c r="F18" s="1" t="s">
        <v>9</v>
      </c>
    </row>
    <row r="19" spans="1:8" x14ac:dyDescent="0.2">
      <c r="A19" s="1" t="s">
        <v>10</v>
      </c>
      <c r="B19" s="1">
        <v>1</v>
      </c>
      <c r="C19" s="1">
        <v>1</v>
      </c>
      <c r="D19" s="1">
        <v>1</v>
      </c>
      <c r="E19" s="1"/>
      <c r="F19" s="1">
        <v>1</v>
      </c>
      <c r="G19" s="1">
        <v>1</v>
      </c>
      <c r="H19" s="1">
        <v>1</v>
      </c>
    </row>
    <row r="20" spans="1:8" x14ac:dyDescent="0.2">
      <c r="A20" s="1" t="s">
        <v>17</v>
      </c>
      <c r="B20" s="5">
        <f>10/B15*B24*B19</f>
        <v>42.896045204988496</v>
      </c>
      <c r="C20" s="5">
        <f>10/C15*C24*C19</f>
        <v>36.770074666337806</v>
      </c>
      <c r="D20" s="5">
        <f>10/D15*D24*D19</f>
        <v>101.90712910167471</v>
      </c>
      <c r="E20" s="5"/>
      <c r="F20" s="5">
        <f>10/F15*F24*F19</f>
        <v>37.167462584966479</v>
      </c>
      <c r="G20" s="5">
        <f>10/G15*G24*G19</f>
        <v>45.508361122352554</v>
      </c>
      <c r="H20" s="5">
        <f>10/H15*H24*H19</f>
        <v>41.463125791455823</v>
      </c>
    </row>
    <row r="21" spans="1:8" x14ac:dyDescent="0.2">
      <c r="A21" s="1" t="s">
        <v>11</v>
      </c>
      <c r="B21" s="5">
        <v>0</v>
      </c>
      <c r="C21" s="5">
        <v>0</v>
      </c>
      <c r="D21" s="5">
        <v>0</v>
      </c>
      <c r="E21" s="5"/>
      <c r="F21" s="5">
        <v>0</v>
      </c>
      <c r="G21" s="5">
        <v>0</v>
      </c>
      <c r="H21" s="5">
        <v>0</v>
      </c>
    </row>
    <row r="22" spans="1:8" x14ac:dyDescent="0.2">
      <c r="A22" s="1" t="s">
        <v>21</v>
      </c>
      <c r="B22" s="5">
        <f>B26-B21-B20</f>
        <v>857.10395479501153</v>
      </c>
      <c r="C22" s="5">
        <f>C26-C21-C20</f>
        <v>863.22992533366221</v>
      </c>
      <c r="D22" s="5">
        <f>D26-D21-D20</f>
        <v>798.09287089832526</v>
      </c>
      <c r="E22" s="5"/>
      <c r="F22" s="5">
        <f>F26-F21-F20</f>
        <v>862.83253741503347</v>
      </c>
      <c r="G22" s="5">
        <f>G26-G21-G20</f>
        <v>854.49163887764746</v>
      </c>
      <c r="H22" s="5">
        <f>H26-H21-H20</f>
        <v>858.53687420854419</v>
      </c>
    </row>
    <row r="23" spans="1:8" x14ac:dyDescent="0.2">
      <c r="B23" s="5"/>
      <c r="C23" s="5"/>
      <c r="D23" s="5"/>
      <c r="E23" s="5"/>
      <c r="F23" s="5"/>
      <c r="G23" s="5"/>
      <c r="H23" s="5"/>
    </row>
    <row r="24" spans="1:8" x14ac:dyDescent="0.2">
      <c r="A24" s="6" t="s">
        <v>12</v>
      </c>
      <c r="B24">
        <v>1000</v>
      </c>
      <c r="C24">
        <v>1000</v>
      </c>
      <c r="D24">
        <v>1000</v>
      </c>
      <c r="F24">
        <v>1000</v>
      </c>
      <c r="G24">
        <v>1000</v>
      </c>
      <c r="H24">
        <v>1000</v>
      </c>
    </row>
    <row r="25" spans="1:8" x14ac:dyDescent="0.2">
      <c r="D25" s="7"/>
      <c r="E25" s="7"/>
      <c r="H25" s="7"/>
    </row>
    <row r="26" spans="1:8" x14ac:dyDescent="0.2">
      <c r="A26" s="1" t="s">
        <v>13</v>
      </c>
      <c r="B26" s="1">
        <f>(B24-B35-B32)*B19</f>
        <v>900</v>
      </c>
      <c r="C26" s="1">
        <f>(C24-C35-C32)*C19</f>
        <v>900</v>
      </c>
      <c r="D26" s="1">
        <f>(D24-D35-D32)*D19</f>
        <v>900</v>
      </c>
      <c r="E26" s="1"/>
      <c r="F26" s="1">
        <f>(F24-F35-F32)*F19</f>
        <v>900</v>
      </c>
      <c r="G26" s="1">
        <f>(G24-G35-G32)*G19</f>
        <v>900</v>
      </c>
      <c r="H26" s="1">
        <f>(H24-H35-H32)*H19</f>
        <v>900</v>
      </c>
    </row>
    <row r="28" spans="1:8" x14ac:dyDescent="0.2">
      <c r="A28" t="s">
        <v>14</v>
      </c>
      <c r="B28">
        <f>B35</f>
        <v>100</v>
      </c>
      <c r="C28">
        <f>C35</f>
        <v>100</v>
      </c>
      <c r="D28">
        <f>D35</f>
        <v>100</v>
      </c>
      <c r="F28">
        <f>F35</f>
        <v>100</v>
      </c>
      <c r="G28">
        <f t="shared" ref="G28:H28" si="0">G35</f>
        <v>100</v>
      </c>
      <c r="H28">
        <f t="shared" si="0"/>
        <v>100</v>
      </c>
    </row>
    <row r="29" spans="1:8" x14ac:dyDescent="0.2">
      <c r="A29" s="8"/>
    </row>
    <row r="33" spans="1:8" x14ac:dyDescent="0.2">
      <c r="D33" s="9"/>
      <c r="E33" s="9"/>
      <c r="H33" s="9"/>
    </row>
    <row r="34" spans="1:8" x14ac:dyDescent="0.2">
      <c r="A34" s="10" t="s">
        <v>22</v>
      </c>
      <c r="B34" s="8">
        <f>0.044/10*100</f>
        <v>0.43999999999999995</v>
      </c>
      <c r="D34" s="8"/>
      <c r="E34" s="8"/>
      <c r="F34" s="8">
        <f>0.044/10*100</f>
        <v>0.43999999999999995</v>
      </c>
      <c r="H34" s="8"/>
    </row>
    <row r="35" spans="1:8" x14ac:dyDescent="0.2">
      <c r="A35" s="10" t="s">
        <v>15</v>
      </c>
      <c r="B35" s="11">
        <f>B24/10</f>
        <v>100</v>
      </c>
      <c r="C35" s="11">
        <f t="shared" ref="C35:D35" si="1">C24/10</f>
        <v>100</v>
      </c>
      <c r="D35" s="11">
        <f t="shared" si="1"/>
        <v>100</v>
      </c>
      <c r="E35" s="11"/>
      <c r="F35" s="11">
        <f>F24/10</f>
        <v>100</v>
      </c>
      <c r="G35" s="11">
        <f t="shared" ref="G35:H35" si="2">G24/10</f>
        <v>100</v>
      </c>
      <c r="H35" s="11">
        <f t="shared" si="2"/>
        <v>100</v>
      </c>
    </row>
    <row r="38" spans="1:8" x14ac:dyDescent="0.2">
      <c r="A38" t="s">
        <v>16</v>
      </c>
    </row>
  </sheetData>
  <phoneticPr fontId="3" type="noConversion"/>
  <printOptions gridLines="1"/>
  <pageMargins left="0.7" right="0.7" top="0.75" bottom="0.75" header="0.3" footer="0.3"/>
  <pageSetup scale="8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2017-09-23T20:25:28Z</cp:lastPrinted>
  <dcterms:created xsi:type="dcterms:W3CDTF">2017-08-15T20:13:36Z</dcterms:created>
  <dcterms:modified xsi:type="dcterms:W3CDTF">2017-09-23T20:26:01Z</dcterms:modified>
</cp:coreProperties>
</file>