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PhD\Heterogeneity study 1\Write up\re-written paper for psych bulletin Oct 2018\"/>
    </mc:Choice>
  </mc:AlternateContent>
  <bookViews>
    <workbookView xWindow="0" yWindow="0" windowWidth="19155" windowHeight="8130" activeTab="5"/>
  </bookViews>
  <sheets>
    <sheet name="Close Rep DL" sheetId="4" r:id="rId1"/>
    <sheet name="Cognitive DL" sheetId="1" r:id="rId2"/>
    <sheet name="Organisational DL" sheetId="2" r:id="rId3"/>
    <sheet name="Soc DL" sheetId="3" r:id="rId4"/>
    <sheet name="Median date split DL" sheetId="6" r:id="rId5"/>
    <sheet name=" Moderators DL" sheetId="11" r:id="rId6"/>
  </sheets>
  <definedNames>
    <definedName name="_xlnm._FilterDatabase" localSheetId="5" hidden="1">' Moderators DL'!$A$1:$P$1</definedName>
    <definedName name="_xlnm._FilterDatabase" localSheetId="0" hidden="1">'Close Rep DL'!$A$1:$O$1</definedName>
    <definedName name="_xlnm._FilterDatabase" localSheetId="1" hidden="1">'Cognitive DL'!$A$1:$S$1</definedName>
    <definedName name="_xlnm._FilterDatabase" localSheetId="2" hidden="1">'Organisational DL'!$A$1:$S$1</definedName>
    <definedName name="_xlnm._FilterDatabase" localSheetId="3" hidden="1">'Soc DL'!$A$1:$S$1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4" l="1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Z3" i="6" l="1"/>
  <c r="AA3" i="6"/>
  <c r="AB3" i="6"/>
  <c r="Z4" i="6"/>
  <c r="AA4" i="6"/>
  <c r="AB4" i="6"/>
  <c r="Z5" i="6"/>
  <c r="AA5" i="6"/>
  <c r="AB5" i="6"/>
  <c r="Z6" i="6"/>
  <c r="AA6" i="6"/>
  <c r="AB6" i="6"/>
  <c r="Z7" i="6"/>
  <c r="AA7" i="6"/>
  <c r="AB7" i="6"/>
  <c r="Z8" i="6"/>
  <c r="AA8" i="6"/>
  <c r="AB8" i="6"/>
  <c r="Z9" i="6"/>
  <c r="AA9" i="6"/>
  <c r="AB9" i="6"/>
  <c r="Z10" i="6"/>
  <c r="AA10" i="6"/>
  <c r="AB10" i="6"/>
  <c r="Z11" i="6"/>
  <c r="AA11" i="6"/>
  <c r="AB11" i="6"/>
  <c r="Z12" i="6"/>
  <c r="AA12" i="6"/>
  <c r="AB12" i="6"/>
  <c r="Z13" i="6"/>
  <c r="AA13" i="6"/>
  <c r="AB13" i="6"/>
  <c r="Z14" i="6"/>
  <c r="AA14" i="6"/>
  <c r="AB14" i="6"/>
  <c r="Z15" i="6"/>
  <c r="AA15" i="6"/>
  <c r="AB15" i="6"/>
  <c r="Z16" i="6"/>
  <c r="AA16" i="6"/>
  <c r="AB16" i="6"/>
  <c r="Z17" i="6"/>
  <c r="AA17" i="6"/>
  <c r="AB17" i="6"/>
  <c r="Z18" i="6"/>
  <c r="AA18" i="6"/>
  <c r="AB18" i="6"/>
  <c r="Z19" i="6"/>
  <c r="AA19" i="6"/>
  <c r="AB19" i="6"/>
  <c r="Z20" i="6"/>
  <c r="AA20" i="6"/>
  <c r="AB20" i="6"/>
  <c r="Z21" i="6"/>
  <c r="AA21" i="6"/>
  <c r="AB21" i="6"/>
  <c r="Z22" i="6"/>
  <c r="AA22" i="6"/>
  <c r="AB22" i="6"/>
  <c r="Z23" i="6"/>
  <c r="AA23" i="6"/>
  <c r="AB23" i="6"/>
  <c r="Z24" i="6"/>
  <c r="AA24" i="6"/>
  <c r="AB24" i="6"/>
  <c r="Z25" i="6"/>
  <c r="AA25" i="6"/>
  <c r="AB25" i="6"/>
  <c r="Z26" i="6"/>
  <c r="AA26" i="6"/>
  <c r="AB26" i="6"/>
  <c r="Z27" i="6"/>
  <c r="AA27" i="6"/>
  <c r="AB27" i="6"/>
  <c r="Z28" i="6"/>
  <c r="AA28" i="6"/>
  <c r="AB28" i="6"/>
  <c r="Z29" i="6"/>
  <c r="AA29" i="6"/>
  <c r="AB29" i="6"/>
  <c r="Z30" i="6"/>
  <c r="AA30" i="6"/>
  <c r="AB30" i="6"/>
  <c r="Z31" i="6"/>
  <c r="AA31" i="6"/>
  <c r="AB31" i="6"/>
  <c r="Z32" i="6"/>
  <c r="AA32" i="6"/>
  <c r="AB32" i="6"/>
  <c r="Z33" i="6"/>
  <c r="AA33" i="6"/>
  <c r="AB33" i="6"/>
  <c r="Z34" i="6"/>
  <c r="AA34" i="6"/>
  <c r="AB34" i="6"/>
  <c r="Z35" i="6"/>
  <c r="AA35" i="6"/>
  <c r="AB35" i="6"/>
  <c r="Z36" i="6"/>
  <c r="AA36" i="6"/>
  <c r="AB36" i="6"/>
  <c r="Z37" i="6"/>
  <c r="AA37" i="6"/>
  <c r="AB37" i="6"/>
  <c r="Z38" i="6"/>
  <c r="AA38" i="6"/>
  <c r="AB38" i="6"/>
  <c r="Z39" i="6"/>
  <c r="AA39" i="6"/>
  <c r="AB39" i="6"/>
  <c r="Z40" i="6"/>
  <c r="AA40" i="6"/>
  <c r="AB40" i="6"/>
  <c r="Z41" i="6"/>
  <c r="AA41" i="6"/>
  <c r="AB41" i="6"/>
  <c r="Z42" i="6"/>
  <c r="AA42" i="6"/>
  <c r="AB42" i="6"/>
  <c r="Z43" i="6"/>
  <c r="AA43" i="6"/>
  <c r="AB43" i="6"/>
  <c r="Z44" i="6"/>
  <c r="AA44" i="6"/>
  <c r="AB44" i="6"/>
  <c r="Z45" i="6"/>
  <c r="AA45" i="6"/>
  <c r="AB45" i="6"/>
  <c r="Z46" i="6"/>
  <c r="AA46" i="6"/>
  <c r="AB46" i="6"/>
  <c r="Z47" i="6"/>
  <c r="AA47" i="6"/>
  <c r="AB47" i="6"/>
  <c r="Z48" i="6"/>
  <c r="AA48" i="6"/>
  <c r="AB48" i="6"/>
  <c r="Z49" i="6"/>
  <c r="AA49" i="6"/>
  <c r="AB49" i="6"/>
  <c r="Z50" i="6"/>
  <c r="AA50" i="6"/>
  <c r="AB50" i="6"/>
  <c r="Z51" i="6"/>
  <c r="AA51" i="6"/>
  <c r="AB51" i="6"/>
  <c r="Z52" i="6"/>
  <c r="AA52" i="6"/>
  <c r="AB52" i="6"/>
  <c r="Z53" i="6"/>
  <c r="AA53" i="6"/>
  <c r="AB53" i="6"/>
  <c r="Z54" i="6"/>
  <c r="AA54" i="6"/>
  <c r="AB54" i="6"/>
  <c r="Z55" i="6"/>
  <c r="AA55" i="6"/>
  <c r="AB55" i="6"/>
  <c r="Z56" i="6"/>
  <c r="AA56" i="6"/>
  <c r="AB56" i="6"/>
  <c r="Z57" i="6"/>
  <c r="AA57" i="6"/>
  <c r="AB57" i="6"/>
  <c r="Z58" i="6"/>
  <c r="AA58" i="6"/>
  <c r="AB58" i="6"/>
  <c r="Z59" i="6"/>
  <c r="AA59" i="6"/>
  <c r="AB59" i="6"/>
  <c r="Z60" i="6"/>
  <c r="AA60" i="6"/>
  <c r="AB60" i="6"/>
  <c r="Z61" i="6"/>
  <c r="AA61" i="6"/>
  <c r="AB61" i="6"/>
  <c r="Z62" i="6"/>
  <c r="AA62" i="6"/>
  <c r="AB62" i="6"/>
  <c r="Z63" i="6"/>
  <c r="AA63" i="6"/>
  <c r="AB63" i="6"/>
  <c r="Z64" i="6"/>
  <c r="AA64" i="6"/>
  <c r="AB64" i="6"/>
  <c r="Z65" i="6"/>
  <c r="AA65" i="6"/>
  <c r="AB65" i="6"/>
  <c r="Z66" i="6"/>
  <c r="AA66" i="6"/>
  <c r="AB66" i="6"/>
  <c r="Z67" i="6"/>
  <c r="AA67" i="6"/>
  <c r="AB67" i="6"/>
  <c r="Z68" i="6"/>
  <c r="AA68" i="6"/>
  <c r="AB68" i="6"/>
  <c r="Z69" i="6"/>
  <c r="AA69" i="6"/>
  <c r="AB69" i="6"/>
  <c r="Z70" i="6"/>
  <c r="AA70" i="6"/>
  <c r="AB70" i="6"/>
  <c r="Z71" i="6"/>
  <c r="AA71" i="6"/>
  <c r="AB71" i="6"/>
  <c r="Z72" i="6"/>
  <c r="AA72" i="6"/>
  <c r="AB72" i="6"/>
  <c r="Z73" i="6"/>
  <c r="AA73" i="6"/>
  <c r="AB73" i="6"/>
  <c r="Z74" i="6"/>
  <c r="AA74" i="6"/>
  <c r="AB74" i="6"/>
  <c r="Z75" i="6"/>
  <c r="AA75" i="6"/>
  <c r="AB75" i="6"/>
  <c r="Z76" i="6"/>
  <c r="AA76" i="6"/>
  <c r="AB76" i="6"/>
  <c r="Z77" i="6"/>
  <c r="AA77" i="6"/>
  <c r="AB77" i="6"/>
  <c r="Z78" i="6"/>
  <c r="AA78" i="6"/>
  <c r="AB78" i="6"/>
  <c r="Z79" i="6"/>
  <c r="AA79" i="6"/>
  <c r="AB79" i="6"/>
  <c r="Z80" i="6"/>
  <c r="AA80" i="6"/>
  <c r="AB80" i="6"/>
  <c r="Z81" i="6"/>
  <c r="AA81" i="6"/>
  <c r="AB81" i="6"/>
  <c r="Z82" i="6"/>
  <c r="AA82" i="6"/>
  <c r="AB82" i="6"/>
  <c r="Z83" i="6"/>
  <c r="AA83" i="6"/>
  <c r="AB83" i="6"/>
  <c r="AB2" i="6"/>
  <c r="AA2" i="6"/>
  <c r="Z2" i="6"/>
  <c r="M3" i="6"/>
  <c r="N3" i="6"/>
  <c r="O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M38" i="6"/>
  <c r="N38" i="6"/>
  <c r="O38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M55" i="6"/>
  <c r="N55" i="6"/>
  <c r="O55" i="6"/>
  <c r="M56" i="6"/>
  <c r="N56" i="6"/>
  <c r="O56" i="6"/>
  <c r="M57" i="6"/>
  <c r="N57" i="6"/>
  <c r="O57" i="6"/>
  <c r="M58" i="6"/>
  <c r="N58" i="6"/>
  <c r="O58" i="6"/>
  <c r="M59" i="6"/>
  <c r="N59" i="6"/>
  <c r="O59" i="6"/>
  <c r="M60" i="6"/>
  <c r="N60" i="6"/>
  <c r="O60" i="6"/>
  <c r="M61" i="6"/>
  <c r="N61" i="6"/>
  <c r="O61" i="6"/>
  <c r="M62" i="6"/>
  <c r="N62" i="6"/>
  <c r="O62" i="6"/>
  <c r="M63" i="6"/>
  <c r="N63" i="6"/>
  <c r="O63" i="6"/>
  <c r="M64" i="6"/>
  <c r="N64" i="6"/>
  <c r="O64" i="6"/>
  <c r="M65" i="6"/>
  <c r="N65" i="6"/>
  <c r="O65" i="6"/>
  <c r="M66" i="6"/>
  <c r="N66" i="6"/>
  <c r="O66" i="6"/>
  <c r="M67" i="6"/>
  <c r="N67" i="6"/>
  <c r="O67" i="6"/>
  <c r="M68" i="6"/>
  <c r="N68" i="6"/>
  <c r="O68" i="6"/>
  <c r="M69" i="6"/>
  <c r="N69" i="6"/>
  <c r="O69" i="6"/>
  <c r="M70" i="6"/>
  <c r="N70" i="6"/>
  <c r="O70" i="6"/>
  <c r="M71" i="6"/>
  <c r="N71" i="6"/>
  <c r="O71" i="6"/>
  <c r="M72" i="6"/>
  <c r="N72" i="6"/>
  <c r="O72" i="6"/>
  <c r="M73" i="6"/>
  <c r="N73" i="6"/>
  <c r="O73" i="6"/>
  <c r="M74" i="6"/>
  <c r="N74" i="6"/>
  <c r="O74" i="6"/>
  <c r="M75" i="6"/>
  <c r="N75" i="6"/>
  <c r="O75" i="6"/>
  <c r="M76" i="6"/>
  <c r="N76" i="6"/>
  <c r="O76" i="6"/>
  <c r="M77" i="6"/>
  <c r="N77" i="6"/>
  <c r="O77" i="6"/>
  <c r="M78" i="6"/>
  <c r="N78" i="6"/>
  <c r="O78" i="6"/>
  <c r="M79" i="6"/>
  <c r="N79" i="6"/>
  <c r="O79" i="6"/>
  <c r="M80" i="6"/>
  <c r="N80" i="6"/>
  <c r="O80" i="6"/>
  <c r="M81" i="6"/>
  <c r="N81" i="6"/>
  <c r="O81" i="6"/>
  <c r="M82" i="6"/>
  <c r="N82" i="6"/>
  <c r="O82" i="6"/>
  <c r="M83" i="6"/>
  <c r="N83" i="6"/>
  <c r="O83" i="6"/>
  <c r="O2" i="6"/>
  <c r="N2" i="6"/>
  <c r="M2" i="6"/>
  <c r="L3" i="4" l="1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N2" i="4"/>
  <c r="M2" i="4"/>
  <c r="L2" i="4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O2" i="3"/>
  <c r="N2" i="3"/>
  <c r="M2" i="3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O2" i="2"/>
  <c r="N2" i="2"/>
  <c r="M2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O2" i="1"/>
  <c r="N2" i="1"/>
  <c r="M2" i="1"/>
</calcChain>
</file>

<file path=xl/sharedStrings.xml><?xml version="1.0" encoding="utf-8"?>
<sst xmlns="http://schemas.openxmlformats.org/spreadsheetml/2006/main" count="470" uniqueCount="295">
  <si>
    <t>d</t>
  </si>
  <si>
    <t>SE</t>
  </si>
  <si>
    <t>p</t>
  </si>
  <si>
    <t>CI.lower</t>
  </si>
  <si>
    <t>CI.upper</t>
  </si>
  <si>
    <t>k</t>
  </si>
  <si>
    <r>
      <t>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</si>
  <si>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SE of 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</si>
  <si>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</si>
  <si>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abs_d</t>
  </si>
  <si>
    <t>T</t>
  </si>
  <si>
    <t>sig</t>
  </si>
  <si>
    <t>MA author</t>
  </si>
  <si>
    <t>Publication Year</t>
  </si>
  <si>
    <t>Discipline</t>
  </si>
  <si>
    <t>Adesope, Lavin, Thompson, and Ungerleider</t>
  </si>
  <si>
    <t>Allen, Berkowitz, Hunt, and Louden</t>
  </si>
  <si>
    <t>Alvarez and Emory</t>
  </si>
  <si>
    <t>Au, Sheehan, Tsai, Duncan, Buschkuehl, and Jaeggi</t>
  </si>
  <si>
    <t>Baker, Peterson, Pulos, and Kirkland</t>
  </si>
  <si>
    <t>Beaujean</t>
  </si>
  <si>
    <t>Bodner, Taikh, and Fawcett</t>
  </si>
  <si>
    <t>Chen and Li</t>
  </si>
  <si>
    <t>D'Alessio and Allen</t>
  </si>
  <si>
    <t>Daneman and Merikle</t>
  </si>
  <si>
    <t>Dato-on and Dahlstrom</t>
  </si>
  <si>
    <t>Dewald, Meijer, Oort, Kerkhof, and Bogels</t>
  </si>
  <si>
    <t>Doyle and Voyer</t>
  </si>
  <si>
    <t>Eastvold, Belanger, and Vanderploeg</t>
  </si>
  <si>
    <t>Evers and Lakens</t>
  </si>
  <si>
    <t xml:space="preserve">Fawcett </t>
  </si>
  <si>
    <t>Herlitz and Loven</t>
  </si>
  <si>
    <t>Hinshaw</t>
  </si>
  <si>
    <t>Huff, Bodner, and Fawcett</t>
  </si>
  <si>
    <t>Linck, Osthus, Koeth, and Bunting</t>
  </si>
  <si>
    <t xml:space="preserve">Lucas </t>
  </si>
  <si>
    <t>Maeda and Yoon</t>
  </si>
  <si>
    <t>McDaniel</t>
  </si>
  <si>
    <t>McMorris and Hale</t>
  </si>
  <si>
    <t>Meijer, Selle, Elber, and Ben-Shakhar</t>
  </si>
  <si>
    <t>Merikle and Daneman</t>
  </si>
  <si>
    <t>Moxley and Charness</t>
  </si>
  <si>
    <t>Nieuwenstein, Wierenga, Morey, Wicherts, Blom, Wagenmakers, and van Rijn</t>
  </si>
  <si>
    <t>Park</t>
  </si>
  <si>
    <t>Passler, Beinicke, and Hell</t>
  </si>
  <si>
    <t>Pietschnig, Voracek, and Formann</t>
  </si>
  <si>
    <t>Powers, Brooks, Aldrich, Palladino, and Alfieri</t>
  </si>
  <si>
    <t>Preiss, Wheeless, and Allen</t>
  </si>
  <si>
    <t>Redick and Lindsey</t>
  </si>
  <si>
    <t xml:space="preserve">Reinwein </t>
  </si>
  <si>
    <t>Rice and Mullen</t>
  </si>
  <si>
    <t>Rojahn and Pettigrew</t>
  </si>
  <si>
    <t>Schaubroeck and Muralidhar</t>
  </si>
  <si>
    <t>Schwaighofer, Fischer, and Buhner</t>
  </si>
  <si>
    <t>Silverman</t>
  </si>
  <si>
    <t>Sommer, Aleman, Bouma, and Kahn</t>
  </si>
  <si>
    <t>Stadler, Becker, Godker, Leutner, and Grieff</t>
  </si>
  <si>
    <t>te Nijenhuis, Jongeneel-Grimen, and Kirkegaard</t>
  </si>
  <si>
    <t>te Nijenhuis, van den Hoek, and Armstrong</t>
  </si>
  <si>
    <t>Tybur, Laakasuo, Ruff and Klauke</t>
  </si>
  <si>
    <t>Voss, Kramer, Basak, Prakash, and Roberts</t>
  </si>
  <si>
    <t xml:space="preserve">Voyer </t>
  </si>
  <si>
    <t>Voyer, Jansen</t>
  </si>
  <si>
    <t>Voyer, Postma, Brake, and Imperato-McGinley</t>
  </si>
  <si>
    <t>Wang, Liu, Zhu, Meng, Li, and Zuo</t>
  </si>
  <si>
    <t xml:space="preserve">MA author </t>
  </si>
  <si>
    <t>Banks, Batchelor, Seers, O'Boyle, Pollack, and Gower</t>
  </si>
  <si>
    <t>Banks, Davis McCauley, Gardner, and Guler</t>
  </si>
  <si>
    <t>Beal, Cohen, Burke, and McLendon</t>
  </si>
  <si>
    <t>Berry, Sackett, and Landers</t>
  </si>
  <si>
    <t>Beus and Whitman</t>
  </si>
  <si>
    <t>Boer, Deinert, Homan, and Voelpel</t>
  </si>
  <si>
    <t>Bowling, Khazon, Meyer, and Burrus</t>
  </si>
  <si>
    <t>Burke, Salvador, Smith-Crowe, Chan-Serafin, Smith, Sonesh</t>
  </si>
  <si>
    <t>Butts, Casper, and Yang</t>
  </si>
  <si>
    <t>Choi, Oh, and Colbert</t>
  </si>
  <si>
    <t>Cohen and Hudecek</t>
  </si>
  <si>
    <t>Costanza, Badger, Fraser, Severt, and Gade</t>
  </si>
  <si>
    <t>de Wit, Greer, and Jehn</t>
  </si>
  <si>
    <t>Donovan and Radosevich</t>
  </si>
  <si>
    <t>Driskell, Willis, and Copper</t>
  </si>
  <si>
    <t>Ernst Kossek and Ozeki</t>
  </si>
  <si>
    <t>Foels, Driskell, Mullen, and Salas</t>
  </si>
  <si>
    <t>Gonzalez-Mule, Mount, and Oh</t>
  </si>
  <si>
    <t>Grijalva and Newman</t>
  </si>
  <si>
    <t>Harari and Rudolph</t>
  </si>
  <si>
    <t>Harari, Reaves, Viswesvaran, and Chockalingam</t>
  </si>
  <si>
    <t>Harms, Crede, Tynan, Leon, and Jeung</t>
  </si>
  <si>
    <t>Jackson and Schuler</t>
  </si>
  <si>
    <t>Jiang, Liu, McKay, Lee, and Mitchell</t>
  </si>
  <si>
    <t>Jin and Rounds</t>
  </si>
  <si>
    <t>Joseph, Dhanani, Shen, McHugh, and McCord</t>
  </si>
  <si>
    <t>Keim, Landis, Pierce, and Earnest</t>
  </si>
  <si>
    <t>Klein, DiazGranados, Salas, Le, Burke, Lyons, And Goodwin</t>
  </si>
  <si>
    <t>Knight and Eisenkraft</t>
  </si>
  <si>
    <t>Koch, D'Mello, and Sackett</t>
  </si>
  <si>
    <t>Koh, Shen, and Lee</t>
  </si>
  <si>
    <t>Liu, Guo, and Chi</t>
  </si>
  <si>
    <t>Liu, Jiang, Shalley, Keem, and Zhou</t>
  </si>
  <si>
    <t>Martocchio and O'Leary</t>
  </si>
  <si>
    <t>Murphy and Athanasou</t>
  </si>
  <si>
    <t>Nicolaides, LaPort, Chen, Tomassetti, Weis, Zaccaro, and Cortina</t>
  </si>
  <si>
    <t>Orlitzky and Hirokawa</t>
  </si>
  <si>
    <t>Park, Jacob, Wagner, and Baiden</t>
  </si>
  <si>
    <t>Parks and Steelman</t>
  </si>
  <si>
    <t>Rauch, Rosenbusch, Unger, and Frese</t>
  </si>
  <si>
    <t>Robertson</t>
  </si>
  <si>
    <t>Rockstuhl, Dulebohn, Ang, and Shore</t>
  </si>
  <si>
    <t>Sadri and Robertson</t>
  </si>
  <si>
    <t>Schmidt, Roesler, Kusserow, and Rau</t>
  </si>
  <si>
    <t>Theeboom, Beersma, and van Vianen</t>
  </si>
  <si>
    <t>Thorsteinson</t>
  </si>
  <si>
    <t>Vaden and Hall</t>
  </si>
  <si>
    <t>Verquer, Beehr, and Wagner</t>
  </si>
  <si>
    <t>Whelpley and McDaniel</t>
  </si>
  <si>
    <t xml:space="preserve">Wiersma </t>
  </si>
  <si>
    <t>Anderson and Leaper</t>
  </si>
  <si>
    <t>Anestis, Soberay, Gutierrez, Hernandez, and Joiner</t>
  </si>
  <si>
    <t>Banas and Rains</t>
  </si>
  <si>
    <t>Batalha, Reynolds, and Newbigin</t>
  </si>
  <si>
    <t>Blanken, van de Ven, and Zeelenberg</t>
  </si>
  <si>
    <t>Blonde and Girandola</t>
  </si>
  <si>
    <t>Bornstein and Cecero</t>
  </si>
  <si>
    <t>Braithwaite and Corr</t>
  </si>
  <si>
    <t>Byron and Khazanchi</t>
  </si>
  <si>
    <t>Calin-Jageman and Caldwell</t>
  </si>
  <si>
    <t>Costello and Hodson</t>
  </si>
  <si>
    <t>Craddock, vanDellen, Novak, and Ranby</t>
  </si>
  <si>
    <t>DeCoster and Claypool</t>
  </si>
  <si>
    <t>Deshpande and Viswesvaran</t>
  </si>
  <si>
    <t>Devine and Philips</t>
  </si>
  <si>
    <t xml:space="preserve">Donahue </t>
  </si>
  <si>
    <t>Drescher and Schultheiss</t>
  </si>
  <si>
    <t>Edens, Campbell, and Weir</t>
  </si>
  <si>
    <t>Georgesen and Harris</t>
  </si>
  <si>
    <t>Gerber and Wheeler</t>
  </si>
  <si>
    <t>Goemans, van Geel, and Vedder</t>
  </si>
  <si>
    <t>Gully, Devine, and Whitney</t>
  </si>
  <si>
    <t>Hauch, Sporer, Michael, and Meissner</t>
  </si>
  <si>
    <t>Hu, Zhang, and Wang</t>
  </si>
  <si>
    <t>Ijzerman, Blanken, Brandt, Oerlemans, Van den Hoogenhof, Franken, and Oerlemans</t>
  </si>
  <si>
    <t>Leach and Cidam</t>
  </si>
  <si>
    <t>Lee, Moon, and Feeley</t>
  </si>
  <si>
    <t>Littleton, Bye, Buck, and Amacker</t>
  </si>
  <si>
    <t>Masi, Chen, Hawkley, and Cacioppo</t>
  </si>
  <si>
    <t>McMahan and Estes</t>
  </si>
  <si>
    <t>Morgan, Flora, Kroner, Mills, Varghese, and Steffan</t>
  </si>
  <si>
    <t>Mullen and Hu</t>
  </si>
  <si>
    <t>Nadler and Clark</t>
  </si>
  <si>
    <t>O'Connor, Morrison, McLeod, and Anderson</t>
  </si>
  <si>
    <t>Payne and Marcus</t>
  </si>
  <si>
    <t>Randall and Wolff</t>
  </si>
  <si>
    <t>Rise, Sheeran, and Hukkelberg</t>
  </si>
  <si>
    <t>Rivis, Sheeran, and Armitage</t>
  </si>
  <si>
    <t>Roccato and Ricolfi</t>
  </si>
  <si>
    <t>Roisman, Holland, Fortuna, Fraley, Clausell, and Clarke</t>
  </si>
  <si>
    <t>Schutz and Six</t>
  </si>
  <si>
    <t>Sibley, Osborne, and Duckitt</t>
  </si>
  <si>
    <t>Steblay, Besirevic, Fulero, and Jimenez-Lorente</t>
  </si>
  <si>
    <t>Stefan and David</t>
  </si>
  <si>
    <t>Terrizzi, Shook, and McDaniel</t>
  </si>
  <si>
    <t>van Osch, Blanken, Meijs, and van Wolferen</t>
  </si>
  <si>
    <t>Vazire and Funder</t>
  </si>
  <si>
    <t>Vedel</t>
  </si>
  <si>
    <t>Vicaria and Dickens</t>
  </si>
  <si>
    <t>Zuckerman, Li, and Hall</t>
  </si>
  <si>
    <t>ML no and effect studied</t>
  </si>
  <si>
    <t>ML1 sunk costs</t>
  </si>
  <si>
    <t>ML1 gamblers fallacy</t>
  </si>
  <si>
    <t>ML1 flag priming</t>
  </si>
  <si>
    <t>ML1 quote attribution</t>
  </si>
  <si>
    <t>ML1 currency priming</t>
  </si>
  <si>
    <t>ML1 imagined contact</t>
  </si>
  <si>
    <t>ML1 gain versus loss framing</t>
  </si>
  <si>
    <t>ML1 allowed/forbidden</t>
  </si>
  <si>
    <t>ML1 norm of reciprocity</t>
  </si>
  <si>
    <t>ML1 low vs high category scales</t>
  </si>
  <si>
    <t>ML1 sex differences in math attitudes</t>
  </si>
  <si>
    <t>ML1 relation between I and E math attitudes</t>
  </si>
  <si>
    <t>ML1 anchoring 1 - distance to NYC</t>
  </si>
  <si>
    <t>ML1 anchoring 2 - chicago</t>
  </si>
  <si>
    <t>ML1 anchoring 3 - Mt Everest</t>
  </si>
  <si>
    <t>ML1 anchoring 4 - babies born</t>
  </si>
  <si>
    <t>ML3 availability heuristics</t>
  </si>
  <si>
    <t>ML3 persistence and conscientiousness</t>
  </si>
  <si>
    <t>ML3 metaphoric restructuring</t>
  </si>
  <si>
    <t>ML3 credentials and prejudice (interaction)</t>
  </si>
  <si>
    <t>ML3 power and perspective</t>
  </si>
  <si>
    <t>ML3 self-esteem and subjective distance (main)</t>
  </si>
  <si>
    <t>ML3 self-esteem and subjective distance (interaction)</t>
  </si>
  <si>
    <t>ML3 elaboration likelihood (main)</t>
  </si>
  <si>
    <t>ML3 elaboration likelihood (interaction)</t>
  </si>
  <si>
    <t>ML3 credentials and prejudice (main)</t>
  </si>
  <si>
    <t>ML3 stroop</t>
  </si>
  <si>
    <t>ML3 warmth perceptions</t>
  </si>
  <si>
    <t>ML3 weight embodiment</t>
  </si>
  <si>
    <t>RRR3.1 grammatical aspect and criminal intentionality</t>
  </si>
  <si>
    <t>RRR3.2 grammatical aspect on detailed processing</t>
  </si>
  <si>
    <t>RRR3.3 grammatical aspect on intention attribution</t>
  </si>
  <si>
    <t>RRR4.1 depletion and reaction time variability</t>
  </si>
  <si>
    <t>RRR4.2 depletion and reaction time</t>
  </si>
  <si>
    <t>RRR5.1 commitment prime and subjective commitment</t>
  </si>
  <si>
    <t>RRR5.2 commitment prime and exit</t>
  </si>
  <si>
    <t>RRR5.3 commitment prime and neglect</t>
  </si>
  <si>
    <t>RRR5.4 commitment prime and voice</t>
  </si>
  <si>
    <t>RRR5.5 commitment prime and loyalty</t>
  </si>
  <si>
    <t>RRR6 facial feedback hypothesis</t>
  </si>
  <si>
    <t>FI</t>
  </si>
  <si>
    <t>FI_sig</t>
  </si>
  <si>
    <t>Topic</t>
  </si>
  <si>
    <t>k_total</t>
  </si>
  <si>
    <t>d_total</t>
  </si>
  <si>
    <t>T_total</t>
  </si>
  <si>
    <t>mod_descriptor</t>
  </si>
  <si>
    <t>k_mod</t>
  </si>
  <si>
    <t>d_mod</t>
  </si>
  <si>
    <t>T_mod</t>
  </si>
  <si>
    <t>cognitive correlates of bilingualism</t>
  </si>
  <si>
    <t>reading the mind in the eyes and IQ</t>
  </si>
  <si>
    <t>IQ - Weschler</t>
  </si>
  <si>
    <t>stereotype manipulation and maths/spatial performance</t>
  </si>
  <si>
    <t>third party observer and test performance</t>
  </si>
  <si>
    <t>calc from M/SD</t>
  </si>
  <si>
    <t>gender differences in mental rotation</t>
  </si>
  <si>
    <t>exercise and cognition</t>
  </si>
  <si>
    <t>memory detection with concealed information</t>
  </si>
  <si>
    <t>modality effect</t>
  </si>
  <si>
    <t>memory for schema-relevant information</t>
  </si>
  <si>
    <t>complex problem solving and intelligence</t>
  </si>
  <si>
    <t>moral licensing</t>
  </si>
  <si>
    <t>unpublished</t>
  </si>
  <si>
    <t>resilience and mental health</t>
  </si>
  <si>
    <t>shame and constructive approach orientation</t>
  </si>
  <si>
    <t>social projection and cognition</t>
  </si>
  <si>
    <t>intention-behaviour</t>
  </si>
  <si>
    <t>personality and political orientation</t>
  </si>
  <si>
    <t>interview-cognitive ability relationships</t>
  </si>
  <si>
    <t>influence of hazards and training on safety and performance</t>
  </si>
  <si>
    <t>high hazard, less engaging</t>
  </si>
  <si>
    <t>intragroup conflict</t>
  </si>
  <si>
    <t>top management</t>
  </si>
  <si>
    <t>effect of overlearning on retention</t>
  </si>
  <si>
    <t>job satisfaction and race</t>
  </si>
  <si>
    <t>cohesive and diversified networks</t>
  </si>
  <si>
    <r>
      <t>I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_total</t>
    </r>
  </si>
  <si>
    <r>
      <t>I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_mod</t>
    </r>
  </si>
  <si>
    <t>less reparable failure</t>
  </si>
  <si>
    <t>biligual group - Spanish-English</t>
  </si>
  <si>
    <t>female experimenter</t>
  </si>
  <si>
    <t>short time limit (&lt;30s)</t>
  </si>
  <si>
    <t>speed - moderate intensity exercise</t>
  </si>
  <si>
    <t>5+ questions</t>
  </si>
  <si>
    <t xml:space="preserve"> dynamic visualisation</t>
  </si>
  <si>
    <t>recognition - uncorrected for guessing</t>
  </si>
  <si>
    <t>measure of complex problem solving - MCS - multiple complex systems</t>
  </si>
  <si>
    <t>negative indicators - adversity</t>
  </si>
  <si>
    <t>wording of estimation question - estimate consensus for other group</t>
  </si>
  <si>
    <t>drug/alcohol-related behaviour</t>
  </si>
  <si>
    <t>used NEO</t>
  </si>
  <si>
    <t>interview structure - medium</t>
  </si>
  <si>
    <t>degree of overlearning (200%)</t>
  </si>
  <si>
    <t>low job complexity</t>
  </si>
  <si>
    <t>subjective performance</t>
  </si>
  <si>
    <t>het_rating</t>
  </si>
  <si>
    <t>ML2 1 Huang</t>
  </si>
  <si>
    <t>ML2 2 Kay</t>
  </si>
  <si>
    <t>ML2 3 Alter</t>
  </si>
  <si>
    <t>ML2 6 Bauer</t>
  </si>
  <si>
    <t>ML2 9 Critcher</t>
  </si>
  <si>
    <t>ML2 12 Anderson</t>
  </si>
  <si>
    <t>ML2 13 Ross</t>
  </si>
  <si>
    <t>ML2 14 Ross2</t>
  </si>
  <si>
    <t>ML2 15 Giessner</t>
  </si>
  <si>
    <t>ML2 18 Risen</t>
  </si>
  <si>
    <t>ML2 20 Norenzayan</t>
  </si>
  <si>
    <t>ML2 21 Hsee</t>
  </si>
  <si>
    <t>ML2 22 Gray</t>
  </si>
  <si>
    <t>ML2 23 Zhong</t>
  </si>
  <si>
    <t>ML2 26 Zaval</t>
  </si>
  <si>
    <t>ML2 27 Knobe</t>
  </si>
  <si>
    <t>ML2 28 Tversky2</t>
  </si>
  <si>
    <t>het 2nd rating</t>
  </si>
  <si>
    <t>k_early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</si>
  <si>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_early</t>
    </r>
  </si>
  <si>
    <t>abs_d_early</t>
  </si>
  <si>
    <t>T_early</t>
  </si>
  <si>
    <t>sig_early</t>
  </si>
  <si>
    <t>k_late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</si>
  <si>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_late</t>
    </r>
  </si>
  <si>
    <t>abs_d_late</t>
  </si>
  <si>
    <t>T_late</t>
  </si>
  <si>
    <t>sig_late</t>
  </si>
  <si>
    <r>
      <t>I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_mod_theory</t>
    </r>
  </si>
  <si>
    <t>T_mod_theory</t>
  </si>
  <si>
    <t>d_mod_theory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</si>
</sst>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pane ySplit="1" topLeftCell="A2" activePane="bottomLeft" state="frozen"/>
      <selection pane="bottomLeft" activeCell="A42" sqref="A42:XFD42"/>
    </sheetView>
  </sheetViews>
  <sheetFormatPr defaultRowHeight="15" x14ac:dyDescent="0.25"/>
  <cols>
    <col min="1" max="1" width="51.140625" bestFit="1" customWidth="1"/>
    <col min="5" max="5" width="9.140625" style="3"/>
  </cols>
  <sheetData>
    <row r="1" spans="1:15" s="1" customFormat="1" ht="17.25" x14ac:dyDescent="0.25">
      <c r="A1" s="1" t="s">
        <v>166</v>
      </c>
      <c r="B1" s="1" t="s">
        <v>14</v>
      </c>
      <c r="C1" s="1" t="s">
        <v>0</v>
      </c>
      <c r="D1" s="1" t="s">
        <v>1</v>
      </c>
      <c r="E1" s="4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207</v>
      </c>
    </row>
    <row r="2" spans="1:15" x14ac:dyDescent="0.25">
      <c r="A2" t="s">
        <v>167</v>
      </c>
      <c r="B2">
        <v>4000</v>
      </c>
      <c r="C2" s="2">
        <v>1.85947639703764</v>
      </c>
      <c r="D2">
        <v>0.11310061978874736</v>
      </c>
      <c r="E2" s="3">
        <v>9.7454838118052405E-61</v>
      </c>
      <c r="F2">
        <v>1.6378032556225346</v>
      </c>
      <c r="G2">
        <v>2.0811495384527405</v>
      </c>
      <c r="H2">
        <v>0.40862351709246275</v>
      </c>
      <c r="I2">
        <v>0.14849223552695695</v>
      </c>
      <c r="J2">
        <v>36</v>
      </c>
      <c r="K2">
        <v>91.682610573532557</v>
      </c>
      <c r="L2">
        <f>ABS(C2)</f>
        <v>1.85947639703764</v>
      </c>
      <c r="M2">
        <f>SQRT(H2)</f>
        <v>0.63923666751248143</v>
      </c>
      <c r="N2">
        <f>IF(E2&lt;0.05, 1, 0)</f>
        <v>1</v>
      </c>
      <c r="O2">
        <v>0</v>
      </c>
    </row>
    <row r="3" spans="1:15" x14ac:dyDescent="0.25">
      <c r="A3" t="s">
        <v>168</v>
      </c>
      <c r="B3">
        <v>4000</v>
      </c>
      <c r="C3" s="2">
        <v>1.19343823569881</v>
      </c>
      <c r="D3">
        <v>4.3797810716729356E-2</v>
      </c>
      <c r="E3" s="3">
        <v>1.7166853480255708E-163</v>
      </c>
      <c r="F3">
        <v>1.1075961040923132</v>
      </c>
      <c r="G3">
        <v>1.279280367305297</v>
      </c>
      <c r="H3">
        <v>1.3629627590543422E-2</v>
      </c>
      <c r="I3">
        <v>1.4261101942450441E-2</v>
      </c>
      <c r="J3">
        <v>36</v>
      </c>
      <c r="K3">
        <v>24.498899512907805</v>
      </c>
      <c r="L3">
        <f t="shared" ref="L3:L41" si="0">ABS(C3)</f>
        <v>1.19343823569881</v>
      </c>
      <c r="M3">
        <f t="shared" ref="M3:M41" si="1">SQRT(H3)</f>
        <v>0.11674599603645266</v>
      </c>
      <c r="N3">
        <f t="shared" ref="N3:N41" si="2">IF(E3&lt;0.05, 1, 0)</f>
        <v>1</v>
      </c>
      <c r="O3">
        <v>0</v>
      </c>
    </row>
    <row r="4" spans="1:15" x14ac:dyDescent="0.25">
      <c r="A4" t="s">
        <v>169</v>
      </c>
      <c r="B4">
        <v>4000</v>
      </c>
      <c r="C4" s="2">
        <v>2.0120150322256198</v>
      </c>
      <c r="D4">
        <v>7.9067013132806202E-2</v>
      </c>
      <c r="E4" s="3">
        <v>7.6284457762236534E-143</v>
      </c>
      <c r="F4">
        <v>1.8570465341201678</v>
      </c>
      <c r="G4">
        <v>2.1669835303310792</v>
      </c>
      <c r="H4">
        <v>0.13382754286640303</v>
      </c>
      <c r="I4">
        <v>6.5979390646851682E-2</v>
      </c>
      <c r="J4">
        <v>35</v>
      </c>
      <c r="K4">
        <v>72.334953092568142</v>
      </c>
      <c r="L4">
        <f t="shared" si="0"/>
        <v>2.0120150322256198</v>
      </c>
      <c r="M4">
        <f t="shared" si="1"/>
        <v>0.36582447002135193</v>
      </c>
      <c r="N4">
        <f t="shared" si="2"/>
        <v>1</v>
      </c>
      <c r="O4">
        <v>0</v>
      </c>
    </row>
    <row r="5" spans="1:15" x14ac:dyDescent="0.25">
      <c r="A5" t="s">
        <v>170</v>
      </c>
      <c r="B5">
        <v>4000</v>
      </c>
      <c r="C5" s="2">
        <v>2.3859334266750398</v>
      </c>
      <c r="D5">
        <v>0.10932208812352159</v>
      </c>
      <c r="E5" s="3">
        <v>1.3490718545669001E-105</v>
      </c>
      <c r="F5">
        <v>2.1716660712382256</v>
      </c>
      <c r="G5">
        <v>2.6002007821118585</v>
      </c>
      <c r="H5">
        <v>0.33405224236167247</v>
      </c>
      <c r="I5">
        <v>0.15082924281139179</v>
      </c>
      <c r="J5">
        <v>36</v>
      </c>
      <c r="K5">
        <v>86.38566734588683</v>
      </c>
      <c r="L5">
        <f t="shared" si="0"/>
        <v>2.3859334266750398</v>
      </c>
      <c r="M5">
        <f t="shared" si="1"/>
        <v>0.57797252734163107</v>
      </c>
      <c r="N5">
        <f t="shared" si="2"/>
        <v>1</v>
      </c>
      <c r="O5">
        <v>0</v>
      </c>
    </row>
    <row r="6" spans="1:15" x14ac:dyDescent="0.25">
      <c r="A6" t="s">
        <v>171</v>
      </c>
      <c r="B6">
        <v>4000</v>
      </c>
      <c r="C6" s="2">
        <v>2.55243815075193</v>
      </c>
      <c r="D6">
        <v>6.5219007862796941E-2</v>
      </c>
      <c r="E6" s="3">
        <v>0</v>
      </c>
      <c r="F6">
        <v>2.4246112442334105</v>
      </c>
      <c r="G6">
        <v>2.6802650572704434</v>
      </c>
      <c r="H6">
        <v>7.1847920793632045E-2</v>
      </c>
      <c r="I6">
        <v>3.9342046840954756E-2</v>
      </c>
      <c r="J6">
        <v>36</v>
      </c>
      <c r="K6">
        <v>56.216890382625479</v>
      </c>
      <c r="L6">
        <f t="shared" si="0"/>
        <v>2.55243815075193</v>
      </c>
      <c r="M6">
        <f t="shared" si="1"/>
        <v>0.26804462463110884</v>
      </c>
      <c r="N6">
        <f t="shared" si="2"/>
        <v>1</v>
      </c>
      <c r="O6">
        <v>0</v>
      </c>
    </row>
    <row r="7" spans="1:15" x14ac:dyDescent="0.25">
      <c r="A7" t="s">
        <v>172</v>
      </c>
      <c r="B7">
        <v>4000</v>
      </c>
      <c r="C7" s="2">
        <v>-1.70690483412138E-2</v>
      </c>
      <c r="D7">
        <v>2.5183215643203912E-2</v>
      </c>
      <c r="E7" s="3">
        <v>0.49790191605764039</v>
      </c>
      <c r="F7">
        <v>-6.6427244016799114E-2</v>
      </c>
      <c r="G7">
        <v>3.2289147334371597E-2</v>
      </c>
      <c r="H7">
        <v>0</v>
      </c>
      <c r="I7">
        <v>5.7826198308572659E-3</v>
      </c>
      <c r="J7">
        <v>36</v>
      </c>
      <c r="K7">
        <v>0</v>
      </c>
      <c r="L7">
        <f t="shared" si="0"/>
        <v>1.70690483412138E-2</v>
      </c>
      <c r="M7">
        <f t="shared" si="1"/>
        <v>0</v>
      </c>
      <c r="N7">
        <f t="shared" si="2"/>
        <v>0</v>
      </c>
      <c r="O7">
        <v>0</v>
      </c>
    </row>
    <row r="8" spans="1:15" x14ac:dyDescent="0.25">
      <c r="A8" t="s">
        <v>173</v>
      </c>
      <c r="B8">
        <v>4000</v>
      </c>
      <c r="C8" s="2">
        <v>1.81060094663083E-2</v>
      </c>
      <c r="D8">
        <v>2.5518870076323273E-2</v>
      </c>
      <c r="E8" s="3">
        <v>0.47800522928861372</v>
      </c>
      <c r="F8">
        <v>-3.1910056809442255E-2</v>
      </c>
      <c r="G8">
        <v>6.812207574205878E-2</v>
      </c>
      <c r="H8">
        <v>0</v>
      </c>
      <c r="I8">
        <v>5.9445641497895023E-3</v>
      </c>
      <c r="J8">
        <v>36</v>
      </c>
      <c r="K8">
        <v>0</v>
      </c>
      <c r="L8">
        <f t="shared" si="0"/>
        <v>1.81060094663083E-2</v>
      </c>
      <c r="M8">
        <f t="shared" si="1"/>
        <v>0</v>
      </c>
      <c r="N8">
        <f t="shared" si="2"/>
        <v>0</v>
      </c>
      <c r="O8">
        <v>0</v>
      </c>
    </row>
    <row r="9" spans="1:15" x14ac:dyDescent="0.25">
      <c r="A9" t="s">
        <v>174</v>
      </c>
      <c r="B9">
        <v>4000</v>
      </c>
      <c r="C9" s="2">
        <v>0.61186117772078397</v>
      </c>
      <c r="D9">
        <v>3.202386155203444E-2</v>
      </c>
      <c r="E9" s="3">
        <v>2.2329324851841626E-81</v>
      </c>
      <c r="F9">
        <v>0.54909556243289948</v>
      </c>
      <c r="G9">
        <v>0.67462679300866846</v>
      </c>
      <c r="H9">
        <v>6.4014677484889497E-3</v>
      </c>
      <c r="I9">
        <v>7.955839439240598E-3</v>
      </c>
      <c r="J9">
        <v>36</v>
      </c>
      <c r="K9">
        <v>19.835983572855351</v>
      </c>
      <c r="L9">
        <f t="shared" si="0"/>
        <v>0.61186117772078397</v>
      </c>
      <c r="M9">
        <f t="shared" si="1"/>
        <v>8.0009172902167594E-2</v>
      </c>
      <c r="N9">
        <f t="shared" si="2"/>
        <v>1</v>
      </c>
      <c r="O9">
        <v>0</v>
      </c>
    </row>
    <row r="10" spans="1:15" x14ac:dyDescent="0.25">
      <c r="A10" t="s">
        <v>175</v>
      </c>
      <c r="B10">
        <v>4000</v>
      </c>
      <c r="C10" s="2">
        <v>0.59994460748988399</v>
      </c>
      <c r="D10">
        <v>3.3791092889229657E-2</v>
      </c>
      <c r="E10" s="3">
        <v>1.5902662837159759E-70</v>
      </c>
      <c r="F10">
        <v>0.53371528242874633</v>
      </c>
      <c r="G10">
        <v>0.66617393255102164</v>
      </c>
      <c r="H10">
        <v>7.1043969840015606E-3</v>
      </c>
      <c r="I10">
        <v>8.867353026004457E-3</v>
      </c>
      <c r="J10">
        <v>36</v>
      </c>
      <c r="K10">
        <v>19.729835158958647</v>
      </c>
      <c r="L10">
        <f t="shared" si="0"/>
        <v>0.59994460748988399</v>
      </c>
      <c r="M10">
        <f t="shared" si="1"/>
        <v>8.4287584993292822E-2</v>
      </c>
      <c r="N10">
        <f t="shared" si="2"/>
        <v>1</v>
      </c>
      <c r="O10">
        <v>0</v>
      </c>
    </row>
    <row r="11" spans="1:15" x14ac:dyDescent="0.25">
      <c r="A11" t="s">
        <v>176</v>
      </c>
      <c r="B11">
        <v>4000</v>
      </c>
      <c r="C11" s="2">
        <v>0.116656317525865</v>
      </c>
      <c r="D11">
        <v>3.2278570722195497E-2</v>
      </c>
      <c r="E11" s="3">
        <v>3.0145272627394145E-4</v>
      </c>
      <c r="F11">
        <v>5.3391481437932958E-2</v>
      </c>
      <c r="G11">
        <v>0.1799211536137974</v>
      </c>
      <c r="H11">
        <v>8.1097801979730828E-3</v>
      </c>
      <c r="I11">
        <v>8.1139710414494595E-3</v>
      </c>
      <c r="J11">
        <v>36</v>
      </c>
      <c r="K11">
        <v>25.053532523297818</v>
      </c>
      <c r="L11">
        <f t="shared" si="0"/>
        <v>0.116656317525865</v>
      </c>
      <c r="M11">
        <f t="shared" si="1"/>
        <v>9.0054318041796769E-2</v>
      </c>
      <c r="N11">
        <f t="shared" si="2"/>
        <v>1</v>
      </c>
      <c r="O11">
        <v>0.1</v>
      </c>
    </row>
    <row r="12" spans="1:15" x14ac:dyDescent="0.25">
      <c r="A12" t="s">
        <v>177</v>
      </c>
      <c r="B12">
        <v>4000</v>
      </c>
      <c r="C12" s="2">
        <v>0.50378713496013205</v>
      </c>
      <c r="D12">
        <v>2.7550640682181975E-2</v>
      </c>
      <c r="E12" s="3">
        <v>1.0726009121741333E-74</v>
      </c>
      <c r="F12">
        <v>0.44978887147205115</v>
      </c>
      <c r="G12">
        <v>0.55778539844821251</v>
      </c>
      <c r="H12">
        <v>0</v>
      </c>
      <c r="I12">
        <v>6.996107022085799E-3</v>
      </c>
      <c r="J12">
        <v>36</v>
      </c>
      <c r="K12">
        <v>0</v>
      </c>
      <c r="L12">
        <f t="shared" si="0"/>
        <v>0.50378713496013205</v>
      </c>
      <c r="M12">
        <f t="shared" si="1"/>
        <v>0</v>
      </c>
      <c r="N12">
        <f t="shared" si="2"/>
        <v>1</v>
      </c>
      <c r="O12">
        <v>0</v>
      </c>
    </row>
    <row r="13" spans="1:15" x14ac:dyDescent="0.25">
      <c r="A13" t="s">
        <v>178</v>
      </c>
      <c r="B13">
        <v>4000</v>
      </c>
      <c r="C13" s="2">
        <v>0.31127048738873803</v>
      </c>
      <c r="D13">
        <v>3.9544567607090755E-2</v>
      </c>
      <c r="E13" s="3">
        <v>3.5073850846317949E-15</v>
      </c>
      <c r="F13">
        <v>0.23376455909463045</v>
      </c>
      <c r="G13">
        <v>0.38877641568284471</v>
      </c>
      <c r="H13">
        <v>2.3663825762671543E-2</v>
      </c>
      <c r="I13">
        <v>1.3566578842036534E-2</v>
      </c>
      <c r="J13">
        <v>36</v>
      </c>
      <c r="K13">
        <v>48.984898762784269</v>
      </c>
      <c r="L13">
        <f t="shared" si="0"/>
        <v>0.31127048738873803</v>
      </c>
      <c r="M13">
        <f t="shared" si="1"/>
        <v>0.15383050985637259</v>
      </c>
      <c r="N13">
        <f t="shared" si="2"/>
        <v>1</v>
      </c>
      <c r="O13">
        <v>0.02</v>
      </c>
    </row>
    <row r="14" spans="1:15" x14ac:dyDescent="0.25">
      <c r="A14" t="s">
        <v>179</v>
      </c>
      <c r="B14">
        <v>4000</v>
      </c>
      <c r="C14" s="2">
        <v>0.28816130069993201</v>
      </c>
      <c r="D14">
        <v>3.1955886372344915E-2</v>
      </c>
      <c r="E14" s="3">
        <v>1.9248011526045817E-19</v>
      </c>
      <c r="F14">
        <v>0.22552891431608155</v>
      </c>
      <c r="G14">
        <v>0.35079368708378222</v>
      </c>
      <c r="H14">
        <v>7.0402034564325429E-3</v>
      </c>
      <c r="I14">
        <v>7.9319657784895116E-3</v>
      </c>
      <c r="J14">
        <v>36</v>
      </c>
      <c r="K14">
        <v>22.01745878325266</v>
      </c>
      <c r="L14">
        <f t="shared" si="0"/>
        <v>0.28816130069993201</v>
      </c>
      <c r="M14">
        <f t="shared" si="1"/>
        <v>8.3905920270458526E-2</v>
      </c>
      <c r="N14">
        <f t="shared" si="2"/>
        <v>1</v>
      </c>
      <c r="O14">
        <v>0</v>
      </c>
    </row>
    <row r="15" spans="1:15" x14ac:dyDescent="0.25">
      <c r="A15" t="s">
        <v>180</v>
      </c>
      <c r="B15">
        <v>4000</v>
      </c>
      <c r="C15" s="2">
        <v>0.83116405151098205</v>
      </c>
      <c r="D15">
        <v>3.888302558758587E-2</v>
      </c>
      <c r="E15" s="3">
        <v>2.2342285745888171E-101</v>
      </c>
      <c r="F15">
        <v>0.75495472174936407</v>
      </c>
      <c r="G15">
        <v>0.90737338127259937</v>
      </c>
      <c r="H15">
        <v>1.3113197657872678E-2</v>
      </c>
      <c r="I15">
        <v>1.1702595618063725E-2</v>
      </c>
      <c r="J15">
        <v>35</v>
      </c>
      <c r="K15">
        <v>28.830110197209329</v>
      </c>
      <c r="L15">
        <f t="shared" si="0"/>
        <v>0.83116405151098205</v>
      </c>
      <c r="M15">
        <f t="shared" si="1"/>
        <v>0.11451287114500569</v>
      </c>
      <c r="N15">
        <f t="shared" si="2"/>
        <v>1</v>
      </c>
      <c r="O15">
        <v>0</v>
      </c>
    </row>
    <row r="16" spans="1:15" x14ac:dyDescent="0.25">
      <c r="A16" t="s">
        <v>181</v>
      </c>
      <c r="B16">
        <v>4000</v>
      </c>
      <c r="C16" s="2">
        <v>0.56274554278298605</v>
      </c>
      <c r="D16">
        <v>4.0768135367635766E-2</v>
      </c>
      <c r="E16" s="3">
        <v>2.4255976156921914E-43</v>
      </c>
      <c r="F16">
        <v>0.48284146574556625</v>
      </c>
      <c r="G16">
        <v>0.64264961982040569</v>
      </c>
      <c r="H16">
        <v>2.1241789357199337E-2</v>
      </c>
      <c r="I16">
        <v>1.3602258596841346E-2</v>
      </c>
      <c r="J16">
        <v>35</v>
      </c>
      <c r="K16">
        <v>42.607772549949999</v>
      </c>
      <c r="L16">
        <f t="shared" si="0"/>
        <v>0.56274554278298605</v>
      </c>
      <c r="M16">
        <f t="shared" si="1"/>
        <v>0.14574563237778118</v>
      </c>
      <c r="N16">
        <f t="shared" si="2"/>
        <v>1</v>
      </c>
      <c r="O16">
        <v>0</v>
      </c>
    </row>
    <row r="17" spans="1:15" x14ac:dyDescent="0.25">
      <c r="A17" t="s">
        <v>182</v>
      </c>
      <c r="B17">
        <v>4000</v>
      </c>
      <c r="C17" s="2">
        <v>0.29207997742383901</v>
      </c>
      <c r="D17">
        <v>2.7275107929884034E-2</v>
      </c>
      <c r="E17" s="3">
        <v>9.2689347855639855E-27</v>
      </c>
      <c r="F17">
        <v>0.23862174820682347</v>
      </c>
      <c r="G17">
        <v>0.34553820664085455</v>
      </c>
      <c r="H17">
        <v>1.4411470308861691E-3</v>
      </c>
      <c r="I17">
        <v>6.2122006188307689E-3</v>
      </c>
      <c r="J17">
        <v>36</v>
      </c>
      <c r="K17">
        <v>5.5591535005346957</v>
      </c>
      <c r="L17">
        <f t="shared" si="0"/>
        <v>0.29207997742383901</v>
      </c>
      <c r="M17">
        <f t="shared" si="1"/>
        <v>3.7962442372510348E-2</v>
      </c>
      <c r="N17">
        <f t="shared" si="2"/>
        <v>1</v>
      </c>
      <c r="O17">
        <v>0</v>
      </c>
    </row>
    <row r="18" spans="1:15" x14ac:dyDescent="0.25">
      <c r="A18" t="s">
        <v>183</v>
      </c>
      <c r="B18">
        <v>4000</v>
      </c>
      <c r="C18" s="2">
        <v>8.7758686742167705E-2</v>
      </c>
      <c r="D18">
        <v>3.6066020080271821E-2</v>
      </c>
      <c r="E18" s="3">
        <v>1.4962769363382063E-2</v>
      </c>
      <c r="F18">
        <v>1.7070586319136591E-2</v>
      </c>
      <c r="G18">
        <v>0.15844678716519889</v>
      </c>
      <c r="H18">
        <v>0</v>
      </c>
      <c r="I18">
        <v>8.9073523185526811E-3</v>
      </c>
      <c r="J18">
        <v>21</v>
      </c>
      <c r="K18">
        <v>0</v>
      </c>
      <c r="L18">
        <f t="shared" si="0"/>
        <v>8.7758686742167705E-2</v>
      </c>
      <c r="M18">
        <f t="shared" si="1"/>
        <v>0</v>
      </c>
      <c r="N18">
        <f t="shared" si="2"/>
        <v>1</v>
      </c>
      <c r="O18">
        <v>0</v>
      </c>
    </row>
    <row r="19" spans="1:15" x14ac:dyDescent="0.25">
      <c r="A19" t="s">
        <v>184</v>
      </c>
      <c r="B19">
        <v>4000</v>
      </c>
      <c r="C19" s="2">
        <v>2.8559561671460999E-2</v>
      </c>
      <c r="D19">
        <v>4.4014739669250923E-2</v>
      </c>
      <c r="E19" s="3">
        <v>0.51642655541827742</v>
      </c>
      <c r="F19">
        <v>-5.7707742869177209E-2</v>
      </c>
      <c r="G19">
        <v>0.11482686621209923</v>
      </c>
      <c r="H19">
        <v>1.1493451918479962E-2</v>
      </c>
      <c r="I19">
        <v>1.2287911980326263E-2</v>
      </c>
      <c r="J19">
        <v>21</v>
      </c>
      <c r="K19">
        <v>30.247309592847095</v>
      </c>
      <c r="L19">
        <f t="shared" si="0"/>
        <v>2.8559561671460999E-2</v>
      </c>
      <c r="M19">
        <f t="shared" si="1"/>
        <v>0.10720751801287054</v>
      </c>
      <c r="N19">
        <f t="shared" si="2"/>
        <v>0</v>
      </c>
      <c r="O19">
        <v>0.39</v>
      </c>
    </row>
    <row r="20" spans="1:15" x14ac:dyDescent="0.25">
      <c r="A20" t="s">
        <v>185</v>
      </c>
      <c r="B20">
        <v>4000</v>
      </c>
      <c r="C20" s="2">
        <v>0.13854109586845001</v>
      </c>
      <c r="D20">
        <v>4.5646870669427436E-2</v>
      </c>
      <c r="E20" s="3">
        <v>2.4048601260892332E-3</v>
      </c>
      <c r="F20">
        <v>4.9074873349414322E-2</v>
      </c>
      <c r="G20">
        <v>0.22800731838748536</v>
      </c>
      <c r="H20">
        <v>1.4116956955050318E-2</v>
      </c>
      <c r="I20">
        <v>1.3249762017299205E-2</v>
      </c>
      <c r="J20">
        <v>21</v>
      </c>
      <c r="K20">
        <v>34.687523397133432</v>
      </c>
      <c r="L20">
        <f t="shared" si="0"/>
        <v>0.13854109586845001</v>
      </c>
      <c r="M20">
        <f t="shared" si="1"/>
        <v>0.11881480107735029</v>
      </c>
      <c r="N20">
        <f t="shared" si="2"/>
        <v>1</v>
      </c>
      <c r="O20">
        <v>0.12</v>
      </c>
    </row>
    <row r="21" spans="1:15" x14ac:dyDescent="0.25">
      <c r="A21" t="s">
        <v>186</v>
      </c>
      <c r="B21">
        <v>4000</v>
      </c>
      <c r="C21" s="2">
        <v>-1.6590040341623901E-3</v>
      </c>
      <c r="D21">
        <v>3.8624205473147946E-2</v>
      </c>
      <c r="E21" s="3">
        <v>0.96573944279072821</v>
      </c>
      <c r="F21">
        <v>-7.7361055693007205E-2</v>
      </c>
      <c r="G21">
        <v>7.4043047624682432E-2</v>
      </c>
      <c r="H21">
        <v>0</v>
      </c>
      <c r="I21">
        <v>9.785257927405748E-3</v>
      </c>
      <c r="J21">
        <v>20</v>
      </c>
      <c r="K21">
        <v>0</v>
      </c>
      <c r="L21">
        <f t="shared" si="0"/>
        <v>1.6590040341623901E-3</v>
      </c>
      <c r="M21">
        <f t="shared" si="1"/>
        <v>0</v>
      </c>
      <c r="N21">
        <f t="shared" si="2"/>
        <v>0</v>
      </c>
      <c r="O21">
        <v>0</v>
      </c>
    </row>
    <row r="22" spans="1:15" x14ac:dyDescent="0.25">
      <c r="A22" t="s">
        <v>187</v>
      </c>
      <c r="B22">
        <v>4000</v>
      </c>
      <c r="C22" s="2">
        <v>0.36694608794928402</v>
      </c>
      <c r="D22">
        <v>3.8951136584606208E-2</v>
      </c>
      <c r="E22" s="3">
        <v>4.4818756288711258E-21</v>
      </c>
      <c r="F22">
        <v>0.29060326308655571</v>
      </c>
      <c r="G22">
        <v>0.44328891281201299</v>
      </c>
      <c r="H22">
        <v>0</v>
      </c>
      <c r="I22">
        <v>9.9537713457956978E-3</v>
      </c>
      <c r="J22">
        <v>20</v>
      </c>
      <c r="K22">
        <v>0</v>
      </c>
      <c r="L22">
        <f t="shared" si="0"/>
        <v>0.36694608794928402</v>
      </c>
      <c r="M22">
        <f t="shared" si="1"/>
        <v>0</v>
      </c>
      <c r="N22">
        <f t="shared" si="2"/>
        <v>1</v>
      </c>
      <c r="O22">
        <v>0</v>
      </c>
    </row>
    <row r="23" spans="1:15" x14ac:dyDescent="0.25">
      <c r="A23" t="s">
        <v>188</v>
      </c>
      <c r="B23">
        <v>4000</v>
      </c>
      <c r="C23" s="2">
        <v>0.26322176621235499</v>
      </c>
      <c r="D23">
        <v>5.8028449112455895E-2</v>
      </c>
      <c r="E23" s="3">
        <v>5.7309080049948786E-6</v>
      </c>
      <c r="F23">
        <v>0.14948809587322623</v>
      </c>
      <c r="G23">
        <v>0.37695543655148389</v>
      </c>
      <c r="H23">
        <v>5.3544656585591457E-3</v>
      </c>
      <c r="I23">
        <v>2.1750791936740614E-2</v>
      </c>
      <c r="J23">
        <v>20</v>
      </c>
      <c r="K23">
        <v>7.9922607131855754</v>
      </c>
      <c r="L23">
        <f t="shared" si="0"/>
        <v>0.26322176621235499</v>
      </c>
      <c r="M23">
        <f t="shared" si="1"/>
        <v>7.3174214437595059E-2</v>
      </c>
      <c r="N23">
        <f t="shared" si="2"/>
        <v>1</v>
      </c>
      <c r="O23">
        <v>0</v>
      </c>
    </row>
    <row r="24" spans="1:15" x14ac:dyDescent="0.25">
      <c r="A24" t="s">
        <v>189</v>
      </c>
      <c r="B24">
        <v>4000</v>
      </c>
      <c r="C24" s="2">
        <v>3.0579138993323401E-2</v>
      </c>
      <c r="D24">
        <v>3.7596944736257132E-2</v>
      </c>
      <c r="E24" s="3">
        <v>0.41602254017797197</v>
      </c>
      <c r="F24">
        <v>-4.3109518618483333E-2</v>
      </c>
      <c r="G24">
        <v>0.10426779660513014</v>
      </c>
      <c r="H24">
        <v>2.3578126286262087E-3</v>
      </c>
      <c r="I24">
        <v>9.2987441111503037E-3</v>
      </c>
      <c r="J24">
        <v>21</v>
      </c>
      <c r="K24">
        <v>8.0297746255980442</v>
      </c>
      <c r="L24">
        <f t="shared" si="0"/>
        <v>3.0579138993323401E-2</v>
      </c>
      <c r="M24">
        <f t="shared" si="1"/>
        <v>4.8557312823365839E-2</v>
      </c>
      <c r="N24">
        <f t="shared" si="2"/>
        <v>0</v>
      </c>
      <c r="O24">
        <v>0.26</v>
      </c>
    </row>
    <row r="25" spans="1:15" x14ac:dyDescent="0.25">
      <c r="A25" t="s">
        <v>190</v>
      </c>
      <c r="B25">
        <v>4000</v>
      </c>
      <c r="C25" s="2">
        <v>4.65634631894144E-2</v>
      </c>
      <c r="D25">
        <v>3.6651705611493911E-2</v>
      </c>
      <c r="E25" s="3">
        <v>0.20393114492901523</v>
      </c>
      <c r="F25">
        <v>-2.5272559781078292E-2</v>
      </c>
      <c r="G25">
        <v>0.11839948615990703</v>
      </c>
      <c r="H25">
        <v>0</v>
      </c>
      <c r="I25">
        <v>9.2070060643467556E-3</v>
      </c>
      <c r="J25">
        <v>21</v>
      </c>
      <c r="K25">
        <v>0</v>
      </c>
      <c r="L25">
        <f t="shared" si="0"/>
        <v>4.65634631894144E-2</v>
      </c>
      <c r="M25">
        <f t="shared" si="1"/>
        <v>0</v>
      </c>
      <c r="N25">
        <f t="shared" si="2"/>
        <v>0</v>
      </c>
      <c r="O25">
        <v>0</v>
      </c>
    </row>
    <row r="26" spans="1:15" x14ac:dyDescent="0.25">
      <c r="A26" t="s">
        <v>191</v>
      </c>
      <c r="B26">
        <v>4000</v>
      </c>
      <c r="C26" s="2">
        <v>4.3725654092263498E-2</v>
      </c>
      <c r="D26">
        <v>4.6373222691042347E-2</v>
      </c>
      <c r="E26" s="3">
        <v>0.3457282777223058</v>
      </c>
      <c r="F26">
        <v>-4.7164192229235097E-2</v>
      </c>
      <c r="G26">
        <v>0.13461550041376211</v>
      </c>
      <c r="H26">
        <v>1.4547743140031297E-2</v>
      </c>
      <c r="I26">
        <v>1.3701585654035E-2</v>
      </c>
      <c r="J26">
        <v>21</v>
      </c>
      <c r="K26">
        <v>34.463114622551295</v>
      </c>
      <c r="L26">
        <f t="shared" si="0"/>
        <v>4.3725654092263498E-2</v>
      </c>
      <c r="M26">
        <f t="shared" si="1"/>
        <v>0.12061402546980719</v>
      </c>
      <c r="N26">
        <f t="shared" si="2"/>
        <v>0</v>
      </c>
      <c r="O26">
        <v>0.36</v>
      </c>
    </row>
    <row r="27" spans="1:15" x14ac:dyDescent="0.25">
      <c r="A27" t="s">
        <v>192</v>
      </c>
      <c r="B27">
        <v>4000</v>
      </c>
      <c r="C27" s="2">
        <v>0.214786685747866</v>
      </c>
      <c r="D27">
        <v>4.5588189370622492E-2</v>
      </c>
      <c r="E27" s="3">
        <v>2.4595486182780401E-6</v>
      </c>
      <c r="F27">
        <v>0.12543547646105424</v>
      </c>
      <c r="G27">
        <v>0.30413789503467786</v>
      </c>
      <c r="H27">
        <v>1.3091525520925684E-2</v>
      </c>
      <c r="I27">
        <v>1.3227541193330796E-2</v>
      </c>
      <c r="J27">
        <v>21</v>
      </c>
      <c r="K27">
        <v>32.014884925883848</v>
      </c>
      <c r="L27">
        <f t="shared" si="0"/>
        <v>0.214786685747866</v>
      </c>
      <c r="M27">
        <f t="shared" si="1"/>
        <v>0.11441820449965855</v>
      </c>
      <c r="N27">
        <f t="shared" si="2"/>
        <v>1</v>
      </c>
      <c r="O27">
        <v>0.03</v>
      </c>
    </row>
    <row r="28" spans="1:15" x14ac:dyDescent="0.25">
      <c r="A28" t="s">
        <v>193</v>
      </c>
      <c r="B28">
        <v>4000</v>
      </c>
      <c r="C28" s="2">
        <v>0.88232842461644501</v>
      </c>
      <c r="D28">
        <v>3.6615476335909426E-2</v>
      </c>
      <c r="E28" s="3">
        <v>2.6780947127274857E-128</v>
      </c>
      <c r="F28">
        <v>0.81056340972128438</v>
      </c>
      <c r="G28">
        <v>0.95409343951160652</v>
      </c>
      <c r="H28">
        <v>0</v>
      </c>
      <c r="I28">
        <v>9.1829934172848824E-3</v>
      </c>
      <c r="J28">
        <v>21</v>
      </c>
      <c r="K28">
        <v>0</v>
      </c>
      <c r="L28">
        <f t="shared" si="0"/>
        <v>0.88232842461644501</v>
      </c>
      <c r="M28">
        <f t="shared" si="1"/>
        <v>0</v>
      </c>
      <c r="N28">
        <f t="shared" si="2"/>
        <v>1</v>
      </c>
      <c r="O28">
        <v>0</v>
      </c>
    </row>
    <row r="29" spans="1:15" x14ac:dyDescent="0.25">
      <c r="A29" t="s">
        <v>194</v>
      </c>
      <c r="B29">
        <v>4000</v>
      </c>
      <c r="C29" s="2">
        <v>4.8123952674928E-2</v>
      </c>
      <c r="D29">
        <v>3.5851562107289035E-2</v>
      </c>
      <c r="E29" s="3">
        <v>0.17949511958607514</v>
      </c>
      <c r="F29">
        <v>-2.2143817844859477E-2</v>
      </c>
      <c r="G29">
        <v>0.11839172319471539</v>
      </c>
      <c r="H29">
        <v>0</v>
      </c>
      <c r="I29">
        <v>8.7834844235966276E-3</v>
      </c>
      <c r="J29">
        <v>21</v>
      </c>
      <c r="K29">
        <v>0</v>
      </c>
      <c r="L29">
        <f t="shared" si="0"/>
        <v>4.8123952674928E-2</v>
      </c>
      <c r="M29">
        <f t="shared" si="1"/>
        <v>0</v>
      </c>
      <c r="N29">
        <f t="shared" si="2"/>
        <v>0</v>
      </c>
      <c r="O29">
        <v>0</v>
      </c>
    </row>
    <row r="30" spans="1:15" x14ac:dyDescent="0.25">
      <c r="A30" t="s">
        <v>195</v>
      </c>
      <c r="B30">
        <v>4000</v>
      </c>
      <c r="C30" s="2">
        <v>3.2148887488460599E-2</v>
      </c>
      <c r="D30">
        <v>4.1617865583470498E-2</v>
      </c>
      <c r="E30" s="3">
        <v>0.43983134475205871</v>
      </c>
      <c r="F30">
        <v>-4.9420630168570574E-2</v>
      </c>
      <c r="G30">
        <v>0.11371840514549186</v>
      </c>
      <c r="H30">
        <v>0</v>
      </c>
      <c r="I30">
        <v>1.136493327930309E-2</v>
      </c>
      <c r="J30">
        <v>20</v>
      </c>
      <c r="K30">
        <v>0</v>
      </c>
      <c r="L30">
        <f t="shared" si="0"/>
        <v>3.2148887488460599E-2</v>
      </c>
      <c r="M30">
        <f t="shared" si="1"/>
        <v>0</v>
      </c>
      <c r="N30">
        <f t="shared" si="2"/>
        <v>0</v>
      </c>
      <c r="O30">
        <v>0</v>
      </c>
    </row>
    <row r="31" spans="1:15" x14ac:dyDescent="0.25">
      <c r="A31" t="s">
        <v>196</v>
      </c>
      <c r="B31">
        <v>4000</v>
      </c>
      <c r="C31" s="2">
        <v>-0.14095177007423801</v>
      </c>
      <c r="D31">
        <v>0.13830410938507007</v>
      </c>
      <c r="E31" s="3">
        <v>0.30813472176078244</v>
      </c>
      <c r="F31">
        <v>-0.41202284338286294</v>
      </c>
      <c r="G31">
        <v>0.13011930323438786</v>
      </c>
      <c r="H31">
        <v>0.19821194820826668</v>
      </c>
      <c r="I31">
        <v>0.10652927947855638</v>
      </c>
      <c r="J31">
        <v>13</v>
      </c>
      <c r="K31">
        <v>81.633349619255384</v>
      </c>
      <c r="L31">
        <f t="shared" si="0"/>
        <v>0.14095177007423801</v>
      </c>
      <c r="M31">
        <f t="shared" si="1"/>
        <v>0.44521000461385263</v>
      </c>
      <c r="N31">
        <f t="shared" si="2"/>
        <v>0</v>
      </c>
      <c r="O31">
        <v>0.38</v>
      </c>
    </row>
    <row r="32" spans="1:15" x14ac:dyDescent="0.25">
      <c r="A32" t="s">
        <v>197</v>
      </c>
      <c r="B32">
        <v>4000</v>
      </c>
      <c r="C32" s="2">
        <v>-3.6499946480364802E-2</v>
      </c>
      <c r="D32">
        <v>7.4979101236868337E-2</v>
      </c>
      <c r="E32" s="3">
        <v>0.6263989360844332</v>
      </c>
      <c r="F32">
        <v>-0.18345628449780937</v>
      </c>
      <c r="G32">
        <v>0.11045639153707976</v>
      </c>
      <c r="H32">
        <v>2.7025531890192425E-2</v>
      </c>
      <c r="I32">
        <v>2.9264759866310538E-2</v>
      </c>
      <c r="J32">
        <v>13</v>
      </c>
      <c r="K32">
        <v>38.309020560160512</v>
      </c>
      <c r="L32">
        <f t="shared" si="0"/>
        <v>3.6499946480364802E-2</v>
      </c>
      <c r="M32">
        <f t="shared" si="1"/>
        <v>0.16439443996130898</v>
      </c>
      <c r="N32">
        <f t="shared" si="2"/>
        <v>0</v>
      </c>
      <c r="O32">
        <v>0.41</v>
      </c>
    </row>
    <row r="33" spans="1:15" x14ac:dyDescent="0.25">
      <c r="A33" t="s">
        <v>198</v>
      </c>
      <c r="B33">
        <v>4000</v>
      </c>
      <c r="C33" s="2">
        <v>2.5569884940800501E-2</v>
      </c>
      <c r="D33">
        <v>5.6999514448976898E-2</v>
      </c>
      <c r="E33" s="3">
        <v>0.65372146468282344</v>
      </c>
      <c r="F33">
        <v>-8.6147110515464684E-2</v>
      </c>
      <c r="G33">
        <v>0.1372868803970656</v>
      </c>
      <c r="H33">
        <v>0</v>
      </c>
      <c r="I33">
        <v>1.7669439086801228E-2</v>
      </c>
      <c r="J33">
        <v>13</v>
      </c>
      <c r="K33">
        <v>0</v>
      </c>
      <c r="L33">
        <f t="shared" si="0"/>
        <v>2.5569884940800501E-2</v>
      </c>
      <c r="M33">
        <f t="shared" si="1"/>
        <v>0</v>
      </c>
      <c r="N33">
        <f t="shared" si="2"/>
        <v>0</v>
      </c>
      <c r="O33">
        <v>0</v>
      </c>
    </row>
    <row r="34" spans="1:15" x14ac:dyDescent="0.25">
      <c r="A34" t="s">
        <v>199</v>
      </c>
      <c r="B34">
        <v>4000</v>
      </c>
      <c r="C34" s="2">
        <v>5.3468067381517902E-2</v>
      </c>
      <c r="D34">
        <v>5.660541110560198E-2</v>
      </c>
      <c r="E34" s="3">
        <v>0.34487579435335253</v>
      </c>
      <c r="F34">
        <v>-5.7476499715545561E-2</v>
      </c>
      <c r="G34">
        <v>0.1644126344785814</v>
      </c>
      <c r="H34">
        <v>3.0756031249728435E-2</v>
      </c>
      <c r="I34">
        <v>2.2383192107781676E-2</v>
      </c>
      <c r="J34">
        <v>24</v>
      </c>
      <c r="K34">
        <v>40.869759519932686</v>
      </c>
      <c r="L34">
        <f t="shared" si="0"/>
        <v>5.3468067381517902E-2</v>
      </c>
      <c r="M34">
        <f t="shared" si="1"/>
        <v>0.17537397540606883</v>
      </c>
      <c r="N34">
        <f t="shared" si="2"/>
        <v>0</v>
      </c>
      <c r="O34">
        <v>0.38</v>
      </c>
    </row>
    <row r="35" spans="1:15" x14ac:dyDescent="0.25">
      <c r="A35" t="s">
        <v>200</v>
      </c>
      <c r="B35">
        <v>4000</v>
      </c>
      <c r="C35" s="2">
        <v>4.1021485521915299E-2</v>
      </c>
      <c r="D35">
        <v>5.2913835617910986E-2</v>
      </c>
      <c r="E35" s="3">
        <v>0.43819156347510846</v>
      </c>
      <c r="F35">
        <v>-6.2687726573062985E-2</v>
      </c>
      <c r="G35">
        <v>0.1447306976168935</v>
      </c>
      <c r="H35">
        <v>2.1486972328245757E-2</v>
      </c>
      <c r="I35">
        <v>1.9547833292637207E-2</v>
      </c>
      <c r="J35">
        <v>24</v>
      </c>
      <c r="K35">
        <v>32.590174851537753</v>
      </c>
      <c r="L35">
        <f t="shared" si="0"/>
        <v>4.1021485521915299E-2</v>
      </c>
      <c r="M35">
        <f t="shared" si="1"/>
        <v>0.14658435226259914</v>
      </c>
      <c r="N35">
        <f t="shared" si="2"/>
        <v>0</v>
      </c>
      <c r="O35">
        <v>0.39</v>
      </c>
    </row>
    <row r="36" spans="1:15" x14ac:dyDescent="0.25">
      <c r="A36" t="s">
        <v>201</v>
      </c>
      <c r="B36">
        <v>4000</v>
      </c>
      <c r="C36" s="2">
        <v>7.7894099397148295E-2</v>
      </c>
      <c r="D36">
        <v>6.9512240529861144E-2</v>
      </c>
      <c r="E36" s="3">
        <v>0.26246623550751674</v>
      </c>
      <c r="F36">
        <v>-5.8347388526064997E-2</v>
      </c>
      <c r="G36">
        <v>0.21413558732036156</v>
      </c>
      <c r="H36">
        <v>5.1742309366584596E-2</v>
      </c>
      <c r="I36">
        <v>2.899192967727485E-2</v>
      </c>
      <c r="J36">
        <v>17</v>
      </c>
      <c r="K36">
        <v>64.02344762961205</v>
      </c>
      <c r="L36">
        <f t="shared" si="0"/>
        <v>7.7894099397148295E-2</v>
      </c>
      <c r="M36">
        <f t="shared" si="1"/>
        <v>0.22746935918181288</v>
      </c>
      <c r="N36">
        <f t="shared" si="2"/>
        <v>0</v>
      </c>
      <c r="O36">
        <v>0.37</v>
      </c>
    </row>
    <row r="37" spans="1:15" x14ac:dyDescent="0.25">
      <c r="A37" t="s">
        <v>202</v>
      </c>
      <c r="B37">
        <v>4000</v>
      </c>
      <c r="C37" s="2">
        <v>-8.4971333148842407E-2</v>
      </c>
      <c r="D37">
        <v>5.6674505596049307E-2</v>
      </c>
      <c r="E37" s="3">
        <v>0.13379926809696568</v>
      </c>
      <c r="F37">
        <v>-0.19605132295871275</v>
      </c>
      <c r="G37">
        <v>2.6108656661028032E-2</v>
      </c>
      <c r="H37">
        <v>2.479842077964034E-2</v>
      </c>
      <c r="I37">
        <v>1.9151083810359321E-2</v>
      </c>
      <c r="J37">
        <v>17</v>
      </c>
      <c r="K37">
        <v>46.104773469559063</v>
      </c>
      <c r="L37">
        <f t="shared" si="0"/>
        <v>8.4971333148842407E-2</v>
      </c>
      <c r="M37">
        <f t="shared" si="1"/>
        <v>0.15747514337075658</v>
      </c>
      <c r="N37">
        <f t="shared" si="2"/>
        <v>0</v>
      </c>
      <c r="O37">
        <v>0.28999999999999998</v>
      </c>
    </row>
    <row r="38" spans="1:15" x14ac:dyDescent="0.25">
      <c r="A38" t="s">
        <v>203</v>
      </c>
      <c r="B38">
        <v>4000</v>
      </c>
      <c r="C38" s="2">
        <v>-7.8939013377359896E-2</v>
      </c>
      <c r="D38">
        <v>6.1225504943570014E-2</v>
      </c>
      <c r="E38" s="3">
        <v>0.19728830612614259</v>
      </c>
      <c r="F38">
        <v>-0.19893879800203615</v>
      </c>
      <c r="G38">
        <v>4.1060771247316386E-2</v>
      </c>
      <c r="H38">
        <v>3.3764110066460878E-2</v>
      </c>
      <c r="I38">
        <v>2.2402901698787711E-2</v>
      </c>
      <c r="J38">
        <v>17</v>
      </c>
      <c r="K38">
        <v>53.784278337484764</v>
      </c>
      <c r="L38">
        <f t="shared" si="0"/>
        <v>7.8939013377359896E-2</v>
      </c>
      <c r="M38">
        <f t="shared" si="1"/>
        <v>0.18375012943250102</v>
      </c>
      <c r="N38">
        <f t="shared" si="2"/>
        <v>0</v>
      </c>
      <c r="O38">
        <v>0.33</v>
      </c>
    </row>
    <row r="39" spans="1:15" x14ac:dyDescent="0.25">
      <c r="A39" t="s">
        <v>204</v>
      </c>
      <c r="B39">
        <v>4000</v>
      </c>
      <c r="C39" s="2">
        <v>3.2543144179824603E-2</v>
      </c>
      <c r="D39">
        <v>5.068368688556734E-2</v>
      </c>
      <c r="E39" s="3">
        <v>0.52081915932640976</v>
      </c>
      <c r="F39">
        <v>-6.6795056719592488E-2</v>
      </c>
      <c r="G39">
        <v>0.1318813450792416</v>
      </c>
      <c r="H39">
        <v>1.4194068800051697E-2</v>
      </c>
      <c r="I39">
        <v>1.5302324886800927E-2</v>
      </c>
      <c r="J39">
        <v>17</v>
      </c>
      <c r="K39">
        <v>32.913119600566141</v>
      </c>
      <c r="L39">
        <f t="shared" si="0"/>
        <v>3.2543144179824603E-2</v>
      </c>
      <c r="M39">
        <f t="shared" si="1"/>
        <v>0.11913886351670347</v>
      </c>
      <c r="N39">
        <f t="shared" si="2"/>
        <v>0</v>
      </c>
      <c r="O39">
        <v>0.39</v>
      </c>
    </row>
    <row r="40" spans="1:15" x14ac:dyDescent="0.25">
      <c r="A40" t="s">
        <v>205</v>
      </c>
      <c r="B40">
        <v>4000</v>
      </c>
      <c r="C40" s="2">
        <v>2.2847123287908E-2</v>
      </c>
      <c r="D40">
        <v>4.3190107159780861E-2</v>
      </c>
      <c r="E40" s="3">
        <v>0.59681257161426593</v>
      </c>
      <c r="F40">
        <v>-6.1803931233688048E-2</v>
      </c>
      <c r="G40">
        <v>0.10749817780950396</v>
      </c>
      <c r="H40">
        <v>2.7709216004232124E-3</v>
      </c>
      <c r="I40">
        <v>1.119681469986073E-2</v>
      </c>
      <c r="J40">
        <v>17</v>
      </c>
      <c r="K40">
        <v>8.7517322243366369</v>
      </c>
      <c r="L40">
        <f t="shared" si="0"/>
        <v>2.2847123287908E-2</v>
      </c>
      <c r="M40">
        <f t="shared" si="1"/>
        <v>5.2639544074993778E-2</v>
      </c>
      <c r="N40">
        <f t="shared" si="2"/>
        <v>0</v>
      </c>
      <c r="O40">
        <v>0.33</v>
      </c>
    </row>
    <row r="41" spans="1:15" x14ac:dyDescent="0.25">
      <c r="A41" t="s">
        <v>206</v>
      </c>
      <c r="B41">
        <v>4000</v>
      </c>
      <c r="C41" s="2">
        <v>1.0645017614312E-2</v>
      </c>
      <c r="D41">
        <v>5.4743166518144461E-2</v>
      </c>
      <c r="E41" s="3">
        <v>0.845820555143318</v>
      </c>
      <c r="F41">
        <v>-9.664961716093011E-2</v>
      </c>
      <c r="G41">
        <v>0.11793965238955408</v>
      </c>
      <c r="H41">
        <v>1.4669333059487564E-2</v>
      </c>
      <c r="I41">
        <v>1.797882958778042E-2</v>
      </c>
      <c r="J41">
        <v>17</v>
      </c>
      <c r="K41">
        <v>28.864278637054973</v>
      </c>
      <c r="L41">
        <f t="shared" si="0"/>
        <v>1.0645017614312E-2</v>
      </c>
      <c r="M41">
        <f t="shared" si="1"/>
        <v>0.12111702217065759</v>
      </c>
      <c r="N41">
        <f t="shared" si="2"/>
        <v>0</v>
      </c>
      <c r="O41">
        <v>0.46</v>
      </c>
    </row>
    <row r="42" spans="1:15" x14ac:dyDescent="0.25">
      <c r="A42" t="s">
        <v>264</v>
      </c>
      <c r="B42">
        <v>4000</v>
      </c>
      <c r="C42" s="2">
        <v>-0.95054056874453796</v>
      </c>
      <c r="D42">
        <v>9.4892676583854724E-2</v>
      </c>
      <c r="E42" s="3">
        <v>1.2833085787705673E-23</v>
      </c>
      <c r="F42">
        <v>-1.1365267972455002</v>
      </c>
      <c r="G42">
        <v>-0.76455434024357516</v>
      </c>
      <c r="H42">
        <v>0.29071316246934864</v>
      </c>
      <c r="I42">
        <v>9.5463793676350897E-2</v>
      </c>
      <c r="J42">
        <v>55</v>
      </c>
      <c r="K42">
        <v>65.060355322154024</v>
      </c>
      <c r="L42">
        <f t="shared" ref="L42:L58" si="3">ABS(C42)</f>
        <v>0.95054056874453796</v>
      </c>
      <c r="M42">
        <f t="shared" ref="M42:M58" si="4">SQRT(H42)</f>
        <v>0.53917822885326949</v>
      </c>
      <c r="N42">
        <f t="shared" ref="N42:N58" si="5">IF(E42&lt;0.05, 1, 0)</f>
        <v>1</v>
      </c>
      <c r="O42">
        <v>0.04</v>
      </c>
    </row>
    <row r="43" spans="1:15" x14ac:dyDescent="0.25">
      <c r="A43" t="s">
        <v>265</v>
      </c>
      <c r="B43">
        <v>4000</v>
      </c>
      <c r="C43" s="2">
        <v>-2.11592267543683E-2</v>
      </c>
      <c r="D43">
        <v>2.5360566356077661E-2</v>
      </c>
      <c r="E43" s="3">
        <v>0.40409182050808623</v>
      </c>
      <c r="F43">
        <v>-7.086502343981875E-2</v>
      </c>
      <c r="G43">
        <v>2.8546569931082084E-2</v>
      </c>
      <c r="H43">
        <v>8.6472944203924294E-4</v>
      </c>
      <c r="I43">
        <v>6.9157787624257294E-3</v>
      </c>
      <c r="J43">
        <v>57</v>
      </c>
      <c r="K43">
        <v>2.363207894110027</v>
      </c>
      <c r="L43">
        <f t="shared" si="3"/>
        <v>2.11592267543683E-2</v>
      </c>
      <c r="M43">
        <f t="shared" si="4"/>
        <v>2.9406282356653705E-2</v>
      </c>
      <c r="N43">
        <f t="shared" si="5"/>
        <v>0</v>
      </c>
      <c r="O43">
        <v>0.24</v>
      </c>
    </row>
    <row r="44" spans="1:15" x14ac:dyDescent="0.25">
      <c r="A44" t="s">
        <v>266</v>
      </c>
      <c r="B44">
        <v>4000</v>
      </c>
      <c r="C44" s="2">
        <v>4.8400469562493199E-2</v>
      </c>
      <c r="D44">
        <v>4.0686171446620137E-2</v>
      </c>
      <c r="E44" s="3">
        <v>0.23420171279590907</v>
      </c>
      <c r="F44">
        <v>-3.1342961141704137E-2</v>
      </c>
      <c r="G44">
        <v>0.12814390026669065</v>
      </c>
      <c r="H44">
        <v>0</v>
      </c>
      <c r="I44">
        <v>1.136580694588874E-2</v>
      </c>
      <c r="J44">
        <v>22</v>
      </c>
      <c r="K44">
        <v>0</v>
      </c>
      <c r="L44">
        <f t="shared" si="3"/>
        <v>4.8400469562493199E-2</v>
      </c>
      <c r="M44">
        <f t="shared" si="4"/>
        <v>0</v>
      </c>
      <c r="N44">
        <f t="shared" si="5"/>
        <v>0</v>
      </c>
      <c r="O44">
        <v>0</v>
      </c>
    </row>
    <row r="45" spans="1:15" x14ac:dyDescent="0.25">
      <c r="A45" t="s">
        <v>267</v>
      </c>
      <c r="B45">
        <v>4000</v>
      </c>
      <c r="C45" s="2">
        <v>-0.143193358543445</v>
      </c>
      <c r="D45">
        <v>2.4680388038793178E-2</v>
      </c>
      <c r="E45" s="3">
        <v>6.5564253441465325E-9</v>
      </c>
      <c r="F45">
        <v>-0.19156603022395283</v>
      </c>
      <c r="G45">
        <v>-9.4820686862937292E-2</v>
      </c>
      <c r="H45">
        <v>0</v>
      </c>
      <c r="I45">
        <v>6.6586092177297598E-3</v>
      </c>
      <c r="J45">
        <v>58</v>
      </c>
      <c r="K45">
        <v>0</v>
      </c>
      <c r="L45">
        <f t="shared" si="3"/>
        <v>0.143193358543445</v>
      </c>
      <c r="M45">
        <f t="shared" si="4"/>
        <v>0</v>
      </c>
      <c r="N45">
        <f t="shared" si="5"/>
        <v>1</v>
      </c>
      <c r="O45">
        <v>0</v>
      </c>
    </row>
    <row r="46" spans="1:15" x14ac:dyDescent="0.25">
      <c r="A46" t="s">
        <v>268</v>
      </c>
      <c r="B46">
        <v>4000</v>
      </c>
      <c r="C46" s="2">
        <v>4.0748839772146897E-2</v>
      </c>
      <c r="D46">
        <v>3.1592131084896564E-2</v>
      </c>
      <c r="E46" s="3">
        <v>0.19710571734365054</v>
      </c>
      <c r="F46">
        <v>-2.1170599349118691E-2</v>
      </c>
      <c r="G46">
        <v>0.10266827889341246</v>
      </c>
      <c r="H46">
        <v>1.2546961269067744E-2</v>
      </c>
      <c r="I46">
        <v>9.9418441781932883E-3</v>
      </c>
      <c r="J46">
        <v>53</v>
      </c>
      <c r="K46">
        <v>25.024356916245853</v>
      </c>
      <c r="L46">
        <f t="shared" si="3"/>
        <v>4.0748839772146897E-2</v>
      </c>
      <c r="M46">
        <f t="shared" si="4"/>
        <v>0.11201321917107705</v>
      </c>
      <c r="N46">
        <f t="shared" si="5"/>
        <v>0</v>
      </c>
      <c r="O46">
        <v>0.36</v>
      </c>
    </row>
    <row r="47" spans="1:15" x14ac:dyDescent="0.25">
      <c r="A47" t="s">
        <v>269</v>
      </c>
      <c r="B47">
        <v>4000</v>
      </c>
      <c r="C47" s="2">
        <v>8.4220691029401606E-3</v>
      </c>
      <c r="D47">
        <v>2.3650356265381891E-2</v>
      </c>
      <c r="E47" s="3">
        <v>0.7217600651986632</v>
      </c>
      <c r="F47">
        <v>-3.7931777398749561E-2</v>
      </c>
      <c r="G47">
        <v>5.4775915604629882E-2</v>
      </c>
      <c r="H47">
        <v>0</v>
      </c>
      <c r="I47">
        <v>6.4115879141762554E-3</v>
      </c>
      <c r="J47">
        <v>64</v>
      </c>
      <c r="K47">
        <v>0</v>
      </c>
      <c r="L47">
        <f t="shared" si="3"/>
        <v>8.4220691029401606E-3</v>
      </c>
      <c r="M47">
        <f t="shared" si="4"/>
        <v>0</v>
      </c>
      <c r="N47">
        <f t="shared" si="5"/>
        <v>0</v>
      </c>
      <c r="O47">
        <v>0</v>
      </c>
    </row>
    <row r="48" spans="1:15" x14ac:dyDescent="0.25">
      <c r="A48" t="s">
        <v>270</v>
      </c>
      <c r="B48">
        <v>4000</v>
      </c>
      <c r="C48" s="2">
        <v>1.1218534730223599</v>
      </c>
      <c r="D48">
        <v>3.3037092883074777E-2</v>
      </c>
      <c r="E48" s="3">
        <v>9.4884119004266379E-253</v>
      </c>
      <c r="F48">
        <v>1.0571019608176271</v>
      </c>
      <c r="G48">
        <v>1.1866049852270892</v>
      </c>
      <c r="H48">
        <v>2.4227366846142382E-2</v>
      </c>
      <c r="I48">
        <v>1.1984109759387041E-2</v>
      </c>
      <c r="J48">
        <v>64</v>
      </c>
      <c r="K48">
        <v>36.772182026853471</v>
      </c>
      <c r="L48">
        <f t="shared" si="3"/>
        <v>1.1218534730223599</v>
      </c>
      <c r="M48">
        <f t="shared" si="4"/>
        <v>0.15565142738228385</v>
      </c>
      <c r="N48">
        <f t="shared" si="5"/>
        <v>1</v>
      </c>
      <c r="O48">
        <v>0</v>
      </c>
    </row>
    <row r="49" spans="1:15" x14ac:dyDescent="0.25">
      <c r="A49" t="s">
        <v>271</v>
      </c>
      <c r="B49">
        <v>4000</v>
      </c>
      <c r="C49" s="2">
        <v>0.92816139953963595</v>
      </c>
      <c r="D49">
        <v>3.2342695970891504E-2</v>
      </c>
      <c r="E49" s="3">
        <v>4.0743981459934938E-181</v>
      </c>
      <c r="F49">
        <v>0.86477088027375992</v>
      </c>
      <c r="G49">
        <v>0.99155191880551197</v>
      </c>
      <c r="H49">
        <v>2.2811318672324946E-2</v>
      </c>
      <c r="I49">
        <v>1.113543695494146E-2</v>
      </c>
      <c r="J49">
        <v>61</v>
      </c>
      <c r="K49">
        <v>39.411742016824121</v>
      </c>
      <c r="L49">
        <f t="shared" si="3"/>
        <v>0.92816139953963595</v>
      </c>
      <c r="M49">
        <f t="shared" si="4"/>
        <v>0.1510341639243418</v>
      </c>
      <c r="N49">
        <f t="shared" si="5"/>
        <v>1</v>
      </c>
      <c r="O49">
        <v>0</v>
      </c>
    </row>
    <row r="50" spans="1:15" x14ac:dyDescent="0.25">
      <c r="A50" t="s">
        <v>272</v>
      </c>
      <c r="B50">
        <v>4000</v>
      </c>
      <c r="C50" s="2">
        <v>2.6085229813372302E-2</v>
      </c>
      <c r="D50">
        <v>2.255904274286126E-2</v>
      </c>
      <c r="E50" s="3">
        <v>0.24755468579145778</v>
      </c>
      <c r="F50">
        <v>-1.8129681488335471E-2</v>
      </c>
      <c r="G50">
        <v>7.0300141115080012E-2</v>
      </c>
      <c r="H50">
        <v>0</v>
      </c>
      <c r="I50">
        <v>5.7395360380948302E-3</v>
      </c>
      <c r="J50">
        <v>61</v>
      </c>
      <c r="K50">
        <v>0</v>
      </c>
      <c r="L50">
        <f t="shared" si="3"/>
        <v>2.6085229813372302E-2</v>
      </c>
      <c r="M50">
        <f t="shared" si="4"/>
        <v>0</v>
      </c>
      <c r="N50">
        <f t="shared" si="5"/>
        <v>0</v>
      </c>
      <c r="O50">
        <v>0</v>
      </c>
    </row>
    <row r="51" spans="1:15" x14ac:dyDescent="0.25">
      <c r="A51" t="s">
        <v>273</v>
      </c>
      <c r="B51">
        <v>4000</v>
      </c>
      <c r="C51" s="2">
        <v>0.212734242581435</v>
      </c>
      <c r="D51">
        <v>2.7845009152832854E-2</v>
      </c>
      <c r="E51" s="3">
        <v>2.1732036214143091E-14</v>
      </c>
      <c r="F51">
        <v>0.15815902749269464</v>
      </c>
      <c r="G51">
        <v>0.26730945767017578</v>
      </c>
      <c r="H51">
        <v>1.228809636058343E-2</v>
      </c>
      <c r="I51">
        <v>8.1510569386366305E-3</v>
      </c>
      <c r="J51">
        <v>61</v>
      </c>
      <c r="K51">
        <v>28.254975748358678</v>
      </c>
      <c r="L51">
        <f t="shared" si="3"/>
        <v>0.212734242581435</v>
      </c>
      <c r="M51">
        <f t="shared" si="4"/>
        <v>0.11085168632268717</v>
      </c>
      <c r="N51">
        <f t="shared" si="5"/>
        <v>1</v>
      </c>
      <c r="O51">
        <v>0.03</v>
      </c>
    </row>
    <row r="52" spans="1:15" x14ac:dyDescent="0.25">
      <c r="A52" t="s">
        <v>274</v>
      </c>
      <c r="B52">
        <v>4000</v>
      </c>
      <c r="C52" s="2">
        <v>0.83978319633469301</v>
      </c>
      <c r="D52">
        <v>4.3636528061247903E-2</v>
      </c>
      <c r="E52" s="3">
        <v>1.5558629665361616E-82</v>
      </c>
      <c r="F52">
        <v>0.75425717292427619</v>
      </c>
      <c r="G52">
        <v>0.92530921974511071</v>
      </c>
      <c r="H52">
        <v>6.8541997815188369E-2</v>
      </c>
      <c r="I52">
        <v>2.1968288513669054E-2</v>
      </c>
      <c r="J52">
        <v>60</v>
      </c>
      <c r="K52">
        <v>65.421078058488419</v>
      </c>
      <c r="L52">
        <f t="shared" si="3"/>
        <v>0.83978319633469301</v>
      </c>
      <c r="M52">
        <f t="shared" si="4"/>
        <v>0.26180526697373446</v>
      </c>
      <c r="N52">
        <f t="shared" si="5"/>
        <v>1</v>
      </c>
      <c r="O52">
        <v>0</v>
      </c>
    </row>
    <row r="53" spans="1:15" x14ac:dyDescent="0.25">
      <c r="A53" t="s">
        <v>275</v>
      </c>
      <c r="B53">
        <v>4000</v>
      </c>
      <c r="C53" s="2">
        <v>0.82293041295767899</v>
      </c>
      <c r="D53">
        <v>8.1952388269963788E-2</v>
      </c>
      <c r="E53" s="3">
        <v>1.0007143160789876E-23</v>
      </c>
      <c r="F53">
        <v>0.66230668350150723</v>
      </c>
      <c r="G53">
        <v>0.98355414241385075</v>
      </c>
      <c r="H53">
        <v>0.35912450573493154</v>
      </c>
      <c r="I53">
        <v>8.5340470929517312E-2</v>
      </c>
      <c r="J53">
        <v>60</v>
      </c>
      <c r="K53">
        <v>91.336410631737365</v>
      </c>
      <c r="L53">
        <f t="shared" si="3"/>
        <v>0.82293041295767899</v>
      </c>
      <c r="M53">
        <f t="shared" si="4"/>
        <v>0.59926997733486664</v>
      </c>
      <c r="N53">
        <f t="shared" si="5"/>
        <v>1</v>
      </c>
      <c r="O53">
        <v>0.08</v>
      </c>
    </row>
    <row r="54" spans="1:15" x14ac:dyDescent="0.25">
      <c r="A54" t="s">
        <v>276</v>
      </c>
      <c r="B54">
        <v>4000</v>
      </c>
      <c r="C54" s="2">
        <v>0.96850385642912495</v>
      </c>
      <c r="D54">
        <v>4.8206921328863561E-2</v>
      </c>
      <c r="E54" s="3">
        <v>8.925684261865809E-90</v>
      </c>
      <c r="F54">
        <v>0.87402002681899682</v>
      </c>
      <c r="G54">
        <v>1.0629876860392535</v>
      </c>
      <c r="H54">
        <v>9.7119671774816438E-2</v>
      </c>
      <c r="I54">
        <v>2.8101049607630615E-2</v>
      </c>
      <c r="J54">
        <v>61</v>
      </c>
      <c r="K54">
        <v>73.4726423157027</v>
      </c>
      <c r="L54">
        <f t="shared" si="3"/>
        <v>0.96850385642912495</v>
      </c>
      <c r="M54">
        <f t="shared" si="4"/>
        <v>0.31164029228393503</v>
      </c>
      <c r="N54">
        <f t="shared" si="5"/>
        <v>1</v>
      </c>
      <c r="O54">
        <v>0</v>
      </c>
    </row>
    <row r="55" spans="1:15" x14ac:dyDescent="0.25">
      <c r="A55" t="s">
        <v>277</v>
      </c>
      <c r="B55">
        <v>4000</v>
      </c>
      <c r="C55" s="2">
        <v>-1.41327342032252E-2</v>
      </c>
      <c r="D55">
        <v>2.6712851062223236E-2</v>
      </c>
      <c r="E55" s="3">
        <v>0.59676296571938436</v>
      </c>
      <c r="F55">
        <v>-6.6488960209565254E-2</v>
      </c>
      <c r="G55">
        <v>3.8223491803114878E-2</v>
      </c>
      <c r="H55">
        <v>5.2681402254424808E-3</v>
      </c>
      <c r="I55">
        <v>7.3260768844567283E-3</v>
      </c>
      <c r="J55">
        <v>57</v>
      </c>
      <c r="K55">
        <v>13.6721365901815</v>
      </c>
      <c r="L55">
        <f t="shared" si="3"/>
        <v>1.41327342032252E-2</v>
      </c>
      <c r="M55">
        <f t="shared" si="4"/>
        <v>7.2581955232981152E-2</v>
      </c>
      <c r="N55">
        <f t="shared" si="5"/>
        <v>0</v>
      </c>
      <c r="O55">
        <v>0.42</v>
      </c>
    </row>
    <row r="56" spans="1:15" x14ac:dyDescent="0.25">
      <c r="A56" t="s">
        <v>278</v>
      </c>
      <c r="B56">
        <v>4000</v>
      </c>
      <c r="C56" s="2">
        <v>1.25093943283947E-2</v>
      </c>
      <c r="D56">
        <v>3.7926898957658495E-2</v>
      </c>
      <c r="E56" s="3">
        <v>0.7415291103953674</v>
      </c>
      <c r="F56">
        <v>-6.1825961673905673E-2</v>
      </c>
      <c r="G56">
        <v>8.6844750330695053E-2</v>
      </c>
      <c r="H56">
        <v>1.8856309049304028E-2</v>
      </c>
      <c r="I56">
        <v>1.4491021281426399E-2</v>
      </c>
      <c r="J56">
        <v>58</v>
      </c>
      <c r="K56">
        <v>24.991494555660122</v>
      </c>
      <c r="L56">
        <f t="shared" si="3"/>
        <v>1.25093943283947E-2</v>
      </c>
      <c r="M56">
        <f t="shared" si="4"/>
        <v>0.13731827645766614</v>
      </c>
      <c r="N56">
        <f t="shared" si="5"/>
        <v>0</v>
      </c>
      <c r="O56">
        <v>0.46</v>
      </c>
    </row>
    <row r="57" spans="1:15" x14ac:dyDescent="0.25">
      <c r="A57" t="s">
        <v>279</v>
      </c>
      <c r="B57">
        <v>4000</v>
      </c>
      <c r="C57" s="2">
        <v>-1.8915119323921299</v>
      </c>
      <c r="D57">
        <v>9.2877930880527718E-2</v>
      </c>
      <c r="E57" s="3">
        <v>3.3790329057417101E-92</v>
      </c>
      <c r="F57">
        <v>-2.0735493318765656</v>
      </c>
      <c r="G57">
        <v>-1.7094745329076959</v>
      </c>
      <c r="H57">
        <v>0.46250532314202575</v>
      </c>
      <c r="I57">
        <v>0.11865023428945301</v>
      </c>
      <c r="J57">
        <v>61</v>
      </c>
      <c r="K57">
        <v>91.163611740637435</v>
      </c>
      <c r="L57">
        <f t="shared" si="3"/>
        <v>1.8915119323921299</v>
      </c>
      <c r="M57">
        <f t="shared" si="4"/>
        <v>0.68007743907736395</v>
      </c>
      <c r="N57">
        <f t="shared" si="5"/>
        <v>1</v>
      </c>
      <c r="O57">
        <v>0</v>
      </c>
    </row>
    <row r="58" spans="1:15" x14ac:dyDescent="0.25">
      <c r="A58" t="s">
        <v>280</v>
      </c>
      <c r="B58">
        <v>4000</v>
      </c>
      <c r="C58" s="2">
        <v>-2.5719035997379E-2</v>
      </c>
      <c r="D58">
        <v>2.3184290667178031E-2</v>
      </c>
      <c r="E58" s="3">
        <v>0.26728772071593032</v>
      </c>
      <c r="F58">
        <v>-7.1159410712155993E-2</v>
      </c>
      <c r="G58">
        <v>1.9721338717398087E-2</v>
      </c>
      <c r="H58">
        <v>0</v>
      </c>
      <c r="I58">
        <v>6.0549355954427966E-3</v>
      </c>
      <c r="J58">
        <v>61</v>
      </c>
      <c r="K58">
        <v>0</v>
      </c>
      <c r="L58">
        <f t="shared" si="3"/>
        <v>2.5719035997379E-2</v>
      </c>
      <c r="M58">
        <f t="shared" si="4"/>
        <v>0</v>
      </c>
      <c r="N58">
        <f t="shared" si="5"/>
        <v>0</v>
      </c>
      <c r="O58">
        <v>0</v>
      </c>
    </row>
  </sheetData>
  <autoFilter ref="A1:O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pane ySplit="1" topLeftCell="A8" activePane="bottomLeft" state="frozen"/>
      <selection pane="bottomLeft" activeCell="R1" sqref="R1:S1"/>
    </sheetView>
  </sheetViews>
  <sheetFormatPr defaultRowHeight="15" x14ac:dyDescent="0.25"/>
  <cols>
    <col min="6" max="6" width="9.140625" style="3"/>
  </cols>
  <sheetData>
    <row r="1" spans="1:19" s="1" customFormat="1" ht="17.25" x14ac:dyDescent="0.25">
      <c r="A1" s="1" t="s">
        <v>12</v>
      </c>
      <c r="B1" s="1" t="s">
        <v>13</v>
      </c>
      <c r="C1" s="1" t="s">
        <v>14</v>
      </c>
      <c r="D1" s="1" t="s">
        <v>0</v>
      </c>
      <c r="E1" s="1" t="s">
        <v>1</v>
      </c>
      <c r="F1" s="4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207</v>
      </c>
      <c r="Q1" s="1" t="s">
        <v>208</v>
      </c>
      <c r="R1" s="1" t="s">
        <v>263</v>
      </c>
      <c r="S1" s="1" t="s">
        <v>281</v>
      </c>
    </row>
    <row r="2" spans="1:19" x14ac:dyDescent="0.25">
      <c r="A2" t="s">
        <v>15</v>
      </c>
      <c r="B2">
        <v>2010</v>
      </c>
      <c r="C2">
        <v>2000</v>
      </c>
      <c r="D2" s="2">
        <v>0.47771799528715803</v>
      </c>
      <c r="E2">
        <v>6.8235844134472201E-2</v>
      </c>
      <c r="F2" s="3">
        <v>2.5417250813801676E-12</v>
      </c>
      <c r="G2">
        <v>0.34397819832890353</v>
      </c>
      <c r="H2">
        <v>0.61145779224541197</v>
      </c>
      <c r="I2">
        <v>0.2195311833554329</v>
      </c>
      <c r="J2">
        <v>7.0442879111451806E-2</v>
      </c>
      <c r="K2">
        <v>63</v>
      </c>
      <c r="L2">
        <v>82.797412988930745</v>
      </c>
      <c r="M2">
        <f>ABS(D2)</f>
        <v>0.47771799528715803</v>
      </c>
      <c r="N2">
        <f>SQRT(I2)</f>
        <v>0.46854154923062363</v>
      </c>
      <c r="O2">
        <f>IF(F2&lt;0.05, 1, 0)</f>
        <v>1</v>
      </c>
      <c r="P2">
        <v>0.15</v>
      </c>
      <c r="Q2">
        <v>0.15</v>
      </c>
      <c r="R2">
        <v>4</v>
      </c>
    </row>
    <row r="3" spans="1:19" x14ac:dyDescent="0.25">
      <c r="A3" t="s">
        <v>16</v>
      </c>
      <c r="B3">
        <v>1999</v>
      </c>
      <c r="C3">
        <v>2000</v>
      </c>
      <c r="D3" s="2">
        <v>0.325884330077782</v>
      </c>
      <c r="E3">
        <v>5.0782394481010608E-2</v>
      </c>
      <c r="F3" s="3">
        <v>1.3873985503494399E-10</v>
      </c>
      <c r="G3">
        <v>0.22635266584629532</v>
      </c>
      <c r="H3">
        <v>0.42541599430926813</v>
      </c>
      <c r="I3">
        <v>1.3701280506448801E-2</v>
      </c>
      <c r="J3">
        <v>1.4610543395670786E-2</v>
      </c>
      <c r="K3">
        <v>17</v>
      </c>
      <c r="L3">
        <v>33.892958720074986</v>
      </c>
      <c r="M3">
        <f t="shared" ref="M3:M51" si="0">ABS(D3)</f>
        <v>0.325884330077782</v>
      </c>
      <c r="N3">
        <f t="shared" ref="N3:N51" si="1">SQRT(I3)</f>
        <v>0.11705246903183547</v>
      </c>
      <c r="O3">
        <f t="shared" ref="O3:O51" si="2">IF(F3&lt;0.05, 1, 0)</f>
        <v>1</v>
      </c>
      <c r="P3">
        <v>0</v>
      </c>
      <c r="Q3">
        <v>0</v>
      </c>
      <c r="R3">
        <v>5</v>
      </c>
    </row>
    <row r="4" spans="1:19" x14ac:dyDescent="0.25">
      <c r="A4" t="s">
        <v>17</v>
      </c>
      <c r="B4">
        <v>2006</v>
      </c>
      <c r="C4">
        <v>2000</v>
      </c>
      <c r="D4" s="2">
        <v>-0.77137338032558</v>
      </c>
      <c r="E4">
        <v>0.11126159503310999</v>
      </c>
      <c r="F4" s="3">
        <v>4.1209353300366322E-12</v>
      </c>
      <c r="G4">
        <v>-0.98944209945295569</v>
      </c>
      <c r="H4">
        <v>-0.55330466119820343</v>
      </c>
      <c r="I4">
        <v>0.24006621686972901</v>
      </c>
      <c r="J4">
        <v>0.10258981768064711</v>
      </c>
      <c r="K4">
        <v>27</v>
      </c>
      <c r="L4">
        <v>79.036023140754608</v>
      </c>
      <c r="M4">
        <f t="shared" si="0"/>
        <v>0.77137338032558</v>
      </c>
      <c r="N4">
        <f t="shared" si="1"/>
        <v>0.48996552620539441</v>
      </c>
      <c r="O4">
        <f t="shared" si="2"/>
        <v>1</v>
      </c>
      <c r="P4">
        <v>0.06</v>
      </c>
      <c r="Q4">
        <v>0.06</v>
      </c>
      <c r="R4">
        <v>2</v>
      </c>
      <c r="S4">
        <v>2</v>
      </c>
    </row>
    <row r="5" spans="1:19" x14ac:dyDescent="0.25">
      <c r="A5" t="s">
        <v>18</v>
      </c>
      <c r="B5">
        <v>2015</v>
      </c>
      <c r="C5">
        <v>2000</v>
      </c>
      <c r="D5" s="2">
        <v>0.24134349342606001</v>
      </c>
      <c r="E5">
        <v>6.8032286816359325E-2</v>
      </c>
      <c r="F5" s="3">
        <v>3.8892840934768138E-4</v>
      </c>
      <c r="G5">
        <v>0.10800266148009655</v>
      </c>
      <c r="H5">
        <v>0.37468432537202334</v>
      </c>
      <c r="I5">
        <v>4.549237651117026E-3</v>
      </c>
      <c r="J5">
        <v>3.2775994709658425E-2</v>
      </c>
      <c r="K5">
        <v>24</v>
      </c>
      <c r="L5">
        <v>4.0935741958111604</v>
      </c>
      <c r="M5">
        <f t="shared" si="0"/>
        <v>0.24134349342606001</v>
      </c>
      <c r="N5">
        <f t="shared" si="1"/>
        <v>6.7448036673553563E-2</v>
      </c>
      <c r="O5">
        <f t="shared" si="2"/>
        <v>1</v>
      </c>
      <c r="P5">
        <v>0</v>
      </c>
      <c r="Q5">
        <v>0</v>
      </c>
      <c r="R5">
        <v>1</v>
      </c>
    </row>
    <row r="6" spans="1:19" x14ac:dyDescent="0.25">
      <c r="A6" t="s">
        <v>19</v>
      </c>
      <c r="B6">
        <v>2014</v>
      </c>
      <c r="C6">
        <v>2000</v>
      </c>
      <c r="D6" s="2">
        <v>0.48442383615394902</v>
      </c>
      <c r="E6">
        <v>5.3759355306913288E-2</v>
      </c>
      <c r="F6" s="3">
        <v>2.0424541822675582E-19</v>
      </c>
      <c r="G6">
        <v>0.37905743592030705</v>
      </c>
      <c r="H6">
        <v>0.58979023638759154</v>
      </c>
      <c r="I6">
        <v>0.10249873998318729</v>
      </c>
      <c r="J6">
        <v>3.4880460860924972E-2</v>
      </c>
      <c r="K6">
        <v>77</v>
      </c>
      <c r="L6">
        <v>52.888772063998488</v>
      </c>
      <c r="M6">
        <f t="shared" si="0"/>
        <v>0.48442383615394902</v>
      </c>
      <c r="N6">
        <f t="shared" si="1"/>
        <v>0.32015424404993803</v>
      </c>
      <c r="O6">
        <f t="shared" si="2"/>
        <v>1</v>
      </c>
      <c r="P6">
        <v>7.0000000000000007E-2</v>
      </c>
      <c r="Q6">
        <v>7.0000000000000007E-2</v>
      </c>
      <c r="R6">
        <v>1</v>
      </c>
    </row>
    <row r="7" spans="1:19" x14ac:dyDescent="0.25">
      <c r="A7" t="s">
        <v>20</v>
      </c>
      <c r="B7">
        <v>2005</v>
      </c>
      <c r="C7">
        <v>2000</v>
      </c>
      <c r="D7" s="2">
        <v>1.2283459047923799</v>
      </c>
      <c r="E7">
        <v>0.13667725680928539</v>
      </c>
      <c r="F7" s="3">
        <v>2.5360780211398427E-19</v>
      </c>
      <c r="G7">
        <v>0.96046340394044605</v>
      </c>
      <c r="H7">
        <v>1.4962284056443085</v>
      </c>
      <c r="I7">
        <v>0.10935028924286538</v>
      </c>
      <c r="J7">
        <v>8.4069031144223594E-2</v>
      </c>
      <c r="K7">
        <v>9</v>
      </c>
      <c r="L7">
        <v>72.15670804452715</v>
      </c>
      <c r="M7">
        <f t="shared" si="0"/>
        <v>1.2283459047923799</v>
      </c>
      <c r="N7">
        <f t="shared" si="1"/>
        <v>0.33068155261953364</v>
      </c>
      <c r="O7">
        <f t="shared" si="2"/>
        <v>1</v>
      </c>
      <c r="P7">
        <v>0</v>
      </c>
      <c r="Q7">
        <v>0</v>
      </c>
    </row>
    <row r="8" spans="1:19" x14ac:dyDescent="0.25">
      <c r="A8" t="s">
        <v>21</v>
      </c>
      <c r="B8">
        <v>2014</v>
      </c>
      <c r="C8">
        <v>2000</v>
      </c>
      <c r="D8" s="2">
        <v>2.2025432848705902E-2</v>
      </c>
      <c r="E8">
        <v>0.16277815608939813</v>
      </c>
      <c r="F8" s="3">
        <v>0.89236716483307921</v>
      </c>
      <c r="G8">
        <v>-0.29701389055635369</v>
      </c>
      <c r="H8">
        <v>0.34106475625376559</v>
      </c>
      <c r="I8">
        <v>0.15995296984261062</v>
      </c>
      <c r="J8">
        <v>0.11963531870319062</v>
      </c>
      <c r="K8">
        <v>9</v>
      </c>
      <c r="L8">
        <v>68.430688649142652</v>
      </c>
      <c r="M8">
        <f t="shared" si="0"/>
        <v>2.2025432848705902E-2</v>
      </c>
      <c r="N8">
        <f t="shared" si="1"/>
        <v>0.39994120798263666</v>
      </c>
      <c r="O8">
        <f t="shared" si="2"/>
        <v>0</v>
      </c>
      <c r="P8">
        <v>0.48</v>
      </c>
      <c r="R8">
        <v>2</v>
      </c>
    </row>
    <row r="9" spans="1:19" x14ac:dyDescent="0.25">
      <c r="A9" t="s">
        <v>22</v>
      </c>
      <c r="B9">
        <v>2014</v>
      </c>
      <c r="C9">
        <v>2000</v>
      </c>
      <c r="D9" s="2">
        <v>0.491907942976338</v>
      </c>
      <c r="E9">
        <v>5.9167157973556934E-2</v>
      </c>
      <c r="F9" s="3">
        <v>9.2632161477892172E-17</v>
      </c>
      <c r="G9">
        <v>0.37594244428057411</v>
      </c>
      <c r="H9">
        <v>0.607873441672101</v>
      </c>
      <c r="I9">
        <v>6.8277960168796767E-2</v>
      </c>
      <c r="J9">
        <v>3.5488813765632246E-2</v>
      </c>
      <c r="K9">
        <v>36</v>
      </c>
      <c r="L9">
        <v>65.641512847148576</v>
      </c>
      <c r="M9">
        <f t="shared" si="0"/>
        <v>0.491907942976338</v>
      </c>
      <c r="N9">
        <f t="shared" si="1"/>
        <v>0.26130051697001438</v>
      </c>
      <c r="O9">
        <f t="shared" si="2"/>
        <v>1</v>
      </c>
      <c r="P9">
        <v>0.03</v>
      </c>
      <c r="Q9">
        <v>0.03</v>
      </c>
      <c r="R9">
        <v>4</v>
      </c>
    </row>
    <row r="10" spans="1:19" x14ac:dyDescent="0.25">
      <c r="A10" t="s">
        <v>23</v>
      </c>
      <c r="B10">
        <v>2002</v>
      </c>
      <c r="C10">
        <v>2000</v>
      </c>
      <c r="D10" s="2">
        <v>0.457267866731838</v>
      </c>
      <c r="E10">
        <v>5.9448143103330783E-2</v>
      </c>
      <c r="F10" s="3">
        <v>1.4499079154074017E-14</v>
      </c>
      <c r="G10">
        <v>0.34075164730152596</v>
      </c>
      <c r="H10">
        <v>0.57378408616214904</v>
      </c>
      <c r="I10">
        <v>1.6218602575231209E-2</v>
      </c>
      <c r="J10">
        <v>1.9518982137893066E-2</v>
      </c>
      <c r="K10">
        <v>16</v>
      </c>
      <c r="L10">
        <v>31.123193244183852</v>
      </c>
      <c r="M10">
        <f t="shared" si="0"/>
        <v>0.457267866731838</v>
      </c>
      <c r="N10">
        <f t="shared" si="1"/>
        <v>0.12735227746385697</v>
      </c>
      <c r="O10">
        <f t="shared" si="2"/>
        <v>1</v>
      </c>
      <c r="P10">
        <v>0</v>
      </c>
      <c r="Q10">
        <v>0</v>
      </c>
      <c r="R10">
        <v>4</v>
      </c>
      <c r="S10">
        <v>3</v>
      </c>
    </row>
    <row r="11" spans="1:19" x14ac:dyDescent="0.25">
      <c r="A11" t="s">
        <v>24</v>
      </c>
      <c r="B11">
        <v>1996</v>
      </c>
      <c r="C11">
        <v>2000</v>
      </c>
      <c r="D11" s="2">
        <v>0.94799413874822702</v>
      </c>
      <c r="E11">
        <v>6.014082192554851E-2</v>
      </c>
      <c r="F11" s="3">
        <v>5.5997529469495481E-56</v>
      </c>
      <c r="G11">
        <v>0.83012029377351526</v>
      </c>
      <c r="H11">
        <v>1.065867983722939</v>
      </c>
      <c r="I11">
        <v>5.5918743689418904E-2</v>
      </c>
      <c r="J11">
        <v>3.1785883440571906E-2</v>
      </c>
      <c r="K11">
        <v>38</v>
      </c>
      <c r="L11">
        <v>47.975064209887272</v>
      </c>
      <c r="M11">
        <f t="shared" si="0"/>
        <v>0.94799413874822702</v>
      </c>
      <c r="N11">
        <f t="shared" si="1"/>
        <v>0.23647144370815454</v>
      </c>
      <c r="O11">
        <f t="shared" si="2"/>
        <v>1</v>
      </c>
      <c r="P11">
        <v>0</v>
      </c>
      <c r="Q11">
        <v>0</v>
      </c>
      <c r="R11">
        <v>4</v>
      </c>
    </row>
    <row r="12" spans="1:19" x14ac:dyDescent="0.25">
      <c r="A12" t="s">
        <v>25</v>
      </c>
      <c r="B12">
        <v>2003</v>
      </c>
      <c r="C12">
        <v>2000</v>
      </c>
      <c r="D12" s="2">
        <v>0.68543245724880697</v>
      </c>
      <c r="E12">
        <v>8.3684841734431636E-2</v>
      </c>
      <c r="F12" s="3">
        <v>2.5983955846683545E-16</v>
      </c>
      <c r="G12">
        <v>0.52141318139738635</v>
      </c>
      <c r="H12">
        <v>0.84945173310022715</v>
      </c>
      <c r="I12">
        <v>0.32852869714134286</v>
      </c>
      <c r="J12">
        <v>8.2766941455600512E-2</v>
      </c>
      <c r="K12">
        <v>55</v>
      </c>
      <c r="L12">
        <v>89.461420884416597</v>
      </c>
      <c r="M12">
        <f t="shared" si="0"/>
        <v>0.68543245724880697</v>
      </c>
      <c r="N12">
        <f t="shared" si="1"/>
        <v>0.57317422930671169</v>
      </c>
      <c r="O12">
        <f t="shared" si="2"/>
        <v>1</v>
      </c>
      <c r="P12">
        <v>0.12</v>
      </c>
      <c r="Q12">
        <v>0.12</v>
      </c>
      <c r="R12">
        <v>4</v>
      </c>
    </row>
    <row r="13" spans="1:19" x14ac:dyDescent="0.25">
      <c r="A13" t="s">
        <v>26</v>
      </c>
      <c r="B13">
        <v>2010</v>
      </c>
      <c r="C13">
        <v>2000</v>
      </c>
      <c r="D13" s="2">
        <v>0.14583592591399699</v>
      </c>
      <c r="E13">
        <v>2.6655427192571007E-2</v>
      </c>
      <c r="F13" s="3">
        <v>4.471165625944557E-8</v>
      </c>
      <c r="G13">
        <v>9.3592248624027777E-2</v>
      </c>
      <c r="H13">
        <v>0.19807960320396534</v>
      </c>
      <c r="I13">
        <v>5.2986815900281647E-3</v>
      </c>
      <c r="J13">
        <v>3.9529237704200963E-3</v>
      </c>
      <c r="K13">
        <v>17</v>
      </c>
      <c r="L13">
        <v>52.688937253009655</v>
      </c>
      <c r="M13">
        <f t="shared" si="0"/>
        <v>0.14583592591399699</v>
      </c>
      <c r="N13">
        <f t="shared" si="1"/>
        <v>7.2792043452757693E-2</v>
      </c>
      <c r="O13">
        <f t="shared" si="2"/>
        <v>1</v>
      </c>
      <c r="P13">
        <v>0.02</v>
      </c>
      <c r="Q13">
        <v>0.02</v>
      </c>
      <c r="R13">
        <v>1</v>
      </c>
      <c r="S13">
        <v>1</v>
      </c>
    </row>
    <row r="14" spans="1:19" x14ac:dyDescent="0.25">
      <c r="A14" t="s">
        <v>27</v>
      </c>
      <c r="B14">
        <v>2016</v>
      </c>
      <c r="C14">
        <v>2000</v>
      </c>
      <c r="D14" s="2">
        <v>0.29669733561328698</v>
      </c>
      <c r="E14">
        <v>3.7647776726318194E-2</v>
      </c>
      <c r="F14" s="3">
        <v>3.2510240505152017E-15</v>
      </c>
      <c r="G14">
        <v>0.22290904913169829</v>
      </c>
      <c r="H14">
        <v>0.37048562209487612</v>
      </c>
      <c r="I14">
        <v>0.1052486597515678</v>
      </c>
      <c r="J14">
        <v>2.6386933493571078E-2</v>
      </c>
      <c r="K14">
        <v>131</v>
      </c>
      <c r="L14">
        <v>65.468576068046531</v>
      </c>
      <c r="M14">
        <f t="shared" si="0"/>
        <v>0.29669733561328698</v>
      </c>
      <c r="N14">
        <f t="shared" si="1"/>
        <v>0.32442049835293668</v>
      </c>
      <c r="O14">
        <f t="shared" si="2"/>
        <v>1</v>
      </c>
      <c r="P14">
        <v>0.18</v>
      </c>
      <c r="Q14">
        <v>0.18</v>
      </c>
      <c r="R14">
        <v>4</v>
      </c>
    </row>
    <row r="15" spans="1:19" x14ac:dyDescent="0.25">
      <c r="A15" t="s">
        <v>28</v>
      </c>
      <c r="B15">
        <v>2012</v>
      </c>
      <c r="C15">
        <v>2000</v>
      </c>
      <c r="D15" s="2">
        <v>-0.272116590476705</v>
      </c>
      <c r="E15">
        <v>7.2799957273273597E-2</v>
      </c>
      <c r="F15" s="3">
        <v>1.8558774128006155E-4</v>
      </c>
      <c r="G15">
        <v>-0.41480188480837576</v>
      </c>
      <c r="H15">
        <v>-0.12943129614503376</v>
      </c>
      <c r="I15">
        <v>0.25805970313907944</v>
      </c>
      <c r="J15">
        <v>6.2553630844463887E-2</v>
      </c>
      <c r="K15">
        <v>63</v>
      </c>
      <c r="L15">
        <v>81.106190749260932</v>
      </c>
      <c r="M15">
        <f t="shared" si="0"/>
        <v>0.272116590476705</v>
      </c>
      <c r="N15">
        <f t="shared" si="1"/>
        <v>0.50799577078857605</v>
      </c>
      <c r="O15">
        <f t="shared" si="2"/>
        <v>1</v>
      </c>
      <c r="P15">
        <v>0.3</v>
      </c>
      <c r="Q15">
        <v>0.3</v>
      </c>
      <c r="R15">
        <v>3</v>
      </c>
      <c r="S15">
        <v>3</v>
      </c>
    </row>
    <row r="16" spans="1:19" x14ac:dyDescent="0.25">
      <c r="A16" t="s">
        <v>29</v>
      </c>
      <c r="B16">
        <v>2014</v>
      </c>
      <c r="C16">
        <v>2000</v>
      </c>
      <c r="D16" s="2">
        <v>0.217823479452663</v>
      </c>
      <c r="E16">
        <v>0.11030950381350896</v>
      </c>
      <c r="F16" s="3">
        <v>4.8307038878086489E-2</v>
      </c>
      <c r="G16">
        <v>1.6208248257015834E-3</v>
      </c>
      <c r="H16">
        <v>0.4340261340796242</v>
      </c>
      <c r="I16">
        <v>2.9633015728815878E-2</v>
      </c>
      <c r="J16">
        <v>3.9750485050427796E-2</v>
      </c>
      <c r="K16">
        <v>4</v>
      </c>
      <c r="L16">
        <v>60.955855955414449</v>
      </c>
      <c r="M16">
        <f t="shared" si="0"/>
        <v>0.217823479452663</v>
      </c>
      <c r="N16">
        <f t="shared" si="1"/>
        <v>0.17214242861309897</v>
      </c>
      <c r="O16">
        <f t="shared" si="2"/>
        <v>1</v>
      </c>
      <c r="P16">
        <v>0.1</v>
      </c>
      <c r="Q16">
        <v>0.1</v>
      </c>
      <c r="R16">
        <v>1</v>
      </c>
    </row>
    <row r="17" spans="1:19" x14ac:dyDescent="0.25">
      <c r="A17" t="s">
        <v>30</v>
      </c>
      <c r="B17">
        <v>2013</v>
      </c>
      <c r="C17">
        <v>2000</v>
      </c>
      <c r="D17" s="2">
        <v>0.36842387894334</v>
      </c>
      <c r="E17">
        <v>0.10571020749398957</v>
      </c>
      <c r="F17" s="3">
        <v>4.9172300952615277E-4</v>
      </c>
      <c r="G17">
        <v>0.16123567945686432</v>
      </c>
      <c r="H17">
        <v>0.57561207842981565</v>
      </c>
      <c r="I17">
        <v>1.9928503037278163E-2</v>
      </c>
      <c r="J17">
        <v>5.7098763712217129E-2</v>
      </c>
      <c r="K17">
        <v>12</v>
      </c>
      <c r="L17">
        <v>14.887266847137907</v>
      </c>
      <c r="M17">
        <f t="shared" si="0"/>
        <v>0.36842387894334</v>
      </c>
      <c r="N17">
        <f t="shared" si="1"/>
        <v>0.14116834998425873</v>
      </c>
      <c r="O17">
        <f t="shared" si="2"/>
        <v>1</v>
      </c>
      <c r="P17">
        <v>0</v>
      </c>
      <c r="Q17">
        <v>0</v>
      </c>
      <c r="R17">
        <v>2</v>
      </c>
    </row>
    <row r="18" spans="1:19" x14ac:dyDescent="0.25">
      <c r="A18" t="s">
        <v>31</v>
      </c>
      <c r="B18">
        <v>2013</v>
      </c>
      <c r="C18">
        <v>2000</v>
      </c>
      <c r="D18" s="2">
        <v>0.362279407593456</v>
      </c>
      <c r="E18">
        <v>4.0516886389294411E-2</v>
      </c>
      <c r="F18" s="3">
        <v>3.8412315429409493E-19</v>
      </c>
      <c r="G18">
        <v>0.28286776950473763</v>
      </c>
      <c r="H18">
        <v>0.44169104568217393</v>
      </c>
      <c r="I18">
        <v>2.9040527689736244E-2</v>
      </c>
      <c r="J18">
        <v>1.6785498535968533E-2</v>
      </c>
      <c r="K18">
        <v>43</v>
      </c>
      <c r="L18">
        <v>59.259200821741558</v>
      </c>
      <c r="M18">
        <f t="shared" si="0"/>
        <v>0.362279407593456</v>
      </c>
      <c r="N18">
        <f t="shared" si="1"/>
        <v>0.17041281550909324</v>
      </c>
      <c r="O18">
        <f t="shared" si="2"/>
        <v>1</v>
      </c>
      <c r="P18">
        <v>0.02</v>
      </c>
      <c r="Q18">
        <v>0.02</v>
      </c>
      <c r="R18">
        <v>2</v>
      </c>
    </row>
    <row r="19" spans="1:19" x14ac:dyDescent="0.25">
      <c r="A19" t="s">
        <v>32</v>
      </c>
      <c r="B19">
        <v>1991</v>
      </c>
      <c r="C19">
        <v>2000</v>
      </c>
      <c r="D19" s="2">
        <v>0.65122008935235498</v>
      </c>
      <c r="E19">
        <v>9.2179245873150836E-2</v>
      </c>
      <c r="F19" s="3">
        <v>1.6094611902079423E-12</v>
      </c>
      <c r="G19">
        <v>0.47055208731891707</v>
      </c>
      <c r="H19">
        <v>0.83188809138579312</v>
      </c>
      <c r="I19">
        <v>9.9382771406908627E-2</v>
      </c>
      <c r="J19">
        <v>7.6547710359790938E-2</v>
      </c>
      <c r="K19">
        <v>44</v>
      </c>
      <c r="L19">
        <v>28.493543279675045</v>
      </c>
      <c r="M19">
        <f t="shared" si="0"/>
        <v>0.65122008935235498</v>
      </c>
      <c r="N19">
        <f t="shared" si="1"/>
        <v>0.31525033133512903</v>
      </c>
      <c r="O19">
        <f t="shared" si="2"/>
        <v>1</v>
      </c>
      <c r="P19">
        <v>0.02</v>
      </c>
      <c r="Q19">
        <v>0.02</v>
      </c>
      <c r="R19">
        <v>5</v>
      </c>
    </row>
    <row r="20" spans="1:19" x14ac:dyDescent="0.25">
      <c r="A20" t="s">
        <v>33</v>
      </c>
      <c r="B20">
        <v>2016</v>
      </c>
      <c r="C20">
        <v>2000</v>
      </c>
      <c r="D20" s="2">
        <v>0.78060591766437404</v>
      </c>
      <c r="E20">
        <v>0.1637590203709943</v>
      </c>
      <c r="F20" s="3">
        <v>1.8717823777618142E-6</v>
      </c>
      <c r="G20">
        <v>0.45964413559366407</v>
      </c>
      <c r="H20">
        <v>1.1015676997350838</v>
      </c>
      <c r="I20">
        <v>6.8139044122251385E-2</v>
      </c>
      <c r="J20">
        <v>0.12004990101797501</v>
      </c>
      <c r="K20">
        <v>9</v>
      </c>
      <c r="L20">
        <v>28.447775257879798</v>
      </c>
      <c r="M20">
        <f t="shared" si="0"/>
        <v>0.78060591766437404</v>
      </c>
      <c r="N20">
        <f t="shared" si="1"/>
        <v>0.26103456499523464</v>
      </c>
      <c r="O20">
        <f t="shared" si="2"/>
        <v>1</v>
      </c>
      <c r="P20">
        <v>0</v>
      </c>
      <c r="Q20">
        <v>0</v>
      </c>
      <c r="R20">
        <v>2</v>
      </c>
    </row>
    <row r="21" spans="1:19" x14ac:dyDescent="0.25">
      <c r="A21" t="s">
        <v>34</v>
      </c>
      <c r="B21">
        <v>2014</v>
      </c>
      <c r="C21">
        <v>2000</v>
      </c>
      <c r="D21" s="2">
        <v>0.50415180789320801</v>
      </c>
      <c r="E21">
        <v>3.6480851663447784E-2</v>
      </c>
      <c r="F21" s="3">
        <v>1.940694919467268E-43</v>
      </c>
      <c r="G21">
        <v>0.43265065250750201</v>
      </c>
      <c r="H21">
        <v>0.57565296327891358</v>
      </c>
      <c r="I21">
        <v>1.1167412847120984E-2</v>
      </c>
      <c r="J21">
        <v>1.6231002862973815E-2</v>
      </c>
      <c r="K21">
        <v>79</v>
      </c>
      <c r="L21">
        <v>11.051031312690768</v>
      </c>
      <c r="M21">
        <f t="shared" si="0"/>
        <v>0.50415180789320801</v>
      </c>
      <c r="N21">
        <f t="shared" si="1"/>
        <v>0.10567598046444132</v>
      </c>
      <c r="O21">
        <f t="shared" si="2"/>
        <v>1</v>
      </c>
      <c r="P21">
        <v>0</v>
      </c>
      <c r="Q21">
        <v>0</v>
      </c>
      <c r="R21">
        <v>3</v>
      </c>
    </row>
    <row r="22" spans="1:19" x14ac:dyDescent="0.25">
      <c r="A22" t="s">
        <v>35</v>
      </c>
      <c r="B22">
        <v>1999</v>
      </c>
      <c r="C22">
        <v>2000</v>
      </c>
      <c r="D22" s="2">
        <v>0.197757558220921</v>
      </c>
      <c r="E22">
        <v>7.5749925249455036E-2</v>
      </c>
      <c r="F22" s="3">
        <v>9.0366786980483945E-3</v>
      </c>
      <c r="G22">
        <v>4.9290432900387704E-2</v>
      </c>
      <c r="H22">
        <v>0.34622468354145397</v>
      </c>
      <c r="I22">
        <v>0</v>
      </c>
      <c r="J22">
        <v>3.5456537397330366E-2</v>
      </c>
      <c r="K22">
        <v>17</v>
      </c>
      <c r="L22">
        <v>0</v>
      </c>
      <c r="M22">
        <f t="shared" si="0"/>
        <v>0.197757558220921</v>
      </c>
      <c r="N22">
        <f t="shared" si="1"/>
        <v>0</v>
      </c>
      <c r="O22">
        <f t="shared" si="2"/>
        <v>1</v>
      </c>
      <c r="P22">
        <v>0</v>
      </c>
      <c r="Q22">
        <v>0</v>
      </c>
      <c r="R22">
        <v>2</v>
      </c>
    </row>
    <row r="23" spans="1:19" x14ac:dyDescent="0.25">
      <c r="A23" t="s">
        <v>36</v>
      </c>
      <c r="B23">
        <v>2013</v>
      </c>
      <c r="C23">
        <v>2000</v>
      </c>
      <c r="D23" s="2">
        <v>0.56194934977425803</v>
      </c>
      <c r="E23">
        <v>3.724618731580711E-2</v>
      </c>
      <c r="F23" s="3">
        <v>1.9591790141022046E-51</v>
      </c>
      <c r="G23">
        <v>0.48894816407384339</v>
      </c>
      <c r="H23">
        <v>0.63495053547467251</v>
      </c>
      <c r="I23">
        <v>3.9622758759755114E-2</v>
      </c>
      <c r="J23">
        <v>1.5368220141114747E-2</v>
      </c>
      <c r="K23">
        <v>70</v>
      </c>
      <c r="L23">
        <v>50.873687897638916</v>
      </c>
      <c r="M23">
        <f t="shared" si="0"/>
        <v>0.56194934977425803</v>
      </c>
      <c r="N23">
        <f t="shared" si="1"/>
        <v>0.19905466274306441</v>
      </c>
      <c r="O23">
        <f t="shared" si="2"/>
        <v>1</v>
      </c>
      <c r="P23">
        <v>0</v>
      </c>
      <c r="Q23">
        <v>0</v>
      </c>
      <c r="R23">
        <v>1</v>
      </c>
    </row>
    <row r="24" spans="1:19" x14ac:dyDescent="0.25">
      <c r="A24" t="s">
        <v>37</v>
      </c>
      <c r="B24">
        <v>2005</v>
      </c>
      <c r="C24">
        <v>2000</v>
      </c>
      <c r="D24" s="2">
        <v>0.65023577261913401</v>
      </c>
      <c r="E24">
        <v>7.7364230097948863E-2</v>
      </c>
      <c r="F24" s="3">
        <v>4.2836052239988419E-17</v>
      </c>
      <c r="G24">
        <v>0.49860466793548425</v>
      </c>
      <c r="H24">
        <v>0.80186687730278305</v>
      </c>
      <c r="I24">
        <v>9.6253285011525927E-2</v>
      </c>
      <c r="J24">
        <v>4.9379308438606662E-2</v>
      </c>
      <c r="K24">
        <v>37</v>
      </c>
      <c r="L24">
        <v>47.862402729360994</v>
      </c>
      <c r="M24">
        <f t="shared" si="0"/>
        <v>0.65023577261913401</v>
      </c>
      <c r="N24">
        <f t="shared" si="1"/>
        <v>0.31024713538004817</v>
      </c>
      <c r="O24">
        <f t="shared" si="2"/>
        <v>1</v>
      </c>
      <c r="P24">
        <v>0.02</v>
      </c>
      <c r="Q24">
        <v>0.02</v>
      </c>
      <c r="R24">
        <v>1</v>
      </c>
    </row>
    <row r="25" spans="1:19" x14ac:dyDescent="0.25">
      <c r="A25" t="s">
        <v>38</v>
      </c>
      <c r="B25">
        <v>2012</v>
      </c>
      <c r="C25">
        <v>2000</v>
      </c>
      <c r="D25" s="2">
        <v>0.16926037245082101</v>
      </c>
      <c r="E25">
        <v>5.9288561041485152E-2</v>
      </c>
      <c r="F25" s="3">
        <v>4.3056190199450275E-3</v>
      </c>
      <c r="G25">
        <v>5.3056928114305082E-2</v>
      </c>
      <c r="H25">
        <v>0.28546381678733601</v>
      </c>
      <c r="I25">
        <v>0.18269050264455144</v>
      </c>
      <c r="J25">
        <v>5.3953302541059268E-2</v>
      </c>
      <c r="K25">
        <v>123</v>
      </c>
      <c r="L25">
        <v>44.677457095110277</v>
      </c>
      <c r="M25">
        <f t="shared" si="0"/>
        <v>0.16926037245082101</v>
      </c>
      <c r="N25">
        <f t="shared" si="1"/>
        <v>0.42742309559095126</v>
      </c>
      <c r="O25">
        <f t="shared" si="2"/>
        <v>1</v>
      </c>
      <c r="P25">
        <v>0.35</v>
      </c>
      <c r="Q25">
        <v>0.35</v>
      </c>
      <c r="R25">
        <v>3</v>
      </c>
    </row>
    <row r="26" spans="1:19" x14ac:dyDescent="0.25">
      <c r="A26" t="s">
        <v>39</v>
      </c>
      <c r="B26">
        <v>2014</v>
      </c>
      <c r="C26">
        <v>2000</v>
      </c>
      <c r="D26" s="2">
        <v>1.5242373823214801</v>
      </c>
      <c r="E26">
        <v>5.5180823547926798E-2</v>
      </c>
      <c r="F26" s="3">
        <v>5.9581850967697985E-168</v>
      </c>
      <c r="G26">
        <v>1.4160849555302857</v>
      </c>
      <c r="H26">
        <v>1.6323898091126781</v>
      </c>
      <c r="I26">
        <v>0.16813653244618876</v>
      </c>
      <c r="J26">
        <v>4.5059240995934391E-2</v>
      </c>
      <c r="K26">
        <v>115</v>
      </c>
      <c r="L26">
        <v>52.808707893154242</v>
      </c>
      <c r="M26">
        <f t="shared" si="0"/>
        <v>1.5242373823214801</v>
      </c>
      <c r="N26">
        <f t="shared" si="1"/>
        <v>0.41004454934334728</v>
      </c>
      <c r="O26">
        <f t="shared" si="2"/>
        <v>1</v>
      </c>
      <c r="P26">
        <v>0</v>
      </c>
      <c r="Q26">
        <v>0</v>
      </c>
      <c r="R26">
        <v>2</v>
      </c>
    </row>
    <row r="27" spans="1:19" x14ac:dyDescent="0.25">
      <c r="A27" t="s">
        <v>40</v>
      </c>
      <c r="B27">
        <v>1996</v>
      </c>
      <c r="C27">
        <v>2000</v>
      </c>
      <c r="D27" s="2">
        <v>0.161127012306582</v>
      </c>
      <c r="E27">
        <v>8.8672305522763159E-2</v>
      </c>
      <c r="F27" s="3">
        <v>6.9200825689296599E-2</v>
      </c>
      <c r="G27">
        <v>-1.2667512944166404E-2</v>
      </c>
      <c r="H27">
        <v>0.33492153755732945</v>
      </c>
      <c r="I27">
        <v>5.0933670573905986E-2</v>
      </c>
      <c r="J27">
        <v>4.222632824835764E-2</v>
      </c>
      <c r="K27">
        <v>14</v>
      </c>
      <c r="L27">
        <v>48.848639556713209</v>
      </c>
      <c r="M27">
        <f t="shared" si="0"/>
        <v>0.161127012306582</v>
      </c>
      <c r="N27">
        <f t="shared" si="1"/>
        <v>0.22568489221457866</v>
      </c>
      <c r="O27">
        <f t="shared" si="2"/>
        <v>0</v>
      </c>
      <c r="P27">
        <v>0.24</v>
      </c>
      <c r="R27">
        <v>4</v>
      </c>
    </row>
    <row r="28" spans="1:19" x14ac:dyDescent="0.25">
      <c r="A28" t="s">
        <v>41</v>
      </c>
      <c r="B28">
        <v>2013</v>
      </c>
      <c r="C28">
        <v>2000</v>
      </c>
      <c r="D28" s="2">
        <v>2.3324003198512799</v>
      </c>
      <c r="E28">
        <v>0.38761479585358527</v>
      </c>
      <c r="F28" s="3">
        <v>1.7733381191804124E-9</v>
      </c>
      <c r="G28">
        <v>1.5726892801034122</v>
      </c>
      <c r="H28">
        <v>3.0921113595991576</v>
      </c>
      <c r="I28">
        <v>0.46726506625072584</v>
      </c>
      <c r="J28">
        <v>0.51124622823018462</v>
      </c>
      <c r="K28">
        <v>4</v>
      </c>
      <c r="L28">
        <v>80.689886995758158</v>
      </c>
      <c r="M28">
        <f t="shared" si="0"/>
        <v>2.3324003198512799</v>
      </c>
      <c r="N28">
        <f t="shared" si="1"/>
        <v>0.68356789439727628</v>
      </c>
      <c r="O28">
        <f t="shared" si="2"/>
        <v>1</v>
      </c>
      <c r="P28">
        <v>0</v>
      </c>
      <c r="Q28">
        <v>0</v>
      </c>
      <c r="R28">
        <v>1</v>
      </c>
    </row>
    <row r="29" spans="1:19" x14ac:dyDescent="0.25">
      <c r="A29" t="s">
        <v>42</v>
      </c>
      <c r="B29">
        <v>2015</v>
      </c>
      <c r="C29">
        <v>2000</v>
      </c>
      <c r="D29" s="2">
        <v>0.144841999681841</v>
      </c>
      <c r="E29">
        <v>5.7157757019549484E-2</v>
      </c>
      <c r="F29" s="3">
        <v>1.1274484255242316E-2</v>
      </c>
      <c r="G29">
        <v>3.2814854486432884E-2</v>
      </c>
      <c r="H29">
        <v>0.25686914487724977</v>
      </c>
      <c r="I29">
        <v>0.12992107946346559</v>
      </c>
      <c r="J29">
        <v>3.8157907273607232E-2</v>
      </c>
      <c r="K29">
        <v>61</v>
      </c>
      <c r="L29">
        <v>70.101789656664423</v>
      </c>
      <c r="M29">
        <f t="shared" si="0"/>
        <v>0.144841999681841</v>
      </c>
      <c r="N29">
        <f t="shared" si="1"/>
        <v>0.36044566783839366</v>
      </c>
      <c r="O29">
        <f t="shared" si="2"/>
        <v>1</v>
      </c>
      <c r="P29">
        <v>0.34</v>
      </c>
      <c r="Q29">
        <v>0.34</v>
      </c>
      <c r="R29">
        <v>3</v>
      </c>
      <c r="S29">
        <v>1</v>
      </c>
    </row>
    <row r="30" spans="1:19" x14ac:dyDescent="0.25">
      <c r="A30" t="s">
        <v>43</v>
      </c>
      <c r="B30">
        <v>2005</v>
      </c>
      <c r="C30">
        <v>2000</v>
      </c>
      <c r="D30" s="2">
        <v>-0.34422284869153402</v>
      </c>
      <c r="E30">
        <v>9.3022183964316121E-2</v>
      </c>
      <c r="F30" s="3">
        <v>2.1522743917232865E-4</v>
      </c>
      <c r="G30">
        <v>-0.52654297902485347</v>
      </c>
      <c r="H30">
        <v>-0.16190271835821551</v>
      </c>
      <c r="I30">
        <v>0.25421814219308775</v>
      </c>
      <c r="J30">
        <v>8.8130772267393728E-2</v>
      </c>
      <c r="K30">
        <v>41</v>
      </c>
      <c r="L30">
        <v>80.302306394078087</v>
      </c>
      <c r="M30">
        <f t="shared" si="0"/>
        <v>0.34422284869153402</v>
      </c>
      <c r="N30">
        <f t="shared" si="1"/>
        <v>0.50420049800955946</v>
      </c>
      <c r="O30">
        <f t="shared" si="2"/>
        <v>1</v>
      </c>
      <c r="P30">
        <v>0.25</v>
      </c>
      <c r="Q30">
        <v>0.25</v>
      </c>
      <c r="R30">
        <v>5</v>
      </c>
    </row>
    <row r="31" spans="1:19" x14ac:dyDescent="0.25">
      <c r="A31" t="s">
        <v>44</v>
      </c>
      <c r="B31">
        <v>2015</v>
      </c>
      <c r="C31">
        <v>2000</v>
      </c>
      <c r="D31" s="2">
        <v>8.9661969663694094E-2</v>
      </c>
      <c r="E31">
        <v>4.6419073650386278E-2</v>
      </c>
      <c r="F31" s="3">
        <v>5.3411857655528555E-2</v>
      </c>
      <c r="G31">
        <v>-1.3177428867751778E-3</v>
      </c>
      <c r="H31">
        <v>0.18064168221416349</v>
      </c>
      <c r="I31">
        <v>1.5427209426418472E-2</v>
      </c>
      <c r="J31">
        <v>1.2979772762330505E-2</v>
      </c>
      <c r="K31">
        <v>14</v>
      </c>
      <c r="L31">
        <v>67.341248105539322</v>
      </c>
      <c r="M31">
        <f t="shared" si="0"/>
        <v>8.9661969663694094E-2</v>
      </c>
      <c r="N31">
        <f t="shared" si="1"/>
        <v>0.12420631798108529</v>
      </c>
      <c r="O31">
        <f t="shared" si="2"/>
        <v>0</v>
      </c>
      <c r="P31">
        <v>0.24</v>
      </c>
      <c r="R31">
        <v>2</v>
      </c>
      <c r="S31">
        <v>3</v>
      </c>
    </row>
    <row r="32" spans="1:19" x14ac:dyDescent="0.25">
      <c r="A32" t="s">
        <v>45</v>
      </c>
      <c r="B32">
        <v>2010</v>
      </c>
      <c r="C32">
        <v>2000</v>
      </c>
      <c r="D32" s="2">
        <v>0.40236313717880101</v>
      </c>
      <c r="E32">
        <v>8.0063088755319686E-2</v>
      </c>
      <c r="F32" s="3">
        <v>5.0192374516938538E-7</v>
      </c>
      <c r="G32">
        <v>0.24544236672734082</v>
      </c>
      <c r="H32">
        <v>0.55928390763026159</v>
      </c>
      <c r="I32">
        <v>0.15074648780576744</v>
      </c>
      <c r="J32">
        <v>5.7039706718321967E-2</v>
      </c>
      <c r="K32">
        <v>38</v>
      </c>
      <c r="L32">
        <v>68.612975322369408</v>
      </c>
      <c r="M32">
        <f t="shared" si="0"/>
        <v>0.40236313717880101</v>
      </c>
      <c r="N32">
        <f t="shared" si="1"/>
        <v>0.38826085020996831</v>
      </c>
      <c r="O32">
        <f t="shared" si="2"/>
        <v>1</v>
      </c>
      <c r="P32">
        <v>0.15</v>
      </c>
      <c r="Q32">
        <v>0.15</v>
      </c>
      <c r="R32">
        <v>2</v>
      </c>
      <c r="S32">
        <v>3</v>
      </c>
    </row>
    <row r="33" spans="1:19" x14ac:dyDescent="0.25">
      <c r="A33" t="s">
        <v>46</v>
      </c>
      <c r="B33">
        <v>2013</v>
      </c>
      <c r="C33">
        <v>2000</v>
      </c>
      <c r="D33" s="2">
        <v>0.65260747164646904</v>
      </c>
      <c r="E33">
        <v>6.0678346701460967E-2</v>
      </c>
      <c r="F33" s="3">
        <v>5.6015211664916063E-27</v>
      </c>
      <c r="G33">
        <v>0.5336800974701712</v>
      </c>
      <c r="H33">
        <v>0.77153484582276777</v>
      </c>
      <c r="I33">
        <v>0.14309421859384738</v>
      </c>
      <c r="J33">
        <v>5.333777193834098E-2</v>
      </c>
      <c r="K33">
        <v>72</v>
      </c>
      <c r="L33">
        <v>66.725393080988468</v>
      </c>
      <c r="M33">
        <f t="shared" si="0"/>
        <v>0.65260747164646904</v>
      </c>
      <c r="N33">
        <f t="shared" si="1"/>
        <v>0.37827796472150921</v>
      </c>
      <c r="O33">
        <f t="shared" si="2"/>
        <v>1</v>
      </c>
      <c r="P33">
        <v>0.04</v>
      </c>
      <c r="Q33">
        <v>0.04</v>
      </c>
      <c r="R33">
        <v>5</v>
      </c>
      <c r="S33">
        <v>5</v>
      </c>
    </row>
    <row r="34" spans="1:19" x14ac:dyDescent="0.25">
      <c r="A34" t="s">
        <v>47</v>
      </c>
      <c r="B34">
        <v>1990</v>
      </c>
      <c r="C34">
        <v>2000</v>
      </c>
      <c r="D34" s="2">
        <v>-0.67990160122147003</v>
      </c>
      <c r="E34">
        <v>0.14506525301535023</v>
      </c>
      <c r="F34" s="3">
        <v>2.7741861622303816E-6</v>
      </c>
      <c r="G34">
        <v>-0.96422427253974741</v>
      </c>
      <c r="H34">
        <v>-0.39557892990319354</v>
      </c>
      <c r="I34">
        <v>0.12847066852667577</v>
      </c>
      <c r="J34">
        <v>9.6659492072792091E-2</v>
      </c>
      <c r="K34">
        <v>8</v>
      </c>
      <c r="L34">
        <v>83.006064683690553</v>
      </c>
      <c r="M34">
        <f t="shared" si="0"/>
        <v>0.67990160122147003</v>
      </c>
      <c r="N34">
        <f t="shared" si="1"/>
        <v>0.35842805209229339</v>
      </c>
      <c r="O34">
        <f t="shared" si="2"/>
        <v>1</v>
      </c>
      <c r="P34">
        <v>0.03</v>
      </c>
      <c r="Q34">
        <v>0.03</v>
      </c>
      <c r="R34">
        <v>2</v>
      </c>
    </row>
    <row r="35" spans="1:19" x14ac:dyDescent="0.25">
      <c r="A35" t="s">
        <v>48</v>
      </c>
      <c r="B35">
        <v>2013</v>
      </c>
      <c r="C35">
        <v>2000</v>
      </c>
      <c r="D35" s="2">
        <v>0.399116891545785</v>
      </c>
      <c r="E35">
        <v>6.2065796768065382E-2</v>
      </c>
      <c r="F35" s="3">
        <v>1.2714733230665209E-10</v>
      </c>
      <c r="G35">
        <v>0.27747016520859402</v>
      </c>
      <c r="H35">
        <v>0.52076361788297532</v>
      </c>
      <c r="I35">
        <v>3.4099236147898372E-2</v>
      </c>
      <c r="J35">
        <v>2.4221934117782687E-2</v>
      </c>
      <c r="K35">
        <v>20</v>
      </c>
      <c r="L35">
        <v>47.035167816115596</v>
      </c>
      <c r="M35">
        <f t="shared" si="0"/>
        <v>0.399116891545785</v>
      </c>
      <c r="N35">
        <f t="shared" si="1"/>
        <v>0.18465978486908938</v>
      </c>
      <c r="O35">
        <f t="shared" si="2"/>
        <v>1</v>
      </c>
      <c r="P35">
        <v>0.02</v>
      </c>
      <c r="Q35">
        <v>0.02</v>
      </c>
      <c r="R35">
        <v>1</v>
      </c>
    </row>
    <row r="36" spans="1:19" x14ac:dyDescent="0.25">
      <c r="A36" t="s">
        <v>49</v>
      </c>
      <c r="B36">
        <v>2012</v>
      </c>
      <c r="C36">
        <v>2000</v>
      </c>
      <c r="D36" s="2">
        <v>0.38436542793655598</v>
      </c>
      <c r="E36">
        <v>5.9773342760553204E-2</v>
      </c>
      <c r="F36" s="3">
        <v>1.2728365044486911E-10</v>
      </c>
      <c r="G36">
        <v>0.26721182889030426</v>
      </c>
      <c r="H36">
        <v>0.5015190269828087</v>
      </c>
      <c r="I36">
        <v>0.17816779192238782</v>
      </c>
      <c r="J36">
        <v>4.6676470364631704E-2</v>
      </c>
      <c r="K36">
        <v>86</v>
      </c>
      <c r="L36">
        <v>61.276395252468411</v>
      </c>
      <c r="M36">
        <f t="shared" si="0"/>
        <v>0.38436542793655598</v>
      </c>
      <c r="N36">
        <f t="shared" si="1"/>
        <v>0.42209926785341362</v>
      </c>
      <c r="O36">
        <f t="shared" si="2"/>
        <v>1</v>
      </c>
      <c r="P36">
        <v>0.18</v>
      </c>
      <c r="Q36">
        <v>0.11799999999999999</v>
      </c>
      <c r="R36">
        <v>4</v>
      </c>
    </row>
    <row r="37" spans="1:19" x14ac:dyDescent="0.25">
      <c r="A37" t="s">
        <v>50</v>
      </c>
      <c r="B37">
        <v>2003</v>
      </c>
      <c r="C37">
        <v>2000</v>
      </c>
      <c r="D37" s="2">
        <v>0.46436247822107202</v>
      </c>
      <c r="E37">
        <v>0.10248060066463351</v>
      </c>
      <c r="F37" s="3">
        <v>5.8643130810342737E-6</v>
      </c>
      <c r="G37">
        <v>0.2635041918043588</v>
      </c>
      <c r="H37">
        <v>0.66522076463778512</v>
      </c>
      <c r="I37">
        <v>0.28231311995334862</v>
      </c>
      <c r="J37">
        <v>0.11168869874672716</v>
      </c>
      <c r="K37">
        <v>28</v>
      </c>
      <c r="L37">
        <v>98.920593045260944</v>
      </c>
      <c r="M37">
        <f t="shared" si="0"/>
        <v>0.46436247822107202</v>
      </c>
      <c r="N37">
        <f t="shared" si="1"/>
        <v>0.53133145959311368</v>
      </c>
      <c r="O37">
        <f t="shared" si="2"/>
        <v>1</v>
      </c>
      <c r="P37">
        <v>0.19</v>
      </c>
      <c r="Q37">
        <v>0.19</v>
      </c>
      <c r="R37">
        <v>2</v>
      </c>
      <c r="S37">
        <v>3</v>
      </c>
    </row>
    <row r="38" spans="1:19" x14ac:dyDescent="0.25">
      <c r="A38" t="s">
        <v>51</v>
      </c>
      <c r="B38">
        <v>1992</v>
      </c>
      <c r="C38">
        <v>2000</v>
      </c>
      <c r="D38" s="2">
        <v>-0.293453881407643</v>
      </c>
      <c r="E38">
        <v>5.736627253950901E-2</v>
      </c>
      <c r="F38" s="3">
        <v>3.1300592054973618E-7</v>
      </c>
      <c r="G38">
        <v>-0.40588970951239012</v>
      </c>
      <c r="H38">
        <v>-0.18101805330289655</v>
      </c>
      <c r="I38">
        <v>0.41740629804793089</v>
      </c>
      <c r="J38">
        <v>6.9148320444860994E-2</v>
      </c>
      <c r="K38">
        <v>165</v>
      </c>
      <c r="L38">
        <v>85.772109627374817</v>
      </c>
      <c r="M38">
        <f t="shared" si="0"/>
        <v>0.293453881407643</v>
      </c>
      <c r="N38">
        <f t="shared" si="1"/>
        <v>0.64606988634971285</v>
      </c>
      <c r="O38">
        <f t="shared" si="2"/>
        <v>1</v>
      </c>
      <c r="P38">
        <v>0.32</v>
      </c>
      <c r="Q38">
        <v>0.32</v>
      </c>
      <c r="R38">
        <v>2</v>
      </c>
    </row>
    <row r="39" spans="1:19" x14ac:dyDescent="0.25">
      <c r="A39" t="s">
        <v>52</v>
      </c>
      <c r="B39">
        <v>1991</v>
      </c>
      <c r="C39">
        <v>2000</v>
      </c>
      <c r="D39" s="2">
        <v>-3.6637716205769902E-2</v>
      </c>
      <c r="E39">
        <v>6.3054416454895887E-2</v>
      </c>
      <c r="F39" s="3">
        <v>0.56120731648718791</v>
      </c>
      <c r="G39">
        <v>-0.16022210152355554</v>
      </c>
      <c r="H39">
        <v>8.6946669112015831E-2</v>
      </c>
      <c r="I39">
        <v>1.9224320718062859E-2</v>
      </c>
      <c r="J39">
        <v>2.4302885992748161E-2</v>
      </c>
      <c r="K39">
        <v>21</v>
      </c>
      <c r="L39">
        <v>25.818328556180354</v>
      </c>
      <c r="M39">
        <f t="shared" si="0"/>
        <v>3.6637716205769902E-2</v>
      </c>
      <c r="N39">
        <f t="shared" si="1"/>
        <v>0.138651796663667</v>
      </c>
      <c r="O39">
        <f t="shared" si="2"/>
        <v>0</v>
      </c>
      <c r="P39">
        <v>0.4</v>
      </c>
      <c r="R39">
        <v>3</v>
      </c>
      <c r="S39">
        <v>2</v>
      </c>
    </row>
    <row r="40" spans="1:19" x14ac:dyDescent="0.25">
      <c r="A40" t="s">
        <v>53</v>
      </c>
      <c r="B40">
        <v>2015</v>
      </c>
      <c r="C40">
        <v>2000</v>
      </c>
      <c r="D40" s="2">
        <v>0.150204804535333</v>
      </c>
      <c r="E40">
        <v>6.5039545425468789E-2</v>
      </c>
      <c r="F40" s="3">
        <v>2.0919282590072232E-2</v>
      </c>
      <c r="G40">
        <v>2.2729637930557045E-2</v>
      </c>
      <c r="H40">
        <v>0.27767997114010834</v>
      </c>
      <c r="I40">
        <v>9.5297645918665561E-2</v>
      </c>
      <c r="J40">
        <v>3.990279957898054E-2</v>
      </c>
      <c r="K40">
        <v>45</v>
      </c>
      <c r="L40">
        <v>52.687591442146676</v>
      </c>
      <c r="M40">
        <f t="shared" si="0"/>
        <v>0.150204804535333</v>
      </c>
      <c r="N40">
        <f t="shared" si="1"/>
        <v>0.30870316797640018</v>
      </c>
      <c r="O40">
        <f t="shared" si="2"/>
        <v>1</v>
      </c>
      <c r="P40">
        <v>0.31</v>
      </c>
      <c r="Q40">
        <v>0.31</v>
      </c>
      <c r="R40">
        <v>4</v>
      </c>
    </row>
    <row r="41" spans="1:19" x14ac:dyDescent="0.25">
      <c r="A41" t="s">
        <v>54</v>
      </c>
      <c r="B41">
        <v>2003</v>
      </c>
      <c r="C41">
        <v>2000</v>
      </c>
      <c r="D41" s="2">
        <v>0.15703168463987099</v>
      </c>
      <c r="E41">
        <v>4.6690633079486878E-2</v>
      </c>
      <c r="F41" s="3">
        <v>7.7034079476955366E-4</v>
      </c>
      <c r="G41">
        <v>6.5519725388702627E-2</v>
      </c>
      <c r="H41">
        <v>0.24854364389104014</v>
      </c>
      <c r="I41">
        <v>3.5521489702125111E-2</v>
      </c>
      <c r="J41">
        <v>2.0029748784869697E-2</v>
      </c>
      <c r="K41">
        <v>38</v>
      </c>
      <c r="L41">
        <v>54.321633764721604</v>
      </c>
      <c r="M41">
        <f t="shared" si="0"/>
        <v>0.15703168463987099</v>
      </c>
      <c r="N41">
        <f t="shared" si="1"/>
        <v>0.18847145593464573</v>
      </c>
      <c r="O41">
        <f t="shared" si="2"/>
        <v>1</v>
      </c>
      <c r="P41">
        <v>0.2</v>
      </c>
      <c r="Q41">
        <v>0.2</v>
      </c>
      <c r="R41">
        <v>2</v>
      </c>
    </row>
    <row r="42" spans="1:19" x14ac:dyDescent="0.25">
      <c r="A42" t="s">
        <v>55</v>
      </c>
      <c r="B42">
        <v>2004</v>
      </c>
      <c r="C42">
        <v>2000</v>
      </c>
      <c r="D42" s="2">
        <v>0.23260598950104899</v>
      </c>
      <c r="E42">
        <v>0.13784539700242113</v>
      </c>
      <c r="F42" s="3">
        <v>9.1518564923027637E-2</v>
      </c>
      <c r="G42">
        <v>-3.7566024058321712E-2</v>
      </c>
      <c r="H42">
        <v>0.50277800306042009</v>
      </c>
      <c r="I42">
        <v>0.13645695298210198</v>
      </c>
      <c r="J42">
        <v>0.10535404345047046</v>
      </c>
      <c r="K42">
        <v>14</v>
      </c>
      <c r="L42">
        <v>62.36482722669659</v>
      </c>
      <c r="M42">
        <f t="shared" si="0"/>
        <v>0.23260598950104899</v>
      </c>
      <c r="N42">
        <f t="shared" si="1"/>
        <v>0.36940080262785296</v>
      </c>
      <c r="O42">
        <f t="shared" si="2"/>
        <v>0</v>
      </c>
      <c r="P42">
        <v>0.26</v>
      </c>
      <c r="R42">
        <v>3</v>
      </c>
    </row>
    <row r="43" spans="1:19" x14ac:dyDescent="0.25">
      <c r="A43" t="s">
        <v>56</v>
      </c>
      <c r="B43">
        <v>2015</v>
      </c>
      <c r="C43">
        <v>2000</v>
      </c>
      <c r="D43" s="2">
        <v>1.0009251766196301</v>
      </c>
      <c r="E43">
        <v>8.9078894860085106E-2</v>
      </c>
      <c r="F43" s="3">
        <v>2.7020821882208291E-29</v>
      </c>
      <c r="G43">
        <v>0.82633375091123273</v>
      </c>
      <c r="H43">
        <v>1.1755166023280266</v>
      </c>
      <c r="I43">
        <v>0.39863991335780624</v>
      </c>
      <c r="J43">
        <v>0.15017739377453412</v>
      </c>
      <c r="K43">
        <v>60</v>
      </c>
      <c r="L43">
        <v>94.443846843621571</v>
      </c>
      <c r="M43">
        <f t="shared" si="0"/>
        <v>1.0009251766196301</v>
      </c>
      <c r="N43">
        <f t="shared" si="1"/>
        <v>0.63137937356062424</v>
      </c>
      <c r="O43">
        <f t="shared" si="2"/>
        <v>1</v>
      </c>
      <c r="P43">
        <v>0.06</v>
      </c>
      <c r="Q43">
        <v>0.06</v>
      </c>
      <c r="R43">
        <v>2</v>
      </c>
    </row>
    <row r="44" spans="1:19" x14ac:dyDescent="0.25">
      <c r="A44" t="s">
        <v>57</v>
      </c>
      <c r="B44">
        <v>2014</v>
      </c>
      <c r="C44">
        <v>2000</v>
      </c>
      <c r="D44" s="2">
        <v>-1.25893605317118</v>
      </c>
      <c r="E44">
        <v>0.25500250749725806</v>
      </c>
      <c r="F44" s="3">
        <v>7.9351534181599042E-7</v>
      </c>
      <c r="G44">
        <v>-1.7587317838332126</v>
      </c>
      <c r="H44">
        <v>-0.75914032250915087</v>
      </c>
      <c r="I44">
        <v>0.43539802882681206</v>
      </c>
      <c r="J44">
        <v>0.29844137097720824</v>
      </c>
      <c r="K44">
        <v>8</v>
      </c>
      <c r="L44">
        <v>86.195654903586998</v>
      </c>
      <c r="M44">
        <f t="shared" si="0"/>
        <v>1.25893605317118</v>
      </c>
      <c r="N44">
        <f t="shared" si="1"/>
        <v>0.65984697379529755</v>
      </c>
      <c r="O44">
        <f t="shared" si="2"/>
        <v>1</v>
      </c>
      <c r="P44">
        <v>0.03</v>
      </c>
      <c r="Q44">
        <v>0.03</v>
      </c>
      <c r="R44">
        <v>2</v>
      </c>
    </row>
    <row r="45" spans="1:19" x14ac:dyDescent="0.25">
      <c r="A45" t="s">
        <v>58</v>
      </c>
      <c r="B45">
        <v>2015</v>
      </c>
      <c r="C45">
        <v>2000</v>
      </c>
      <c r="D45" s="2">
        <v>1.5566262228210499</v>
      </c>
      <c r="E45">
        <v>0.11241094864929443</v>
      </c>
      <c r="F45" s="3">
        <v>1.3146270727524144E-43</v>
      </c>
      <c r="G45">
        <v>1.3363048120004533</v>
      </c>
      <c r="H45">
        <v>1.7769476336416505</v>
      </c>
      <c r="I45">
        <v>0.28381655332550537</v>
      </c>
      <c r="J45">
        <v>0.11164867899918784</v>
      </c>
      <c r="K45">
        <v>25</v>
      </c>
      <c r="L45">
        <v>95.265710008795082</v>
      </c>
      <c r="M45">
        <f t="shared" si="0"/>
        <v>1.5566262228210499</v>
      </c>
      <c r="N45">
        <f t="shared" si="1"/>
        <v>0.53274436020056126</v>
      </c>
      <c r="O45">
        <f t="shared" si="2"/>
        <v>1</v>
      </c>
      <c r="P45">
        <v>0</v>
      </c>
      <c r="Q45">
        <v>0</v>
      </c>
      <c r="R45">
        <v>2</v>
      </c>
    </row>
    <row r="46" spans="1:19" x14ac:dyDescent="0.25">
      <c r="A46" t="s">
        <v>59</v>
      </c>
      <c r="B46">
        <v>2016</v>
      </c>
      <c r="C46">
        <v>2000</v>
      </c>
      <c r="D46" s="2">
        <v>0.33607293688239098</v>
      </c>
      <c r="E46">
        <v>0.10072181781794734</v>
      </c>
      <c r="F46" s="3">
        <v>8.4796222306327332E-4</v>
      </c>
      <c r="G46">
        <v>0.13866180150181001</v>
      </c>
      <c r="H46">
        <v>0.53348407226297301</v>
      </c>
      <c r="I46">
        <v>0</v>
      </c>
      <c r="J46">
        <v>3.0773015118428962E-2</v>
      </c>
      <c r="K46">
        <v>3</v>
      </c>
      <c r="L46">
        <v>0</v>
      </c>
      <c r="M46">
        <f t="shared" si="0"/>
        <v>0.33607293688239098</v>
      </c>
      <c r="N46">
        <f t="shared" si="1"/>
        <v>0</v>
      </c>
      <c r="O46">
        <f t="shared" si="2"/>
        <v>1</v>
      </c>
      <c r="P46">
        <v>0</v>
      </c>
      <c r="Q46">
        <v>0</v>
      </c>
      <c r="R46">
        <v>1</v>
      </c>
    </row>
    <row r="47" spans="1:19" x14ac:dyDescent="0.25">
      <c r="A47" t="s">
        <v>60</v>
      </c>
      <c r="B47">
        <v>2010</v>
      </c>
      <c r="C47">
        <v>2000</v>
      </c>
      <c r="D47" s="2">
        <v>0.35573543057614498</v>
      </c>
      <c r="E47">
        <v>0.11885506424692081</v>
      </c>
      <c r="F47" s="3">
        <v>2.7623281796236134E-3</v>
      </c>
      <c r="G47">
        <v>0.12278378527198555</v>
      </c>
      <c r="H47">
        <v>0.58868707588030367</v>
      </c>
      <c r="I47">
        <v>0.14682578713154956</v>
      </c>
      <c r="J47">
        <v>9.0256545625511095E-2</v>
      </c>
      <c r="K47">
        <v>20</v>
      </c>
      <c r="L47">
        <v>55.281789180552067</v>
      </c>
      <c r="M47">
        <f t="shared" si="0"/>
        <v>0.35573543057614498</v>
      </c>
      <c r="N47">
        <f t="shared" si="1"/>
        <v>0.3831785316683981</v>
      </c>
      <c r="O47">
        <f t="shared" si="2"/>
        <v>1</v>
      </c>
      <c r="P47">
        <v>0.18</v>
      </c>
      <c r="Q47">
        <v>0.18</v>
      </c>
      <c r="R47">
        <v>4</v>
      </c>
    </row>
    <row r="48" spans="1:19" x14ac:dyDescent="0.25">
      <c r="A48" t="s">
        <v>61</v>
      </c>
      <c r="B48">
        <v>2011</v>
      </c>
      <c r="C48">
        <v>2000</v>
      </c>
      <c r="D48" s="2">
        <v>0.31276136955255801</v>
      </c>
      <c r="E48">
        <v>4.5317331846823343E-2</v>
      </c>
      <c r="F48" s="3">
        <v>5.1425870279119804E-12</v>
      </c>
      <c r="G48">
        <v>0.22394103125733386</v>
      </c>
      <c r="H48">
        <v>0.40158170784778136</v>
      </c>
      <c r="I48">
        <v>0.10857993402490057</v>
      </c>
      <c r="J48">
        <v>2.7842205661465138E-2</v>
      </c>
      <c r="K48">
        <v>86</v>
      </c>
      <c r="L48">
        <v>67.310099427181711</v>
      </c>
      <c r="M48">
        <f t="shared" si="0"/>
        <v>0.31276136955255801</v>
      </c>
      <c r="N48">
        <f t="shared" si="1"/>
        <v>0.32951469470252853</v>
      </c>
      <c r="O48">
        <f t="shared" si="2"/>
        <v>1</v>
      </c>
      <c r="P48">
        <v>0.17</v>
      </c>
      <c r="Q48">
        <v>0.17</v>
      </c>
      <c r="R48">
        <v>1</v>
      </c>
    </row>
    <row r="49" spans="1:18" x14ac:dyDescent="0.25">
      <c r="A49" t="s">
        <v>62</v>
      </c>
      <c r="B49">
        <v>2017</v>
      </c>
      <c r="C49">
        <v>2000</v>
      </c>
      <c r="D49" s="2">
        <v>0.677267001650802</v>
      </c>
      <c r="E49">
        <v>5.1427892662776344E-2</v>
      </c>
      <c r="F49" s="3">
        <v>1.3189374826967873E-39</v>
      </c>
      <c r="G49">
        <v>0.57647018423096819</v>
      </c>
      <c r="H49">
        <v>0.77806381907063493</v>
      </c>
      <c r="I49">
        <v>6.2617058898917222E-2</v>
      </c>
      <c r="J49">
        <v>2.3982088039033254E-2</v>
      </c>
      <c r="K49">
        <v>36</v>
      </c>
      <c r="L49">
        <v>72.624562316089651</v>
      </c>
      <c r="M49">
        <f t="shared" si="0"/>
        <v>0.677267001650802</v>
      </c>
      <c r="N49">
        <f t="shared" si="1"/>
        <v>0.25023400827808601</v>
      </c>
      <c r="O49">
        <f t="shared" si="2"/>
        <v>1</v>
      </c>
      <c r="P49">
        <v>0</v>
      </c>
      <c r="Q49">
        <v>0</v>
      </c>
      <c r="R49">
        <v>5</v>
      </c>
    </row>
    <row r="50" spans="1:18" x14ac:dyDescent="0.25">
      <c r="A50" t="s">
        <v>63</v>
      </c>
      <c r="B50">
        <v>2007</v>
      </c>
      <c r="C50">
        <v>2000</v>
      </c>
      <c r="D50" s="2">
        <v>0.44450375125696501</v>
      </c>
      <c r="E50">
        <v>7.9072402645973081E-2</v>
      </c>
      <c r="F50" s="3">
        <v>1.8933089840422107E-8</v>
      </c>
      <c r="G50">
        <v>0.28952468989980829</v>
      </c>
      <c r="H50">
        <v>0.59948281261412217</v>
      </c>
      <c r="I50">
        <v>0.29636795977892766</v>
      </c>
      <c r="J50">
        <v>7.3203570638111309E-2</v>
      </c>
      <c r="K50">
        <v>63</v>
      </c>
      <c r="L50">
        <v>78.634044922449618</v>
      </c>
      <c r="M50">
        <f t="shared" si="0"/>
        <v>0.44450375125696501</v>
      </c>
      <c r="N50">
        <f t="shared" si="1"/>
        <v>0.54439687708410645</v>
      </c>
      <c r="O50">
        <f t="shared" si="2"/>
        <v>1</v>
      </c>
      <c r="P50">
        <v>0.21</v>
      </c>
      <c r="Q50">
        <v>0.21</v>
      </c>
      <c r="R50">
        <v>2</v>
      </c>
    </row>
    <row r="51" spans="1:18" x14ac:dyDescent="0.25">
      <c r="A51" t="s">
        <v>64</v>
      </c>
      <c r="B51">
        <v>2016</v>
      </c>
      <c r="C51">
        <v>2000</v>
      </c>
      <c r="D51" s="2">
        <v>0.53912271152725799</v>
      </c>
      <c r="E51">
        <v>9.9653126318479252E-2</v>
      </c>
      <c r="F51" s="3">
        <v>6.3027227700596345E-8</v>
      </c>
      <c r="G51">
        <v>0.34380617299621763</v>
      </c>
      <c r="H51">
        <v>0.73443925005829747</v>
      </c>
      <c r="I51">
        <v>5.964914092549E-2</v>
      </c>
      <c r="J51">
        <v>6.3190066702991848E-2</v>
      </c>
      <c r="K51">
        <v>20</v>
      </c>
      <c r="L51">
        <v>30.824497729290535</v>
      </c>
      <c r="M51">
        <f t="shared" si="0"/>
        <v>0.53912271152725799</v>
      </c>
      <c r="N51">
        <f t="shared" si="1"/>
        <v>0.24423173611447388</v>
      </c>
      <c r="O51">
        <f t="shared" si="2"/>
        <v>1</v>
      </c>
      <c r="P51">
        <v>0.01</v>
      </c>
      <c r="Q51">
        <v>0.01</v>
      </c>
      <c r="R51">
        <v>5</v>
      </c>
    </row>
  </sheetData>
  <autoFilter ref="A1:S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pane ySplit="1" topLeftCell="A2" activePane="bottomLeft" state="frozen"/>
      <selection pane="bottomLeft" activeCell="R1" sqref="R1:S1"/>
    </sheetView>
  </sheetViews>
  <sheetFormatPr defaultRowHeight="15" x14ac:dyDescent="0.25"/>
  <cols>
    <col min="6" max="6" width="9.140625" style="3"/>
  </cols>
  <sheetData>
    <row r="1" spans="1:19" s="1" customFormat="1" ht="17.25" x14ac:dyDescent="0.25">
      <c r="A1" s="1" t="s">
        <v>65</v>
      </c>
      <c r="B1" s="1" t="s">
        <v>13</v>
      </c>
      <c r="C1" s="1" t="s">
        <v>14</v>
      </c>
      <c r="D1" s="1" t="s">
        <v>0</v>
      </c>
      <c r="E1" s="1" t="s">
        <v>1</v>
      </c>
      <c r="F1" s="4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207</v>
      </c>
      <c r="Q1" s="1" t="s">
        <v>208</v>
      </c>
      <c r="R1" s="1" t="s">
        <v>263</v>
      </c>
      <c r="S1" s="1" t="s">
        <v>281</v>
      </c>
    </row>
    <row r="2" spans="1:19" x14ac:dyDescent="0.25">
      <c r="A2" t="s">
        <v>66</v>
      </c>
      <c r="B2">
        <v>2014</v>
      </c>
      <c r="C2">
        <v>3600</v>
      </c>
      <c r="D2" s="2">
        <v>0.71173766247390202</v>
      </c>
      <c r="E2">
        <v>9.2924646094308783E-2</v>
      </c>
      <c r="F2" s="3">
        <v>1.8695047764895441E-14</v>
      </c>
      <c r="G2">
        <v>0.52960870285292638</v>
      </c>
      <c r="H2">
        <v>0.89386662209487788</v>
      </c>
      <c r="I2">
        <v>0.21225692660032083</v>
      </c>
      <c r="J2">
        <v>7.2627008383298136E-2</v>
      </c>
      <c r="K2">
        <v>27</v>
      </c>
      <c r="L2">
        <v>93.31735494778745</v>
      </c>
      <c r="M2">
        <f>ABS(D2)</f>
        <v>0.71173766247390202</v>
      </c>
      <c r="N2">
        <f>SQRT(I2)</f>
        <v>0.46071349730642885</v>
      </c>
      <c r="O2">
        <f>IF(F2&lt;0.05, 1, 0)</f>
        <v>1</v>
      </c>
      <c r="P2">
        <v>0.06</v>
      </c>
      <c r="Q2">
        <v>0.06</v>
      </c>
      <c r="R2">
        <v>5</v>
      </c>
      <c r="S2">
        <v>5</v>
      </c>
    </row>
    <row r="3" spans="1:19" x14ac:dyDescent="0.25">
      <c r="A3" t="s">
        <v>67</v>
      </c>
      <c r="B3">
        <v>2016</v>
      </c>
      <c r="C3">
        <v>3600</v>
      </c>
      <c r="D3" s="2">
        <v>2.3163994385265498</v>
      </c>
      <c r="E3">
        <v>0.21532176799857719</v>
      </c>
      <c r="F3" s="3">
        <v>5.442468271578616E-27</v>
      </c>
      <c r="G3">
        <v>1.8943765281618454</v>
      </c>
      <c r="H3">
        <v>2.7384223488912465</v>
      </c>
      <c r="I3">
        <v>1.0165991098254028</v>
      </c>
      <c r="J3">
        <v>0.40752584769457439</v>
      </c>
      <c r="K3">
        <v>23</v>
      </c>
      <c r="L3">
        <v>97.188311979312999</v>
      </c>
      <c r="M3">
        <f t="shared" ref="M3:M51" si="0">ABS(D3)</f>
        <v>2.3163994385265498</v>
      </c>
      <c r="N3">
        <f t="shared" ref="N3:N51" si="1">SQRT(I3)</f>
        <v>1.0082653965228614</v>
      </c>
      <c r="O3">
        <f t="shared" ref="O3:O51" si="2">IF(F3&lt;0.05, 1, 0)</f>
        <v>1</v>
      </c>
      <c r="P3">
        <v>0.01</v>
      </c>
      <c r="Q3">
        <v>0.01</v>
      </c>
      <c r="R3">
        <v>2</v>
      </c>
      <c r="S3">
        <v>2</v>
      </c>
    </row>
    <row r="4" spans="1:19" x14ac:dyDescent="0.25">
      <c r="A4" t="s">
        <v>68</v>
      </c>
      <c r="B4">
        <v>2003</v>
      </c>
      <c r="C4">
        <v>3600</v>
      </c>
      <c r="D4" s="2">
        <v>0.33295518758398301</v>
      </c>
      <c r="E4">
        <v>7.4908335838206164E-2</v>
      </c>
      <c r="F4" s="3">
        <v>8.7959377700533541E-6</v>
      </c>
      <c r="G4">
        <v>0.18613754719926781</v>
      </c>
      <c r="H4">
        <v>0.47977282796869802</v>
      </c>
      <c r="I4">
        <v>0.13349934839621194</v>
      </c>
      <c r="J4">
        <v>5.1779144670832111E-2</v>
      </c>
      <c r="K4">
        <v>47</v>
      </c>
      <c r="L4">
        <v>59.063831534888237</v>
      </c>
      <c r="M4">
        <f t="shared" si="0"/>
        <v>0.33295518758398301</v>
      </c>
      <c r="N4">
        <f t="shared" si="1"/>
        <v>0.36537562643971194</v>
      </c>
      <c r="O4">
        <f t="shared" si="2"/>
        <v>1</v>
      </c>
      <c r="P4">
        <v>0.18</v>
      </c>
      <c r="Q4">
        <v>0.18</v>
      </c>
      <c r="R4">
        <v>4</v>
      </c>
    </row>
    <row r="5" spans="1:19" x14ac:dyDescent="0.25">
      <c r="A5" t="s">
        <v>69</v>
      </c>
      <c r="B5">
        <v>2007</v>
      </c>
      <c r="C5">
        <v>3600</v>
      </c>
      <c r="D5" s="2">
        <v>0.39978804209989</v>
      </c>
      <c r="E5">
        <v>3.9710110112783067E-2</v>
      </c>
      <c r="F5" s="3">
        <v>7.6780085228112339E-24</v>
      </c>
      <c r="G5">
        <v>0.32195765645671526</v>
      </c>
      <c r="H5">
        <v>0.47761842774306451</v>
      </c>
      <c r="I5">
        <v>8.7434361449328035E-2</v>
      </c>
      <c r="J5">
        <v>2.635661985021636E-2</v>
      </c>
      <c r="K5">
        <v>78</v>
      </c>
      <c r="L5">
        <v>84.024840142656601</v>
      </c>
      <c r="M5">
        <f t="shared" si="0"/>
        <v>0.39978804209989</v>
      </c>
      <c r="N5">
        <f t="shared" si="1"/>
        <v>0.29569301893911537</v>
      </c>
      <c r="O5">
        <f t="shared" si="2"/>
        <v>1</v>
      </c>
      <c r="P5">
        <v>0.09</v>
      </c>
      <c r="Q5">
        <v>0.09</v>
      </c>
      <c r="R5">
        <v>4</v>
      </c>
    </row>
    <row r="6" spans="1:19" x14ac:dyDescent="0.25">
      <c r="A6" t="s">
        <v>70</v>
      </c>
      <c r="B6">
        <v>2012</v>
      </c>
      <c r="C6">
        <v>3600</v>
      </c>
      <c r="D6" s="2">
        <v>0.70630737381924602</v>
      </c>
      <c r="E6">
        <v>6.9256091494824881E-2</v>
      </c>
      <c r="F6" s="3">
        <v>2.0138443904869779E-24</v>
      </c>
      <c r="G6">
        <v>0.57056792877937879</v>
      </c>
      <c r="H6">
        <v>0.8420468188591137</v>
      </c>
      <c r="I6">
        <v>6.6061681906709413E-2</v>
      </c>
      <c r="J6">
        <v>3.6700682780193845E-2</v>
      </c>
      <c r="K6">
        <v>22</v>
      </c>
      <c r="L6">
        <v>72.549355306832851</v>
      </c>
      <c r="M6">
        <f t="shared" si="0"/>
        <v>0.70630737381924602</v>
      </c>
      <c r="N6">
        <f t="shared" si="1"/>
        <v>0.25702467178601635</v>
      </c>
      <c r="O6">
        <f t="shared" si="2"/>
        <v>1</v>
      </c>
      <c r="P6">
        <v>0</v>
      </c>
      <c r="Q6">
        <v>0</v>
      </c>
      <c r="R6">
        <v>5</v>
      </c>
    </row>
    <row r="7" spans="1:19" x14ac:dyDescent="0.25">
      <c r="A7" t="s">
        <v>71</v>
      </c>
      <c r="B7">
        <v>2016</v>
      </c>
      <c r="C7">
        <v>3600</v>
      </c>
      <c r="D7" s="2">
        <v>1.1317971196962799</v>
      </c>
      <c r="E7">
        <v>7.5494434880490735E-2</v>
      </c>
      <c r="F7" s="3">
        <v>8.3076780603730706E-51</v>
      </c>
      <c r="G7">
        <v>0.98383074629731859</v>
      </c>
      <c r="H7">
        <v>1.2797634930952511</v>
      </c>
      <c r="I7">
        <v>0.1797344741476754</v>
      </c>
      <c r="J7">
        <v>5.2484111364431249E-2</v>
      </c>
      <c r="K7">
        <v>36</v>
      </c>
      <c r="L7">
        <v>90.084196842532194</v>
      </c>
      <c r="M7">
        <f t="shared" si="0"/>
        <v>1.1317971196962799</v>
      </c>
      <c r="N7">
        <f t="shared" si="1"/>
        <v>0.42395102800639062</v>
      </c>
      <c r="O7">
        <f t="shared" si="2"/>
        <v>1</v>
      </c>
      <c r="P7">
        <v>0</v>
      </c>
      <c r="Q7">
        <v>0</v>
      </c>
      <c r="R7">
        <v>2</v>
      </c>
    </row>
    <row r="8" spans="1:19" x14ac:dyDescent="0.25">
      <c r="A8" t="s">
        <v>72</v>
      </c>
      <c r="B8">
        <v>2015</v>
      </c>
      <c r="C8">
        <v>3600</v>
      </c>
      <c r="D8" s="2">
        <v>0.43618271629628103</v>
      </c>
      <c r="E8">
        <v>3.5170991951660673E-2</v>
      </c>
      <c r="F8" s="3">
        <v>2.5559929710220711E-35</v>
      </c>
      <c r="G8">
        <v>0.36724883877047759</v>
      </c>
      <c r="H8">
        <v>0.50511659382208363</v>
      </c>
      <c r="I8">
        <v>9.378507953584124E-2</v>
      </c>
      <c r="J8">
        <v>1.9209419815588696E-2</v>
      </c>
      <c r="K8">
        <v>101</v>
      </c>
      <c r="L8">
        <v>81.295100706746908</v>
      </c>
      <c r="M8">
        <f t="shared" si="0"/>
        <v>0.43618271629628103</v>
      </c>
      <c r="N8">
        <f t="shared" si="1"/>
        <v>0.30624349713233301</v>
      </c>
      <c r="O8">
        <f t="shared" si="2"/>
        <v>1</v>
      </c>
      <c r="P8">
        <v>0.08</v>
      </c>
      <c r="Q8">
        <v>0.08</v>
      </c>
      <c r="R8">
        <v>3</v>
      </c>
      <c r="S8">
        <v>3</v>
      </c>
    </row>
    <row r="9" spans="1:19" x14ac:dyDescent="0.25">
      <c r="A9" t="s">
        <v>73</v>
      </c>
      <c r="B9">
        <v>2011</v>
      </c>
      <c r="C9">
        <v>3600</v>
      </c>
      <c r="D9" s="2">
        <v>0.59250186930033899</v>
      </c>
      <c r="E9">
        <v>6.0683660905969806E-2</v>
      </c>
      <c r="F9" s="3">
        <v>1.6103967990728351E-22</v>
      </c>
      <c r="G9">
        <v>0.47356407947459711</v>
      </c>
      <c r="H9">
        <v>0.71143965912608131</v>
      </c>
      <c r="I9">
        <v>0.16133258356270622</v>
      </c>
      <c r="J9">
        <v>6.479721265435523E-2</v>
      </c>
      <c r="K9">
        <v>69</v>
      </c>
      <c r="L9">
        <v>84.081731641818521</v>
      </c>
      <c r="M9">
        <f t="shared" si="0"/>
        <v>0.59250186930033899</v>
      </c>
      <c r="N9">
        <f t="shared" si="1"/>
        <v>0.40166227550357053</v>
      </c>
      <c r="O9">
        <f t="shared" si="2"/>
        <v>1</v>
      </c>
      <c r="P9">
        <v>7.0000000000000007E-2</v>
      </c>
      <c r="Q9">
        <v>7.0000000000000007E-2</v>
      </c>
      <c r="R9">
        <v>5</v>
      </c>
    </row>
    <row r="10" spans="1:19" x14ac:dyDescent="0.25">
      <c r="A10" t="s">
        <v>74</v>
      </c>
      <c r="B10">
        <v>2013</v>
      </c>
      <c r="C10">
        <v>3600</v>
      </c>
      <c r="D10" s="2">
        <v>0.198940112252222</v>
      </c>
      <c r="E10">
        <v>2.385752524284045E-2</v>
      </c>
      <c r="F10" s="3">
        <v>7.5128570271224047E-17</v>
      </c>
      <c r="G10">
        <v>0.15218022201599921</v>
      </c>
      <c r="H10">
        <v>0.24570000248844417</v>
      </c>
      <c r="I10">
        <v>5.5135272797362722E-3</v>
      </c>
      <c r="J10">
        <v>3.5158701738507853E-3</v>
      </c>
      <c r="K10">
        <v>21</v>
      </c>
      <c r="L10">
        <v>57.486664687515642</v>
      </c>
      <c r="M10">
        <f t="shared" si="0"/>
        <v>0.198940112252222</v>
      </c>
      <c r="N10">
        <f t="shared" si="1"/>
        <v>7.4253129763911449E-2</v>
      </c>
      <c r="O10">
        <f t="shared" si="2"/>
        <v>1</v>
      </c>
      <c r="P10">
        <v>0</v>
      </c>
      <c r="Q10">
        <v>0</v>
      </c>
      <c r="R10">
        <v>5</v>
      </c>
      <c r="S10">
        <v>4</v>
      </c>
    </row>
    <row r="11" spans="1:19" x14ac:dyDescent="0.25">
      <c r="A11" t="s">
        <v>75</v>
      </c>
      <c r="B11">
        <v>2015</v>
      </c>
      <c r="C11">
        <v>3600</v>
      </c>
      <c r="D11" s="2">
        <v>0.35478630165374098</v>
      </c>
      <c r="E11">
        <v>7.6546456690561607E-2</v>
      </c>
      <c r="F11" s="3">
        <v>3.5708459775664418E-6</v>
      </c>
      <c r="G11">
        <v>0.20475800339608533</v>
      </c>
      <c r="H11">
        <v>0.50481459991139699</v>
      </c>
      <c r="I11">
        <v>0.15583523643942221</v>
      </c>
      <c r="J11">
        <v>5.6690800974480475E-2</v>
      </c>
      <c r="K11">
        <v>30</v>
      </c>
      <c r="L11">
        <v>91.062715943174808</v>
      </c>
      <c r="M11">
        <f t="shared" si="0"/>
        <v>0.35478630165374098</v>
      </c>
      <c r="N11">
        <f t="shared" si="1"/>
        <v>0.39475971987960246</v>
      </c>
      <c r="O11">
        <f t="shared" si="2"/>
        <v>1</v>
      </c>
      <c r="P11">
        <v>0.18</v>
      </c>
      <c r="Q11">
        <v>0.18</v>
      </c>
      <c r="R11">
        <v>3</v>
      </c>
      <c r="S11">
        <v>3</v>
      </c>
    </row>
    <row r="12" spans="1:19" x14ac:dyDescent="0.25">
      <c r="A12" t="s">
        <v>76</v>
      </c>
      <c r="B12">
        <v>1993</v>
      </c>
      <c r="C12">
        <v>3600</v>
      </c>
      <c r="D12" s="2">
        <v>-0.441763575120177</v>
      </c>
      <c r="E12">
        <v>4.2663289340283281E-2</v>
      </c>
      <c r="F12" s="3">
        <v>3.9862762478456615E-25</v>
      </c>
      <c r="G12">
        <v>-0.52538208568914402</v>
      </c>
      <c r="H12">
        <v>-0.35814506455121031</v>
      </c>
      <c r="I12">
        <v>4.3372164045605524E-2</v>
      </c>
      <c r="J12">
        <v>1.7454445497622265E-2</v>
      </c>
      <c r="K12">
        <v>36</v>
      </c>
      <c r="L12">
        <v>75.002702238114395</v>
      </c>
      <c r="M12">
        <f t="shared" si="0"/>
        <v>0.441763575120177</v>
      </c>
      <c r="N12">
        <f t="shared" si="1"/>
        <v>0.2082598474156877</v>
      </c>
      <c r="O12">
        <f t="shared" si="2"/>
        <v>1</v>
      </c>
      <c r="P12">
        <v>0.02</v>
      </c>
      <c r="Q12">
        <v>0.02</v>
      </c>
      <c r="R12">
        <v>3</v>
      </c>
    </row>
    <row r="13" spans="1:19" x14ac:dyDescent="0.25">
      <c r="A13" t="s">
        <v>77</v>
      </c>
      <c r="B13">
        <v>2012</v>
      </c>
      <c r="C13">
        <v>3600</v>
      </c>
      <c r="D13" s="2">
        <v>-1.7281582533912299E-3</v>
      </c>
      <c r="E13">
        <v>3.7499572046004126E-2</v>
      </c>
      <c r="F13" s="3">
        <v>0.96324270400773448</v>
      </c>
      <c r="G13">
        <v>-7.522596889922431E-2</v>
      </c>
      <c r="H13">
        <v>7.1769652392441846E-2</v>
      </c>
      <c r="I13">
        <v>6.8729339704713789E-3</v>
      </c>
      <c r="J13">
        <v>6.8362031707295146E-3</v>
      </c>
      <c r="K13">
        <v>12</v>
      </c>
      <c r="L13">
        <v>54.329406212805154</v>
      </c>
      <c r="M13">
        <f t="shared" si="0"/>
        <v>1.7281582533912299E-3</v>
      </c>
      <c r="N13">
        <f t="shared" si="1"/>
        <v>8.2903160195926057E-2</v>
      </c>
      <c r="O13">
        <f t="shared" si="2"/>
        <v>0</v>
      </c>
      <c r="P13">
        <v>0.49</v>
      </c>
      <c r="R13">
        <v>4</v>
      </c>
      <c r="S13">
        <v>3</v>
      </c>
    </row>
    <row r="14" spans="1:19" x14ac:dyDescent="0.25">
      <c r="A14" t="s">
        <v>78</v>
      </c>
      <c r="B14">
        <v>2012</v>
      </c>
      <c r="C14">
        <v>3600</v>
      </c>
      <c r="D14" s="2">
        <v>-0.12971039906207599</v>
      </c>
      <c r="E14">
        <v>5.2644013696489231E-2</v>
      </c>
      <c r="F14" s="3">
        <v>1.3742852285805983E-2</v>
      </c>
      <c r="G14">
        <v>-0.23289076990882795</v>
      </c>
      <c r="H14">
        <v>-2.653002821532352E-2</v>
      </c>
      <c r="I14">
        <v>0.18352872209534543</v>
      </c>
      <c r="J14">
        <v>4.1046736792743836E-2</v>
      </c>
      <c r="K14">
        <v>95</v>
      </c>
      <c r="L14">
        <v>77.034337978202188</v>
      </c>
      <c r="M14">
        <f t="shared" si="0"/>
        <v>0.12971039906207599</v>
      </c>
      <c r="N14">
        <f t="shared" si="1"/>
        <v>0.42840252344651919</v>
      </c>
      <c r="O14">
        <f t="shared" si="2"/>
        <v>1</v>
      </c>
      <c r="P14">
        <v>0.38</v>
      </c>
      <c r="Q14">
        <v>0.38</v>
      </c>
      <c r="R14">
        <v>5</v>
      </c>
    </row>
    <row r="15" spans="1:19" x14ac:dyDescent="0.25">
      <c r="A15" t="s">
        <v>79</v>
      </c>
      <c r="B15">
        <v>1998</v>
      </c>
      <c r="C15">
        <v>3600</v>
      </c>
      <c r="D15" s="2">
        <v>0.38049211556481</v>
      </c>
      <c r="E15">
        <v>8.0277590731697351E-2</v>
      </c>
      <c r="F15" s="3">
        <v>2.1402936848953753E-6</v>
      </c>
      <c r="G15">
        <v>0.2231509289650363</v>
      </c>
      <c r="H15">
        <v>0.5378333021645828</v>
      </c>
      <c r="I15">
        <v>9.5430411010802171E-2</v>
      </c>
      <c r="J15">
        <v>4.2992188736486796E-2</v>
      </c>
      <c r="K15">
        <v>21</v>
      </c>
      <c r="L15">
        <v>72.089989609353296</v>
      </c>
      <c r="M15">
        <f t="shared" si="0"/>
        <v>0.38049211556481</v>
      </c>
      <c r="N15">
        <f t="shared" si="1"/>
        <v>0.30891812994837675</v>
      </c>
      <c r="O15">
        <f t="shared" si="2"/>
        <v>1</v>
      </c>
      <c r="P15">
        <v>0.11</v>
      </c>
      <c r="Q15">
        <v>0.11</v>
      </c>
      <c r="R15">
        <v>4</v>
      </c>
    </row>
    <row r="16" spans="1:19" x14ac:dyDescent="0.25">
      <c r="A16" t="s">
        <v>80</v>
      </c>
      <c r="B16">
        <v>1992</v>
      </c>
      <c r="C16">
        <v>3600</v>
      </c>
      <c r="D16" s="2">
        <v>0.59465926016939896</v>
      </c>
      <c r="E16">
        <v>5.871700629068257E-2</v>
      </c>
      <c r="F16" s="3">
        <v>4.1697726297731338E-24</v>
      </c>
      <c r="G16">
        <v>0.4795760425596497</v>
      </c>
      <c r="H16">
        <v>0.70974247777914889</v>
      </c>
      <c r="I16">
        <v>0.17760607863349656</v>
      </c>
      <c r="J16">
        <v>4.5651119178037866E-2</v>
      </c>
      <c r="K16">
        <v>88</v>
      </c>
      <c r="L16">
        <v>63.715528466317721</v>
      </c>
      <c r="M16">
        <f t="shared" si="0"/>
        <v>0.59465926016939896</v>
      </c>
      <c r="N16">
        <f t="shared" si="1"/>
        <v>0.42143336203188347</v>
      </c>
      <c r="O16">
        <f t="shared" si="2"/>
        <v>1</v>
      </c>
      <c r="P16">
        <v>0.08</v>
      </c>
      <c r="Q16">
        <v>0.08</v>
      </c>
      <c r="R16">
        <v>5</v>
      </c>
    </row>
    <row r="17" spans="1:19" x14ac:dyDescent="0.25">
      <c r="A17" t="s">
        <v>81</v>
      </c>
      <c r="B17">
        <v>1998</v>
      </c>
      <c r="C17">
        <v>3600</v>
      </c>
      <c r="D17" s="2">
        <v>-0.47497930510122699</v>
      </c>
      <c r="E17">
        <v>6.6993321068212305E-2</v>
      </c>
      <c r="F17" s="3">
        <v>1.3416034160636849E-12</v>
      </c>
      <c r="G17">
        <v>-0.60628380159965178</v>
      </c>
      <c r="H17">
        <v>-0.34367480860280275</v>
      </c>
      <c r="I17">
        <v>0.12401105185003129</v>
      </c>
      <c r="J17">
        <v>4.2057918116736058E-2</v>
      </c>
      <c r="K17">
        <v>32</v>
      </c>
      <c r="L17">
        <v>90.195279372037092</v>
      </c>
      <c r="M17">
        <f t="shared" si="0"/>
        <v>0.47497930510122699</v>
      </c>
      <c r="N17">
        <f t="shared" si="1"/>
        <v>0.35215202945607355</v>
      </c>
      <c r="O17">
        <f t="shared" si="2"/>
        <v>1</v>
      </c>
      <c r="P17">
        <v>0.09</v>
      </c>
      <c r="Q17">
        <v>0.09</v>
      </c>
      <c r="R17">
        <v>3</v>
      </c>
    </row>
    <row r="18" spans="1:19" x14ac:dyDescent="0.25">
      <c r="A18" t="s">
        <v>82</v>
      </c>
      <c r="B18">
        <v>2000</v>
      </c>
      <c r="C18">
        <v>3600</v>
      </c>
      <c r="D18" s="2">
        <v>0.19210908398364601</v>
      </c>
      <c r="E18">
        <v>6.1469920974189227E-2</v>
      </c>
      <c r="F18" s="3">
        <v>1.7765190858024932E-3</v>
      </c>
      <c r="G18">
        <v>7.163025274171135E-2</v>
      </c>
      <c r="H18">
        <v>0.31258791522557966</v>
      </c>
      <c r="I18">
        <v>0.22242785798471876</v>
      </c>
      <c r="J18">
        <v>6.0063512818299358E-2</v>
      </c>
      <c r="K18">
        <v>72</v>
      </c>
      <c r="L18">
        <v>90.108067586156068</v>
      </c>
      <c r="M18">
        <f t="shared" si="0"/>
        <v>0.19210908398364601</v>
      </c>
      <c r="N18">
        <f t="shared" si="1"/>
        <v>0.4716225800199973</v>
      </c>
      <c r="O18">
        <f t="shared" si="2"/>
        <v>1</v>
      </c>
      <c r="P18">
        <v>0.34</v>
      </c>
      <c r="Q18">
        <v>0.34</v>
      </c>
      <c r="R18">
        <v>3</v>
      </c>
    </row>
    <row r="19" spans="1:19" x14ac:dyDescent="0.25">
      <c r="A19" t="s">
        <v>83</v>
      </c>
      <c r="B19">
        <v>2014</v>
      </c>
      <c r="C19">
        <v>3600</v>
      </c>
      <c r="D19" s="2">
        <v>0.29924281266540798</v>
      </c>
      <c r="E19">
        <v>3.5561554253539775E-2</v>
      </c>
      <c r="F19" s="3">
        <v>3.9361812197109436E-17</v>
      </c>
      <c r="G19">
        <v>0.22954344709420274</v>
      </c>
      <c r="H19">
        <v>0.36894217823661302</v>
      </c>
      <c r="I19">
        <v>3.1559894481941533E-2</v>
      </c>
      <c r="J19">
        <v>1.269768319996885E-2</v>
      </c>
      <c r="K19">
        <v>43</v>
      </c>
      <c r="L19">
        <v>68.740809778948886</v>
      </c>
      <c r="M19">
        <f t="shared" si="0"/>
        <v>0.29924281266540798</v>
      </c>
      <c r="N19">
        <f t="shared" si="1"/>
        <v>0.1776510469486221</v>
      </c>
      <c r="O19">
        <f t="shared" si="2"/>
        <v>1</v>
      </c>
      <c r="P19">
        <v>0.05</v>
      </c>
      <c r="Q19">
        <v>0.05</v>
      </c>
      <c r="R19">
        <v>3</v>
      </c>
    </row>
    <row r="20" spans="1:19" x14ac:dyDescent="0.25">
      <c r="A20" t="s">
        <v>84</v>
      </c>
      <c r="B20">
        <v>2015</v>
      </c>
      <c r="C20">
        <v>3600</v>
      </c>
      <c r="D20" s="2">
        <v>0.55575148879959302</v>
      </c>
      <c r="E20">
        <v>0.15640623503576098</v>
      </c>
      <c r="F20" s="3">
        <v>3.804931061015771E-4</v>
      </c>
      <c r="G20">
        <v>0.24920090117199462</v>
      </c>
      <c r="H20">
        <v>0.86230207642719114</v>
      </c>
      <c r="I20">
        <v>0.37149864215490691</v>
      </c>
      <c r="J20">
        <v>0.15718111675696317</v>
      </c>
      <c r="K20">
        <v>16</v>
      </c>
      <c r="L20">
        <v>95.856993585744561</v>
      </c>
      <c r="M20">
        <f t="shared" si="0"/>
        <v>0.55575148879959302</v>
      </c>
      <c r="N20">
        <f t="shared" si="1"/>
        <v>0.60950688441961587</v>
      </c>
      <c r="O20">
        <f t="shared" si="2"/>
        <v>1</v>
      </c>
      <c r="P20">
        <v>0.18</v>
      </c>
      <c r="Q20">
        <v>0.18</v>
      </c>
      <c r="R20">
        <v>3</v>
      </c>
    </row>
    <row r="21" spans="1:19" x14ac:dyDescent="0.25">
      <c r="A21" t="s">
        <v>85</v>
      </c>
      <c r="B21">
        <v>2017</v>
      </c>
      <c r="C21">
        <v>3600</v>
      </c>
      <c r="D21" s="2">
        <v>1.1659049165569899</v>
      </c>
      <c r="E21">
        <v>7.2853533623008046E-2</v>
      </c>
      <c r="F21" s="3">
        <v>1.2096554684546143E-57</v>
      </c>
      <c r="G21">
        <v>1.0231146145094159</v>
      </c>
      <c r="H21">
        <v>1.3086952186045631</v>
      </c>
      <c r="I21">
        <v>0.1271098754759043</v>
      </c>
      <c r="J21">
        <v>4.4385853200111833E-2</v>
      </c>
      <c r="K21">
        <v>28</v>
      </c>
      <c r="L21">
        <v>87.940889557550733</v>
      </c>
      <c r="M21">
        <f t="shared" si="0"/>
        <v>1.1659049165569899</v>
      </c>
      <c r="N21">
        <f t="shared" si="1"/>
        <v>0.35652471930555435</v>
      </c>
      <c r="O21">
        <f t="shared" si="2"/>
        <v>1</v>
      </c>
      <c r="P21">
        <v>0</v>
      </c>
      <c r="Q21">
        <v>0</v>
      </c>
      <c r="R21">
        <v>3</v>
      </c>
      <c r="S21">
        <v>3</v>
      </c>
    </row>
    <row r="22" spans="1:19" x14ac:dyDescent="0.25">
      <c r="A22" t="s">
        <v>86</v>
      </c>
      <c r="B22">
        <v>2016</v>
      </c>
      <c r="C22">
        <v>3600</v>
      </c>
      <c r="D22" s="2">
        <v>0.12926255111410401</v>
      </c>
      <c r="E22">
        <v>5.9603033882426361E-2</v>
      </c>
      <c r="F22" s="3">
        <v>3.0103617326626357E-2</v>
      </c>
      <c r="G22">
        <v>1.2442751335228264E-2</v>
      </c>
      <c r="H22">
        <v>0.24608235089298069</v>
      </c>
      <c r="I22">
        <v>7.3796552596226181E-2</v>
      </c>
      <c r="J22">
        <v>3.1162623494792152E-2</v>
      </c>
      <c r="K22">
        <v>35</v>
      </c>
      <c r="L22">
        <v>67.663405579961491</v>
      </c>
      <c r="M22">
        <f t="shared" si="0"/>
        <v>0.12926255111410401</v>
      </c>
      <c r="N22">
        <f t="shared" si="1"/>
        <v>0.27165520903569323</v>
      </c>
      <c r="O22">
        <f t="shared" si="2"/>
        <v>1</v>
      </c>
      <c r="P22">
        <v>0.32</v>
      </c>
      <c r="Q22">
        <v>0.32</v>
      </c>
      <c r="R22">
        <v>3</v>
      </c>
    </row>
    <row r="23" spans="1:19" x14ac:dyDescent="0.25">
      <c r="A23" t="s">
        <v>87</v>
      </c>
      <c r="B23">
        <v>2016</v>
      </c>
      <c r="C23">
        <v>3600</v>
      </c>
      <c r="D23" s="2">
        <v>-0.50503087071466701</v>
      </c>
      <c r="E23">
        <v>7.2000277050334363E-2</v>
      </c>
      <c r="F23" s="3">
        <v>2.3111848675091071E-12</v>
      </c>
      <c r="G23">
        <v>-0.64614882061022849</v>
      </c>
      <c r="H23">
        <v>-0.3639129208191062</v>
      </c>
      <c r="I23">
        <v>0.16097379890761268</v>
      </c>
      <c r="J23">
        <v>6.3996770620997206E-2</v>
      </c>
      <c r="K23">
        <v>36</v>
      </c>
      <c r="L23">
        <v>93.083936788880663</v>
      </c>
      <c r="M23">
        <f t="shared" si="0"/>
        <v>0.50503087071466701</v>
      </c>
      <c r="N23">
        <f t="shared" si="1"/>
        <v>0.40121540213158902</v>
      </c>
      <c r="O23">
        <f t="shared" si="2"/>
        <v>1</v>
      </c>
      <c r="P23">
        <v>0.1</v>
      </c>
      <c r="Q23">
        <v>0.1</v>
      </c>
      <c r="R23">
        <v>2</v>
      </c>
    </row>
    <row r="24" spans="1:19" x14ac:dyDescent="0.25">
      <c r="A24" t="s">
        <v>88</v>
      </c>
      <c r="B24">
        <v>1985</v>
      </c>
      <c r="C24">
        <v>3600</v>
      </c>
      <c r="D24" s="2">
        <v>-0.79266105666465003</v>
      </c>
      <c r="E24">
        <v>6.5571637882165162E-2</v>
      </c>
      <c r="F24" s="3">
        <v>1.215225235673127E-33</v>
      </c>
      <c r="G24">
        <v>-0.92117910532099612</v>
      </c>
      <c r="H24">
        <v>-0.66414300800830417</v>
      </c>
      <c r="I24">
        <v>0.15364895388734248</v>
      </c>
      <c r="J24">
        <v>5.318110711313781E-2</v>
      </c>
      <c r="K24">
        <v>45</v>
      </c>
      <c r="L24">
        <v>87.215860747726509</v>
      </c>
      <c r="M24">
        <f t="shared" si="0"/>
        <v>0.79266105666465003</v>
      </c>
      <c r="N24">
        <f t="shared" si="1"/>
        <v>0.39198080805996416</v>
      </c>
      <c r="O24">
        <f t="shared" si="2"/>
        <v>1</v>
      </c>
      <c r="P24">
        <v>0.02</v>
      </c>
      <c r="Q24">
        <v>0.02</v>
      </c>
      <c r="R24">
        <v>2</v>
      </c>
    </row>
    <row r="25" spans="1:19" x14ac:dyDescent="0.25">
      <c r="A25" t="s">
        <v>89</v>
      </c>
      <c r="B25">
        <v>2012</v>
      </c>
      <c r="C25">
        <v>3600</v>
      </c>
      <c r="D25" s="2">
        <v>-1.07674639726671</v>
      </c>
      <c r="E25">
        <v>9.9013694006852004E-2</v>
      </c>
      <c r="F25" s="3">
        <v>1.521187863932855E-27</v>
      </c>
      <c r="G25">
        <v>-1.2708096714964112</v>
      </c>
      <c r="H25">
        <v>-0.88268312303701268</v>
      </c>
      <c r="I25">
        <v>0.23744571231283904</v>
      </c>
      <c r="J25">
        <v>8.1699895712993756E-2</v>
      </c>
      <c r="K25">
        <v>26</v>
      </c>
      <c r="L25">
        <v>94.841268898726156</v>
      </c>
      <c r="M25">
        <f t="shared" si="0"/>
        <v>1.07674639726671</v>
      </c>
      <c r="N25">
        <f t="shared" si="1"/>
        <v>0.48728401606541438</v>
      </c>
      <c r="O25">
        <f t="shared" si="2"/>
        <v>1</v>
      </c>
      <c r="P25">
        <v>0.01</v>
      </c>
      <c r="Q25">
        <v>0.01</v>
      </c>
      <c r="R25">
        <v>4</v>
      </c>
    </row>
    <row r="26" spans="1:19" x14ac:dyDescent="0.25">
      <c r="A26" t="s">
        <v>90</v>
      </c>
      <c r="B26">
        <v>2012</v>
      </c>
      <c r="C26">
        <v>3600</v>
      </c>
      <c r="D26" s="2">
        <v>1.6011080463446601</v>
      </c>
      <c r="E26">
        <v>0.12776865482439537</v>
      </c>
      <c r="F26" s="3">
        <v>5.0327351400941626E-36</v>
      </c>
      <c r="G26">
        <v>1.3506860845357158</v>
      </c>
      <c r="H26">
        <v>1.8515300081536052</v>
      </c>
      <c r="I26">
        <v>0.41839093467082539</v>
      </c>
      <c r="J26">
        <v>0.20932492807115341</v>
      </c>
      <c r="K26">
        <v>28</v>
      </c>
      <c r="L26">
        <v>98.629692705915673</v>
      </c>
      <c r="M26">
        <f t="shared" si="0"/>
        <v>1.6011080463446601</v>
      </c>
      <c r="N26">
        <f t="shared" si="1"/>
        <v>0.64683145770040085</v>
      </c>
      <c r="O26">
        <f t="shared" si="2"/>
        <v>1</v>
      </c>
      <c r="P26">
        <v>0.01</v>
      </c>
      <c r="Q26">
        <v>0.01</v>
      </c>
      <c r="R26">
        <v>4</v>
      </c>
    </row>
    <row r="27" spans="1:19" x14ac:dyDescent="0.25">
      <c r="A27" t="s">
        <v>91</v>
      </c>
      <c r="B27">
        <v>2015</v>
      </c>
      <c r="C27">
        <v>3600</v>
      </c>
      <c r="D27" s="2">
        <v>-0.20680772620895799</v>
      </c>
      <c r="E27">
        <v>8.252798857603745E-2</v>
      </c>
      <c r="F27" s="3">
        <v>1.2213664388958703E-2</v>
      </c>
      <c r="G27">
        <v>-0.3685596115345241</v>
      </c>
      <c r="H27">
        <v>-4.505584088339129E-2</v>
      </c>
      <c r="I27">
        <v>9.8946469058315584E-2</v>
      </c>
      <c r="J27">
        <v>5.0475886291062047E-2</v>
      </c>
      <c r="K27">
        <v>21</v>
      </c>
      <c r="L27">
        <v>79.90807821285162</v>
      </c>
      <c r="M27">
        <f t="shared" si="0"/>
        <v>0.20680772620895799</v>
      </c>
      <c r="N27">
        <f t="shared" si="1"/>
        <v>0.3145575766983138</v>
      </c>
      <c r="O27">
        <f t="shared" si="2"/>
        <v>1</v>
      </c>
      <c r="P27">
        <v>0.26</v>
      </c>
      <c r="Q27">
        <v>0.26</v>
      </c>
      <c r="R27">
        <v>2</v>
      </c>
    </row>
    <row r="28" spans="1:19" x14ac:dyDescent="0.25">
      <c r="A28" t="s">
        <v>92</v>
      </c>
      <c r="B28">
        <v>2014</v>
      </c>
      <c r="C28">
        <v>3600</v>
      </c>
      <c r="D28" s="2">
        <v>-0.12945940916017401</v>
      </c>
      <c r="E28">
        <v>3.6367449893131579E-2</v>
      </c>
      <c r="F28" s="3">
        <v>3.7119326053820762E-4</v>
      </c>
      <c r="G28">
        <v>-0.20073830116027647</v>
      </c>
      <c r="H28">
        <v>-5.8180517160070611E-2</v>
      </c>
      <c r="I28">
        <v>4.1756198949559252E-2</v>
      </c>
      <c r="J28">
        <v>1.4642950068715821E-2</v>
      </c>
      <c r="K28">
        <v>39</v>
      </c>
      <c r="L28">
        <v>87.991753911658478</v>
      </c>
      <c r="M28">
        <f t="shared" si="0"/>
        <v>0.12945940916017401</v>
      </c>
      <c r="N28">
        <f t="shared" si="1"/>
        <v>0.20434333595583501</v>
      </c>
      <c r="O28">
        <f t="shared" si="2"/>
        <v>1</v>
      </c>
      <c r="P28">
        <v>0.26</v>
      </c>
      <c r="Q28">
        <v>0.26</v>
      </c>
      <c r="R28">
        <v>5</v>
      </c>
    </row>
    <row r="29" spans="1:19" x14ac:dyDescent="0.25">
      <c r="A29" t="s">
        <v>93</v>
      </c>
      <c r="B29">
        <v>2009</v>
      </c>
      <c r="C29">
        <v>3600</v>
      </c>
      <c r="D29" s="2">
        <v>1.2925208116062099</v>
      </c>
      <c r="E29">
        <v>0.11502707125171481</v>
      </c>
      <c r="F29" s="3">
        <v>2.6936327006487724E-29</v>
      </c>
      <c r="G29">
        <v>1.0670718947057223</v>
      </c>
      <c r="H29">
        <v>1.5179697285066895</v>
      </c>
      <c r="I29">
        <v>0.7051232263850834</v>
      </c>
      <c r="J29">
        <v>0.25506414928291882</v>
      </c>
      <c r="K29">
        <v>60</v>
      </c>
      <c r="L29">
        <v>96.837997940486417</v>
      </c>
      <c r="M29">
        <f t="shared" si="0"/>
        <v>1.2925208116062099</v>
      </c>
      <c r="N29">
        <f t="shared" si="1"/>
        <v>0.8397161582255539</v>
      </c>
      <c r="O29">
        <f t="shared" si="2"/>
        <v>1</v>
      </c>
      <c r="P29">
        <v>0.06</v>
      </c>
      <c r="Q29">
        <v>0.06</v>
      </c>
      <c r="R29">
        <v>3</v>
      </c>
    </row>
    <row r="30" spans="1:19" x14ac:dyDescent="0.25">
      <c r="A30" t="s">
        <v>94</v>
      </c>
      <c r="B30">
        <v>2015</v>
      </c>
      <c r="C30">
        <v>3600</v>
      </c>
      <c r="D30" s="2">
        <v>0.53320188000017799</v>
      </c>
      <c r="E30">
        <v>0.10558803347472974</v>
      </c>
      <c r="F30" s="3">
        <v>4.4219769331582256E-7</v>
      </c>
      <c r="G30">
        <v>0.32625313719129778</v>
      </c>
      <c r="H30">
        <v>0.74015062280905752</v>
      </c>
      <c r="I30">
        <v>0.22794082340786248</v>
      </c>
      <c r="J30">
        <v>8.6068862801982352E-2</v>
      </c>
      <c r="K30">
        <v>27</v>
      </c>
      <c r="L30">
        <v>79.348504265176004</v>
      </c>
      <c r="M30">
        <f t="shared" si="0"/>
        <v>0.53320188000017799</v>
      </c>
      <c r="N30">
        <f t="shared" si="1"/>
        <v>0.47743148556401521</v>
      </c>
      <c r="O30">
        <f t="shared" si="2"/>
        <v>1</v>
      </c>
      <c r="P30">
        <v>0.13</v>
      </c>
      <c r="Q30">
        <v>0.13</v>
      </c>
      <c r="R30">
        <v>3</v>
      </c>
    </row>
    <row r="31" spans="1:19" x14ac:dyDescent="0.25">
      <c r="A31" t="s">
        <v>95</v>
      </c>
      <c r="B31">
        <v>2015</v>
      </c>
      <c r="C31">
        <v>3600</v>
      </c>
      <c r="D31" s="2">
        <v>0.11405101860150001</v>
      </c>
      <c r="E31">
        <v>2.6735453386463749E-2</v>
      </c>
      <c r="F31" s="3">
        <v>1.9908967675637902E-5</v>
      </c>
      <c r="G31">
        <v>6.165049285368155E-2</v>
      </c>
      <c r="H31">
        <v>0.1664515443493183</v>
      </c>
      <c r="I31">
        <v>5.9665605923576899E-2</v>
      </c>
      <c r="J31">
        <v>1.5369910169038419E-2</v>
      </c>
      <c r="K31">
        <v>136</v>
      </c>
      <c r="L31">
        <v>70.319770966229072</v>
      </c>
      <c r="M31">
        <f t="shared" si="0"/>
        <v>0.11405101860150001</v>
      </c>
      <c r="N31">
        <f t="shared" si="1"/>
        <v>0.24426544152535556</v>
      </c>
      <c r="O31">
        <f t="shared" si="2"/>
        <v>1</v>
      </c>
      <c r="P31">
        <v>0.32</v>
      </c>
      <c r="Q31">
        <v>0.32</v>
      </c>
      <c r="R31">
        <v>2</v>
      </c>
    </row>
    <row r="32" spans="1:19" x14ac:dyDescent="0.25">
      <c r="A32" t="s">
        <v>96</v>
      </c>
      <c r="B32">
        <v>2016</v>
      </c>
      <c r="C32">
        <v>3600</v>
      </c>
      <c r="D32" s="2">
        <v>8.2712542053987995E-2</v>
      </c>
      <c r="E32">
        <v>2.7809337869179638E-2</v>
      </c>
      <c r="F32" s="3">
        <v>2.9368437388461047E-3</v>
      </c>
      <c r="G32">
        <v>2.8207241396490085E-2</v>
      </c>
      <c r="H32">
        <v>0.13721784271148596</v>
      </c>
      <c r="I32">
        <v>3.5616631144142416E-2</v>
      </c>
      <c r="J32">
        <v>2.5978691399003193E-2</v>
      </c>
      <c r="K32">
        <v>63</v>
      </c>
      <c r="L32">
        <v>95.809060854250063</v>
      </c>
      <c r="M32">
        <f t="shared" si="0"/>
        <v>8.2712542053987995E-2</v>
      </c>
      <c r="N32">
        <f t="shared" si="1"/>
        <v>0.18872368993886915</v>
      </c>
      <c r="O32">
        <f t="shared" si="2"/>
        <v>1</v>
      </c>
      <c r="P32">
        <v>0.33</v>
      </c>
      <c r="Q32">
        <v>0.33</v>
      </c>
      <c r="R32">
        <v>2</v>
      </c>
    </row>
    <row r="33" spans="1:19" x14ac:dyDescent="0.25">
      <c r="A33" t="s">
        <v>97</v>
      </c>
      <c r="B33">
        <v>2015</v>
      </c>
      <c r="C33">
        <v>3600</v>
      </c>
      <c r="D33" s="2">
        <v>0.51451691317355297</v>
      </c>
      <c r="E33">
        <v>6.3316130416081362E-2</v>
      </c>
      <c r="F33" s="3">
        <v>4.4310943179071265E-16</v>
      </c>
      <c r="G33">
        <v>0.39041957791759274</v>
      </c>
      <c r="H33">
        <v>0.63861424842951386</v>
      </c>
      <c r="I33">
        <v>9.893354198684251E-2</v>
      </c>
      <c r="J33">
        <v>3.8829398104564643E-2</v>
      </c>
      <c r="K33">
        <v>31</v>
      </c>
      <c r="L33">
        <v>85.350371104453018</v>
      </c>
      <c r="M33">
        <f t="shared" si="0"/>
        <v>0.51451691317355297</v>
      </c>
      <c r="N33">
        <f t="shared" si="1"/>
        <v>0.31453702800599248</v>
      </c>
      <c r="O33">
        <f t="shared" si="2"/>
        <v>1</v>
      </c>
      <c r="P33">
        <v>0.05</v>
      </c>
      <c r="Q33">
        <v>0.05</v>
      </c>
      <c r="R33">
        <v>4</v>
      </c>
      <c r="S33">
        <v>4</v>
      </c>
    </row>
    <row r="34" spans="1:19" x14ac:dyDescent="0.25">
      <c r="A34" t="s">
        <v>98</v>
      </c>
      <c r="B34">
        <v>2016</v>
      </c>
      <c r="C34">
        <v>3600</v>
      </c>
      <c r="D34" s="2">
        <v>0.49646964058177201</v>
      </c>
      <c r="E34">
        <v>3.9133165802255822E-2</v>
      </c>
      <c r="F34" s="3">
        <v>7.0101699078010647E-37</v>
      </c>
      <c r="G34">
        <v>0.41977004500831655</v>
      </c>
      <c r="H34">
        <v>0.5731692361552283</v>
      </c>
      <c r="I34">
        <v>0.10368731662538028</v>
      </c>
      <c r="J34">
        <v>2.1204244557679483E-2</v>
      </c>
      <c r="K34">
        <v>82</v>
      </c>
      <c r="L34">
        <v>86.685948191186256</v>
      </c>
      <c r="M34">
        <f t="shared" si="0"/>
        <v>0.49646964058177201</v>
      </c>
      <c r="N34">
        <f t="shared" si="1"/>
        <v>0.32200514999822638</v>
      </c>
      <c r="O34">
        <f t="shared" si="2"/>
        <v>1</v>
      </c>
      <c r="P34">
        <v>0.06</v>
      </c>
      <c r="Q34">
        <v>0.06</v>
      </c>
      <c r="R34">
        <v>3</v>
      </c>
    </row>
    <row r="35" spans="1:19" x14ac:dyDescent="0.25">
      <c r="A35" t="s">
        <v>99</v>
      </c>
      <c r="B35">
        <v>1989</v>
      </c>
      <c r="C35">
        <v>3600</v>
      </c>
      <c r="D35" s="2">
        <v>-7.5838997545055298E-2</v>
      </c>
      <c r="E35">
        <v>8.196970834633463E-2</v>
      </c>
      <c r="F35" s="3">
        <v>0.35485792836052865</v>
      </c>
      <c r="G35">
        <v>-0.23649667372712341</v>
      </c>
      <c r="H35">
        <v>8.4818678637012868E-2</v>
      </c>
      <c r="I35">
        <v>0.11058523939234317</v>
      </c>
      <c r="J35">
        <v>5.0684936430631218E-2</v>
      </c>
      <c r="K35">
        <v>19</v>
      </c>
      <c r="L35">
        <v>93.981723702413674</v>
      </c>
      <c r="M35">
        <f t="shared" si="0"/>
        <v>7.5838997545055298E-2</v>
      </c>
      <c r="N35">
        <f t="shared" si="1"/>
        <v>0.33254359021388935</v>
      </c>
      <c r="O35">
        <f t="shared" si="2"/>
        <v>0</v>
      </c>
      <c r="P35">
        <v>0.41</v>
      </c>
      <c r="R35">
        <v>2</v>
      </c>
    </row>
    <row r="36" spans="1:19" x14ac:dyDescent="0.25">
      <c r="A36" t="s">
        <v>100</v>
      </c>
      <c r="B36">
        <v>1999</v>
      </c>
      <c r="C36">
        <v>3600</v>
      </c>
      <c r="D36" s="2">
        <v>0.50062693727276397</v>
      </c>
      <c r="E36">
        <v>6.1124855841188999E-2</v>
      </c>
      <c r="F36" s="3">
        <v>2.60716484888245E-16</v>
      </c>
      <c r="G36">
        <v>0.38082442126383065</v>
      </c>
      <c r="H36">
        <v>0.62042945328169707</v>
      </c>
      <c r="I36">
        <v>2.3154311932503235E-2</v>
      </c>
      <c r="J36">
        <v>1.9822793953720021E-2</v>
      </c>
      <c r="K36">
        <v>10</v>
      </c>
      <c r="L36">
        <v>78.12161362306432</v>
      </c>
      <c r="M36">
        <f t="shared" si="0"/>
        <v>0.50062693727276397</v>
      </c>
      <c r="N36">
        <f t="shared" si="1"/>
        <v>0.15216540977667439</v>
      </c>
      <c r="O36">
        <f t="shared" si="2"/>
        <v>1</v>
      </c>
      <c r="P36">
        <v>0</v>
      </c>
      <c r="Q36">
        <v>0</v>
      </c>
      <c r="R36">
        <v>4</v>
      </c>
    </row>
    <row r="37" spans="1:19" x14ac:dyDescent="0.25">
      <c r="A37" t="s">
        <v>101</v>
      </c>
      <c r="B37">
        <v>2014</v>
      </c>
      <c r="C37">
        <v>3600</v>
      </c>
      <c r="D37" s="2">
        <v>0.56564853326275799</v>
      </c>
      <c r="E37">
        <v>6.8502588090395902E-2</v>
      </c>
      <c r="F37" s="3">
        <v>1.489661016706102E-16</v>
      </c>
      <c r="G37">
        <v>0.43138592775779916</v>
      </c>
      <c r="H37">
        <v>0.69991113876771593</v>
      </c>
      <c r="I37">
        <v>0.17281085222835449</v>
      </c>
      <c r="J37">
        <v>5.1822058315778033E-2</v>
      </c>
      <c r="K37">
        <v>54</v>
      </c>
      <c r="L37">
        <v>74.434757015381649</v>
      </c>
      <c r="M37">
        <f t="shared" si="0"/>
        <v>0.56564853326275799</v>
      </c>
      <c r="N37">
        <f t="shared" si="1"/>
        <v>0.41570524681359805</v>
      </c>
      <c r="O37">
        <f t="shared" si="2"/>
        <v>1</v>
      </c>
      <c r="P37">
        <v>0.09</v>
      </c>
      <c r="Q37">
        <v>0.09</v>
      </c>
      <c r="R37">
        <v>4</v>
      </c>
    </row>
    <row r="38" spans="1:19" x14ac:dyDescent="0.25">
      <c r="A38" t="s">
        <v>102</v>
      </c>
      <c r="B38">
        <v>2001</v>
      </c>
      <c r="C38">
        <v>3600</v>
      </c>
      <c r="D38" s="2">
        <v>1.4537630170617399</v>
      </c>
      <c r="E38">
        <v>0.34967509443969441</v>
      </c>
      <c r="F38" s="3">
        <v>3.217943273739368E-5</v>
      </c>
      <c r="G38">
        <v>0.76841242566929924</v>
      </c>
      <c r="H38">
        <v>2.1391136084541857</v>
      </c>
      <c r="I38">
        <v>0.84105677890465458</v>
      </c>
      <c r="J38">
        <v>0.60401279562089749</v>
      </c>
      <c r="K38">
        <v>11</v>
      </c>
      <c r="L38">
        <v>73.07331327447551</v>
      </c>
      <c r="M38">
        <f t="shared" si="0"/>
        <v>1.4537630170617399</v>
      </c>
      <c r="N38">
        <f t="shared" si="1"/>
        <v>0.91709147793699108</v>
      </c>
      <c r="O38">
        <f t="shared" si="2"/>
        <v>1</v>
      </c>
      <c r="P38">
        <v>0.06</v>
      </c>
      <c r="Q38">
        <v>0.06</v>
      </c>
      <c r="R38">
        <v>3</v>
      </c>
    </row>
    <row r="39" spans="1:19" x14ac:dyDescent="0.25">
      <c r="A39" t="s">
        <v>103</v>
      </c>
      <c r="B39">
        <v>2014</v>
      </c>
      <c r="C39">
        <v>3600</v>
      </c>
      <c r="D39" s="2">
        <v>-0.38269696073272103</v>
      </c>
      <c r="E39">
        <v>2.7838111702361699E-2</v>
      </c>
      <c r="F39" s="3">
        <v>5.2916110264541914E-43</v>
      </c>
      <c r="G39">
        <v>-0.43725865706695344</v>
      </c>
      <c r="H39">
        <v>-0.3281352643984895</v>
      </c>
      <c r="I39">
        <v>4.0980474458122508E-2</v>
      </c>
      <c r="J39">
        <v>1.5063818567805492E-2</v>
      </c>
      <c r="K39">
        <v>71</v>
      </c>
      <c r="L39">
        <v>86.55433582585998</v>
      </c>
      <c r="M39">
        <f t="shared" si="0"/>
        <v>0.38269696073272103</v>
      </c>
      <c r="N39">
        <f t="shared" si="1"/>
        <v>0.202436346682414</v>
      </c>
      <c r="O39">
        <f t="shared" si="2"/>
        <v>1</v>
      </c>
      <c r="P39">
        <v>0.03</v>
      </c>
      <c r="Q39">
        <v>0.03</v>
      </c>
      <c r="R39">
        <v>2</v>
      </c>
      <c r="S39">
        <v>1</v>
      </c>
    </row>
    <row r="40" spans="1:19" x14ac:dyDescent="0.25">
      <c r="A40" t="s">
        <v>104</v>
      </c>
      <c r="B40">
        <v>2008</v>
      </c>
      <c r="C40">
        <v>3600</v>
      </c>
      <c r="D40" s="2">
        <v>-0.28043540188174398</v>
      </c>
      <c r="E40">
        <v>9.7431684797401025E-2</v>
      </c>
      <c r="F40" s="3">
        <v>3.9985355075062299E-3</v>
      </c>
      <c r="G40">
        <v>-0.47139799503770907</v>
      </c>
      <c r="H40">
        <v>-8.9472808725779646E-2</v>
      </c>
      <c r="I40">
        <v>7.5610208467392359E-2</v>
      </c>
      <c r="J40">
        <v>5.686970322502282E-2</v>
      </c>
      <c r="K40">
        <v>10</v>
      </c>
      <c r="L40">
        <v>91.803286364714239</v>
      </c>
      <c r="M40">
        <f t="shared" si="0"/>
        <v>0.28043540188174398</v>
      </c>
      <c r="N40">
        <f t="shared" si="1"/>
        <v>0.2749731049891832</v>
      </c>
      <c r="O40">
        <f t="shared" si="2"/>
        <v>1</v>
      </c>
      <c r="P40">
        <v>0.15</v>
      </c>
      <c r="Q40">
        <v>0.15</v>
      </c>
      <c r="R40">
        <v>3</v>
      </c>
    </row>
    <row r="41" spans="1:19" x14ac:dyDescent="0.25">
      <c r="A41" t="s">
        <v>105</v>
      </c>
      <c r="B41">
        <v>2016</v>
      </c>
      <c r="C41">
        <v>3600</v>
      </c>
      <c r="D41" s="2">
        <v>0.35674007894980397</v>
      </c>
      <c r="E41">
        <v>3.6960641769201157E-2</v>
      </c>
      <c r="F41" s="3">
        <v>4.825759875953768E-22</v>
      </c>
      <c r="G41">
        <v>0.28429855223668316</v>
      </c>
      <c r="H41">
        <v>0.42918160566292524</v>
      </c>
      <c r="I41">
        <v>6.4008229042641279E-2</v>
      </c>
      <c r="J41">
        <v>2.1106065591762941E-2</v>
      </c>
      <c r="K41">
        <v>68</v>
      </c>
      <c r="L41">
        <v>78.415265769122058</v>
      </c>
      <c r="M41">
        <f t="shared" si="0"/>
        <v>0.35674007894980397</v>
      </c>
      <c r="N41">
        <f t="shared" si="1"/>
        <v>0.25299847636426842</v>
      </c>
      <c r="O41">
        <f t="shared" si="2"/>
        <v>1</v>
      </c>
      <c r="P41">
        <v>0.08</v>
      </c>
      <c r="Q41">
        <v>0.08</v>
      </c>
      <c r="R41">
        <v>3</v>
      </c>
    </row>
    <row r="42" spans="1:19" x14ac:dyDescent="0.25">
      <c r="A42" t="s">
        <v>106</v>
      </c>
      <c r="B42">
        <v>1989</v>
      </c>
      <c r="C42">
        <v>3600</v>
      </c>
      <c r="D42" s="2">
        <v>1.0323484441919999</v>
      </c>
      <c r="E42">
        <v>9.7986656821479987E-2</v>
      </c>
      <c r="F42" s="3">
        <v>5.9203085657236512E-26</v>
      </c>
      <c r="G42">
        <v>0.8402981258564084</v>
      </c>
      <c r="H42">
        <v>1.2243987625275821</v>
      </c>
      <c r="I42">
        <v>0.35110775149065843</v>
      </c>
      <c r="J42">
        <v>0.10514690997308598</v>
      </c>
      <c r="K42">
        <v>53</v>
      </c>
      <c r="L42">
        <v>77.623909478111415</v>
      </c>
      <c r="M42">
        <f t="shared" si="0"/>
        <v>1.0323484441919999</v>
      </c>
      <c r="N42">
        <f t="shared" si="1"/>
        <v>0.59254345957968213</v>
      </c>
      <c r="O42">
        <f t="shared" si="2"/>
        <v>1</v>
      </c>
      <c r="P42">
        <v>0.04</v>
      </c>
      <c r="Q42">
        <v>0.04</v>
      </c>
      <c r="R42">
        <v>5</v>
      </c>
    </row>
    <row r="43" spans="1:19" x14ac:dyDescent="0.25">
      <c r="A43" t="s">
        <v>107</v>
      </c>
      <c r="B43">
        <v>2012</v>
      </c>
      <c r="C43">
        <v>3600</v>
      </c>
      <c r="D43" s="2">
        <v>0.60828532425941495</v>
      </c>
      <c r="E43">
        <v>2.8909532892349731E-2</v>
      </c>
      <c r="F43" s="3">
        <v>2.7651723890846177E-98</v>
      </c>
      <c r="G43">
        <v>0.55162368098053327</v>
      </c>
      <c r="H43">
        <v>0.66494696753829641</v>
      </c>
      <c r="I43">
        <v>5.656282629747527E-2</v>
      </c>
      <c r="J43">
        <v>1.3660770675533247E-2</v>
      </c>
      <c r="K43">
        <v>99</v>
      </c>
      <c r="L43">
        <v>75.586177540690926</v>
      </c>
      <c r="M43">
        <f t="shared" si="0"/>
        <v>0.60828532425941495</v>
      </c>
      <c r="N43">
        <f t="shared" si="1"/>
        <v>0.2378294058720983</v>
      </c>
      <c r="O43">
        <f t="shared" si="2"/>
        <v>1</v>
      </c>
      <c r="P43">
        <v>0.01</v>
      </c>
      <c r="Q43">
        <v>0.01</v>
      </c>
      <c r="R43">
        <v>3</v>
      </c>
    </row>
    <row r="44" spans="1:19" x14ac:dyDescent="0.25">
      <c r="A44" t="s">
        <v>108</v>
      </c>
      <c r="B44">
        <v>1993</v>
      </c>
      <c r="C44">
        <v>3600</v>
      </c>
      <c r="D44" s="2">
        <v>1.0139906328222801</v>
      </c>
      <c r="E44">
        <v>0.15197771131841764</v>
      </c>
      <c r="F44" s="3">
        <v>2.5239327827686819E-11</v>
      </c>
      <c r="G44">
        <v>0.71611979218536037</v>
      </c>
      <c r="H44">
        <v>1.3118614734592082</v>
      </c>
      <c r="I44">
        <v>0.27848211163877334</v>
      </c>
      <c r="J44">
        <v>0.14254543962347385</v>
      </c>
      <c r="K44">
        <v>15</v>
      </c>
      <c r="L44">
        <v>86.731391210787621</v>
      </c>
      <c r="M44">
        <f t="shared" si="0"/>
        <v>1.0139906328222801</v>
      </c>
      <c r="N44">
        <f t="shared" si="1"/>
        <v>0.52771404343524286</v>
      </c>
      <c r="O44">
        <f t="shared" si="2"/>
        <v>1</v>
      </c>
      <c r="P44">
        <v>0.03</v>
      </c>
      <c r="Q44">
        <v>0.03</v>
      </c>
      <c r="R44">
        <v>3</v>
      </c>
    </row>
    <row r="45" spans="1:19" x14ac:dyDescent="0.25">
      <c r="A45" t="s">
        <v>109</v>
      </c>
      <c r="B45">
        <v>2014</v>
      </c>
      <c r="C45">
        <v>3600</v>
      </c>
      <c r="D45" s="2">
        <v>0.58263373178973898</v>
      </c>
      <c r="E45">
        <v>5.217743724745507E-2</v>
      </c>
      <c r="F45" s="3">
        <v>5.9550787029593334E-29</v>
      </c>
      <c r="G45">
        <v>0.48036783397912808</v>
      </c>
      <c r="H45">
        <v>0.68489962960034945</v>
      </c>
      <c r="I45">
        <v>5.7930489418559349E-2</v>
      </c>
      <c r="J45">
        <v>2.7012348985741296E-2</v>
      </c>
      <c r="K45">
        <v>27</v>
      </c>
      <c r="L45">
        <v>86.098493361190307</v>
      </c>
      <c r="M45">
        <f t="shared" si="0"/>
        <v>0.58263373178973898</v>
      </c>
      <c r="N45">
        <f t="shared" si="1"/>
        <v>0.24068753482172556</v>
      </c>
      <c r="O45">
        <f t="shared" si="2"/>
        <v>1</v>
      </c>
      <c r="P45">
        <v>0.01</v>
      </c>
      <c r="Q45">
        <v>0.01</v>
      </c>
      <c r="R45">
        <v>3</v>
      </c>
      <c r="S45">
        <v>3</v>
      </c>
    </row>
    <row r="46" spans="1:19" x14ac:dyDescent="0.25">
      <c r="A46" t="s">
        <v>110</v>
      </c>
      <c r="B46">
        <v>2013</v>
      </c>
      <c r="C46">
        <v>3600</v>
      </c>
      <c r="D46" s="2">
        <v>0.64515240741314905</v>
      </c>
      <c r="E46">
        <v>0.13911309352680945</v>
      </c>
      <c r="F46" s="3">
        <v>3.5245940080741382E-6</v>
      </c>
      <c r="G46">
        <v>0.37249575432265064</v>
      </c>
      <c r="H46">
        <v>0.91780906050364797</v>
      </c>
      <c r="I46">
        <v>0.24424428030105982</v>
      </c>
      <c r="J46">
        <v>0.16698007681448837</v>
      </c>
      <c r="K46">
        <v>18</v>
      </c>
      <c r="L46">
        <v>81.514986586753011</v>
      </c>
      <c r="M46">
        <f t="shared" si="0"/>
        <v>0.64515240741314905</v>
      </c>
      <c r="N46">
        <f t="shared" si="1"/>
        <v>0.49421076505986777</v>
      </c>
      <c r="O46">
        <f t="shared" si="2"/>
        <v>1</v>
      </c>
      <c r="P46">
        <v>0.1</v>
      </c>
      <c r="Q46">
        <v>0.1</v>
      </c>
      <c r="R46">
        <v>5</v>
      </c>
    </row>
    <row r="47" spans="1:19" x14ac:dyDescent="0.25">
      <c r="A47" t="s">
        <v>111</v>
      </c>
      <c r="B47">
        <v>2003</v>
      </c>
      <c r="C47">
        <v>3600</v>
      </c>
      <c r="D47" s="2">
        <v>-6.8960126146811004E-2</v>
      </c>
      <c r="E47">
        <v>3.2895395870043129E-2</v>
      </c>
      <c r="F47" s="3">
        <v>3.6051523486406722E-2</v>
      </c>
      <c r="G47">
        <v>-0.13343391730928311</v>
      </c>
      <c r="H47">
        <v>-4.4863349843387995E-3</v>
      </c>
      <c r="I47">
        <v>1.9763124265923023E-2</v>
      </c>
      <c r="J47">
        <v>1.1420039598565497E-2</v>
      </c>
      <c r="K47">
        <v>28</v>
      </c>
      <c r="L47">
        <v>88.150829281971838</v>
      </c>
      <c r="M47">
        <f t="shared" si="0"/>
        <v>6.8960126146811004E-2</v>
      </c>
      <c r="N47">
        <f t="shared" si="1"/>
        <v>0.14058137951351532</v>
      </c>
      <c r="O47">
        <f t="shared" si="2"/>
        <v>1</v>
      </c>
      <c r="P47">
        <v>0.31</v>
      </c>
      <c r="Q47">
        <v>0.31</v>
      </c>
      <c r="R47">
        <v>2</v>
      </c>
    </row>
    <row r="48" spans="1:19" x14ac:dyDescent="0.25">
      <c r="A48" t="s">
        <v>112</v>
      </c>
      <c r="B48">
        <v>2005</v>
      </c>
      <c r="C48">
        <v>3600</v>
      </c>
      <c r="D48" s="2">
        <v>0.23287501484788101</v>
      </c>
      <c r="E48">
        <v>0.16352889367519335</v>
      </c>
      <c r="F48" s="3">
        <v>0.15442900060583375</v>
      </c>
      <c r="G48">
        <v>-8.7635727187177409E-2</v>
      </c>
      <c r="H48">
        <v>0.55338575688294023</v>
      </c>
      <c r="I48">
        <v>0</v>
      </c>
      <c r="J48">
        <v>0.11328122759432112</v>
      </c>
      <c r="K48">
        <v>7</v>
      </c>
      <c r="L48">
        <v>0</v>
      </c>
      <c r="M48">
        <f t="shared" si="0"/>
        <v>0.23287501484788101</v>
      </c>
      <c r="N48">
        <f t="shared" si="1"/>
        <v>0</v>
      </c>
      <c r="O48">
        <f t="shared" si="2"/>
        <v>0</v>
      </c>
      <c r="P48">
        <v>0</v>
      </c>
      <c r="R48">
        <v>1</v>
      </c>
    </row>
    <row r="49" spans="1:18" x14ac:dyDescent="0.25">
      <c r="A49" t="s">
        <v>113</v>
      </c>
      <c r="B49">
        <v>2003</v>
      </c>
      <c r="C49">
        <v>3600</v>
      </c>
      <c r="D49" s="2">
        <v>0.80321786078371904</v>
      </c>
      <c r="E49">
        <v>0.11391246429496507</v>
      </c>
      <c r="F49" s="3">
        <v>1.7740043100032886E-12</v>
      </c>
      <c r="G49">
        <v>0.57995353337538291</v>
      </c>
      <c r="H49">
        <v>1.0264821881920556</v>
      </c>
      <c r="I49">
        <v>0.21020946140839405</v>
      </c>
      <c r="J49">
        <v>0.15103873465711301</v>
      </c>
      <c r="K49">
        <v>18</v>
      </c>
      <c r="L49">
        <v>95.927104223182525</v>
      </c>
      <c r="M49">
        <f t="shared" si="0"/>
        <v>0.80321786078371904</v>
      </c>
      <c r="N49">
        <f t="shared" si="1"/>
        <v>0.45848605366836848</v>
      </c>
      <c r="O49">
        <f t="shared" si="2"/>
        <v>1</v>
      </c>
      <c r="P49">
        <v>0.04</v>
      </c>
      <c r="Q49">
        <v>0.04</v>
      </c>
      <c r="R49">
        <v>3</v>
      </c>
    </row>
    <row r="50" spans="1:18" x14ac:dyDescent="0.25">
      <c r="A50" t="s">
        <v>114</v>
      </c>
      <c r="B50">
        <v>2016</v>
      </c>
      <c r="C50">
        <v>3600</v>
      </c>
      <c r="D50" s="2">
        <v>-0.33289902906824498</v>
      </c>
      <c r="E50">
        <v>8.8384000592427361E-2</v>
      </c>
      <c r="F50" s="3">
        <v>1.6554690347674056E-4</v>
      </c>
      <c r="G50">
        <v>-0.50612848703896907</v>
      </c>
      <c r="H50">
        <v>-0.15966957109752028</v>
      </c>
      <c r="I50">
        <v>0.1364193834996793</v>
      </c>
      <c r="J50">
        <v>6.6432039647825333E-2</v>
      </c>
      <c r="K50">
        <v>21</v>
      </c>
      <c r="L50">
        <v>88.005907914007935</v>
      </c>
      <c r="M50">
        <f t="shared" si="0"/>
        <v>0.33289902906824498</v>
      </c>
      <c r="N50">
        <f t="shared" si="1"/>
        <v>0.36934994720411063</v>
      </c>
      <c r="O50">
        <f t="shared" si="2"/>
        <v>1</v>
      </c>
      <c r="P50">
        <v>0.18</v>
      </c>
      <c r="Q50">
        <v>0.18</v>
      </c>
      <c r="R50">
        <v>3</v>
      </c>
    </row>
    <row r="51" spans="1:18" x14ac:dyDescent="0.25">
      <c r="A51" t="s">
        <v>115</v>
      </c>
      <c r="B51">
        <v>1992</v>
      </c>
      <c r="C51">
        <v>3600</v>
      </c>
      <c r="D51" s="2">
        <v>-0.50324129858514799</v>
      </c>
      <c r="E51">
        <v>9.0159593714155134E-2</v>
      </c>
      <c r="F51" s="3">
        <v>2.38217024158234E-8</v>
      </c>
      <c r="G51">
        <v>-0.67995085512565601</v>
      </c>
      <c r="H51">
        <v>-0.32653174204464019</v>
      </c>
      <c r="I51">
        <v>5.1408837588463027E-2</v>
      </c>
      <c r="J51">
        <v>4.8036000119060208E-2</v>
      </c>
      <c r="K51">
        <v>17</v>
      </c>
      <c r="L51">
        <v>38.231340493002669</v>
      </c>
      <c r="M51">
        <f t="shared" si="0"/>
        <v>0.50324129858514799</v>
      </c>
      <c r="N51">
        <f t="shared" si="1"/>
        <v>0.22673517060320181</v>
      </c>
      <c r="O51">
        <f t="shared" si="2"/>
        <v>1</v>
      </c>
      <c r="P51">
        <v>0.01</v>
      </c>
      <c r="Q51">
        <v>0.01</v>
      </c>
      <c r="R51">
        <v>4</v>
      </c>
    </row>
  </sheetData>
  <autoFilter ref="A1:S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pane ySplit="1" topLeftCell="A7" activePane="bottomLeft" state="frozen"/>
      <selection pane="bottomLeft" activeCell="T10" sqref="T10"/>
    </sheetView>
  </sheetViews>
  <sheetFormatPr defaultRowHeight="15" x14ac:dyDescent="0.25"/>
  <cols>
    <col min="6" max="6" width="9.140625" style="3"/>
  </cols>
  <sheetData>
    <row r="1" spans="1:19" s="1" customFormat="1" ht="17.25" x14ac:dyDescent="0.25">
      <c r="A1" s="1" t="s">
        <v>12</v>
      </c>
      <c r="B1" s="1" t="s">
        <v>13</v>
      </c>
      <c r="C1" s="1" t="s">
        <v>14</v>
      </c>
      <c r="D1" s="1" t="s">
        <v>0</v>
      </c>
      <c r="E1" s="1" t="s">
        <v>1</v>
      </c>
      <c r="F1" s="4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207</v>
      </c>
      <c r="Q1" s="1" t="s">
        <v>208</v>
      </c>
      <c r="R1" s="1" t="s">
        <v>263</v>
      </c>
      <c r="S1" s="1" t="s">
        <v>281</v>
      </c>
    </row>
    <row r="2" spans="1:19" x14ac:dyDescent="0.25">
      <c r="A2" t="s">
        <v>116</v>
      </c>
      <c r="B2">
        <v>1998</v>
      </c>
      <c r="C2">
        <v>3000</v>
      </c>
      <c r="D2" s="2">
        <v>8.7363146572550704E-2</v>
      </c>
      <c r="E2">
        <v>8.2908115548277539E-2</v>
      </c>
      <c r="F2" s="3">
        <v>0.29200446197061136</v>
      </c>
      <c r="G2">
        <v>-7.5133773928158509E-2</v>
      </c>
      <c r="H2">
        <v>0.24986006707325997</v>
      </c>
      <c r="I2">
        <v>0.2540264518569888</v>
      </c>
      <c r="J2">
        <v>7.6595075637996279E-2</v>
      </c>
      <c r="K2">
        <v>53</v>
      </c>
      <c r="L2">
        <v>77.621565136088137</v>
      </c>
      <c r="M2">
        <f>ABS(D2)</f>
        <v>8.7363146572550704E-2</v>
      </c>
      <c r="N2">
        <f>SQRT(I2)</f>
        <v>0.50401036879908412</v>
      </c>
      <c r="O2">
        <f>IF(F2&lt;0.05, 1, 0)</f>
        <v>0</v>
      </c>
      <c r="P2">
        <v>0.43</v>
      </c>
      <c r="R2">
        <v>2</v>
      </c>
    </row>
    <row r="3" spans="1:19" x14ac:dyDescent="0.25">
      <c r="A3" t="s">
        <v>117</v>
      </c>
      <c r="B3">
        <v>2014</v>
      </c>
      <c r="C3">
        <v>3000</v>
      </c>
      <c r="D3" s="2">
        <v>0.41584928883904798</v>
      </c>
      <c r="E3">
        <v>4.9456267714024019E-2</v>
      </c>
      <c r="F3" s="3">
        <v>4.1555507599513835E-17</v>
      </c>
      <c r="G3">
        <v>0.31891678530978962</v>
      </c>
      <c r="H3">
        <v>0.5127817923683059</v>
      </c>
      <c r="I3">
        <v>0.13948111587471734</v>
      </c>
      <c r="J3">
        <v>3.4896449575578206E-2</v>
      </c>
      <c r="K3">
        <v>71</v>
      </c>
      <c r="L3">
        <v>89.182817588637562</v>
      </c>
      <c r="M3">
        <f t="shared" ref="M3:M51" si="0">ABS(D3)</f>
        <v>0.41584928883904798</v>
      </c>
      <c r="N3">
        <f t="shared" ref="N3:N51" si="1">SQRT(I3)</f>
        <v>0.37347170692666581</v>
      </c>
      <c r="O3">
        <f t="shared" ref="O3:O51" si="2">IF(F3&lt;0.05, 1, 0)</f>
        <v>1</v>
      </c>
      <c r="P3">
        <v>0.13</v>
      </c>
      <c r="Q3">
        <v>0.13</v>
      </c>
      <c r="R3">
        <v>2</v>
      </c>
    </row>
    <row r="4" spans="1:19" x14ac:dyDescent="0.25">
      <c r="A4" t="s">
        <v>118</v>
      </c>
      <c r="B4">
        <v>2010</v>
      </c>
      <c r="C4">
        <v>3000</v>
      </c>
      <c r="D4" s="2">
        <v>0.42499627801543899</v>
      </c>
      <c r="E4">
        <v>4.3592512682877137E-2</v>
      </c>
      <c r="F4" s="3">
        <v>1.8575323671479255E-22</v>
      </c>
      <c r="G4">
        <v>0.33955652316139473</v>
      </c>
      <c r="H4">
        <v>0.51043603286948414</v>
      </c>
      <c r="I4">
        <v>5.2733051841116631E-2</v>
      </c>
      <c r="J4">
        <v>1.8183511164012629E-2</v>
      </c>
      <c r="K4">
        <v>41</v>
      </c>
      <c r="L4">
        <v>76.540012962331815</v>
      </c>
      <c r="M4">
        <f t="shared" si="0"/>
        <v>0.42499627801543899</v>
      </c>
      <c r="N4">
        <f t="shared" si="1"/>
        <v>0.22963678242197313</v>
      </c>
      <c r="O4">
        <f t="shared" si="2"/>
        <v>1</v>
      </c>
      <c r="P4">
        <v>0.03</v>
      </c>
      <c r="Q4">
        <v>0.03</v>
      </c>
      <c r="R4">
        <v>4</v>
      </c>
    </row>
    <row r="5" spans="1:19" x14ac:dyDescent="0.25">
      <c r="A5" t="s">
        <v>119</v>
      </c>
      <c r="B5">
        <v>2011</v>
      </c>
      <c r="C5">
        <v>3000</v>
      </c>
      <c r="D5" s="2">
        <v>0.35348359140076402</v>
      </c>
      <c r="E5">
        <v>0.12413539321600887</v>
      </c>
      <c r="F5" s="3">
        <v>4.4055107259424872E-3</v>
      </c>
      <c r="G5">
        <v>0.11018269149066898</v>
      </c>
      <c r="H5">
        <v>0.59678449131085931</v>
      </c>
      <c r="I5">
        <v>4.7173294866188167E-2</v>
      </c>
      <c r="J5">
        <v>5.7015556339519789E-2</v>
      </c>
      <c r="K5">
        <v>6</v>
      </c>
      <c r="L5">
        <v>55.309980977457712</v>
      </c>
      <c r="M5">
        <f t="shared" si="0"/>
        <v>0.35348359140076402</v>
      </c>
      <c r="N5">
        <f t="shared" si="1"/>
        <v>0.21719414095731995</v>
      </c>
      <c r="O5">
        <f t="shared" si="2"/>
        <v>1</v>
      </c>
      <c r="P5">
        <v>0.05</v>
      </c>
      <c r="Q5">
        <v>0.05</v>
      </c>
      <c r="R5">
        <v>2</v>
      </c>
    </row>
    <row r="6" spans="1:19" x14ac:dyDescent="0.25">
      <c r="A6" t="s">
        <v>120</v>
      </c>
      <c r="B6">
        <v>2015</v>
      </c>
      <c r="C6">
        <v>3000</v>
      </c>
      <c r="D6" s="2">
        <v>0.30827532444210398</v>
      </c>
      <c r="E6">
        <v>3.7520000973082709E-2</v>
      </c>
      <c r="F6" s="3">
        <v>2.0989013563493809E-16</v>
      </c>
      <c r="G6">
        <v>0.23473747383495419</v>
      </c>
      <c r="H6">
        <v>0.38181317504925399</v>
      </c>
      <c r="I6">
        <v>6.5103899188732328E-2</v>
      </c>
      <c r="J6">
        <v>1.9441059660874713E-2</v>
      </c>
      <c r="K6">
        <v>91</v>
      </c>
      <c r="L6">
        <v>56.158148113496374</v>
      </c>
      <c r="M6">
        <f t="shared" si="0"/>
        <v>0.30827532444210398</v>
      </c>
      <c r="N6">
        <f t="shared" si="1"/>
        <v>0.25515465739181076</v>
      </c>
      <c r="O6">
        <f t="shared" si="2"/>
        <v>1</v>
      </c>
      <c r="P6">
        <v>0.11</v>
      </c>
      <c r="Q6">
        <v>0.11</v>
      </c>
      <c r="R6">
        <v>4</v>
      </c>
      <c r="S6">
        <v>4</v>
      </c>
    </row>
    <row r="7" spans="1:19" x14ac:dyDescent="0.25">
      <c r="A7" t="s">
        <v>121</v>
      </c>
      <c r="B7">
        <v>2016</v>
      </c>
      <c r="C7">
        <v>3000</v>
      </c>
      <c r="D7" s="2">
        <v>0.30575106654818701</v>
      </c>
      <c r="E7">
        <v>6.3168319677317356E-2</v>
      </c>
      <c r="F7" s="3">
        <v>1.2966962101065314E-6</v>
      </c>
      <c r="G7">
        <v>0.18194343501673191</v>
      </c>
      <c r="H7">
        <v>0.42955869807964153</v>
      </c>
      <c r="I7">
        <v>9.9698865677051801E-2</v>
      </c>
      <c r="J7">
        <v>3.6219285126151461E-2</v>
      </c>
      <c r="K7">
        <v>37</v>
      </c>
      <c r="L7">
        <v>74.291483403180663</v>
      </c>
      <c r="M7">
        <f t="shared" si="0"/>
        <v>0.30575106654818701</v>
      </c>
      <c r="N7">
        <f t="shared" si="1"/>
        <v>0.31575127185341917</v>
      </c>
      <c r="O7">
        <f t="shared" si="2"/>
        <v>1</v>
      </c>
      <c r="P7">
        <v>0.17</v>
      </c>
      <c r="Q7">
        <v>0.17</v>
      </c>
      <c r="R7">
        <v>3</v>
      </c>
      <c r="S7">
        <v>4</v>
      </c>
    </row>
    <row r="8" spans="1:19" x14ac:dyDescent="0.25">
      <c r="A8" t="s">
        <v>122</v>
      </c>
      <c r="B8">
        <v>2000</v>
      </c>
      <c r="C8">
        <v>3000</v>
      </c>
      <c r="D8" s="2">
        <v>0.82681202731410797</v>
      </c>
      <c r="E8">
        <v>0.11124017297278256</v>
      </c>
      <c r="F8" s="3">
        <v>1.0642334516094665E-13</v>
      </c>
      <c r="G8">
        <v>0.60878529465344844</v>
      </c>
      <c r="H8">
        <v>1.0448387599747679</v>
      </c>
      <c r="I8">
        <v>0.21855544345610919</v>
      </c>
      <c r="J8">
        <v>8.7925936764539067E-2</v>
      </c>
      <c r="K8">
        <v>20</v>
      </c>
      <c r="L8">
        <v>91.491796647624284</v>
      </c>
      <c r="M8">
        <f t="shared" si="0"/>
        <v>0.82681202731410797</v>
      </c>
      <c r="N8">
        <f t="shared" si="1"/>
        <v>0.46749913738541721</v>
      </c>
      <c r="O8">
        <f t="shared" si="2"/>
        <v>1</v>
      </c>
      <c r="P8">
        <v>0.04</v>
      </c>
      <c r="Q8">
        <v>0.04</v>
      </c>
      <c r="R8">
        <v>2</v>
      </c>
    </row>
    <row r="9" spans="1:19" x14ac:dyDescent="0.25">
      <c r="A9" t="s">
        <v>123</v>
      </c>
      <c r="B9">
        <v>2016</v>
      </c>
      <c r="C9">
        <v>3000</v>
      </c>
      <c r="D9" s="2">
        <v>0.290856675106688</v>
      </c>
      <c r="E9">
        <v>4.7123607177057943E-2</v>
      </c>
      <c r="F9" s="3">
        <v>6.7343096403468765E-10</v>
      </c>
      <c r="G9">
        <v>0.19849610221804079</v>
      </c>
      <c r="H9">
        <v>0.3832172479953343</v>
      </c>
      <c r="I9">
        <v>5.72857972883326E-2</v>
      </c>
      <c r="J9">
        <v>2.280694245601805E-2</v>
      </c>
      <c r="K9">
        <v>49</v>
      </c>
      <c r="L9">
        <v>61.820313575640654</v>
      </c>
      <c r="M9">
        <f t="shared" si="0"/>
        <v>0.290856675106688</v>
      </c>
      <c r="N9">
        <f t="shared" si="1"/>
        <v>0.23934451589358091</v>
      </c>
      <c r="O9">
        <f t="shared" si="2"/>
        <v>1</v>
      </c>
      <c r="P9">
        <v>0.11</v>
      </c>
      <c r="Q9">
        <v>0.11</v>
      </c>
      <c r="R9">
        <v>4</v>
      </c>
    </row>
    <row r="10" spans="1:19" x14ac:dyDescent="0.25">
      <c r="A10" t="s">
        <v>124</v>
      </c>
      <c r="B10">
        <v>2011</v>
      </c>
      <c r="C10">
        <v>3000</v>
      </c>
      <c r="D10" s="2">
        <v>-0.234548206779192</v>
      </c>
      <c r="E10">
        <v>5.512247820703136E-2</v>
      </c>
      <c r="F10" s="3">
        <v>2.0901406814793582E-5</v>
      </c>
      <c r="G10">
        <v>-0.34258627880356762</v>
      </c>
      <c r="H10">
        <v>-0.12651013475481665</v>
      </c>
      <c r="I10">
        <v>0.14005124035372335</v>
      </c>
      <c r="J10">
        <v>3.8629742646173915E-2</v>
      </c>
      <c r="K10">
        <v>59</v>
      </c>
      <c r="L10">
        <v>85.072042440816418</v>
      </c>
      <c r="M10">
        <f t="shared" si="0"/>
        <v>0.234548206779192</v>
      </c>
      <c r="N10">
        <f t="shared" si="1"/>
        <v>0.3742342052160964</v>
      </c>
      <c r="O10">
        <f t="shared" si="2"/>
        <v>1</v>
      </c>
      <c r="P10">
        <v>0.27</v>
      </c>
      <c r="Q10">
        <v>0.27</v>
      </c>
      <c r="R10">
        <v>4</v>
      </c>
    </row>
    <row r="11" spans="1:19" x14ac:dyDescent="0.25">
      <c r="A11" t="s">
        <v>125</v>
      </c>
      <c r="B11">
        <v>2014</v>
      </c>
      <c r="C11">
        <v>3000</v>
      </c>
      <c r="D11" s="2">
        <v>0.28231786459436498</v>
      </c>
      <c r="E11">
        <v>0.12922183687377342</v>
      </c>
      <c r="F11" s="3">
        <v>2.8906922775139909E-2</v>
      </c>
      <c r="G11">
        <v>2.9047718305659109E-2</v>
      </c>
      <c r="H11">
        <v>0.53558801088307073</v>
      </c>
      <c r="I11">
        <v>3.9890946988747671E-2</v>
      </c>
      <c r="J11">
        <v>7.9332706678479484E-2</v>
      </c>
      <c r="K11">
        <v>11</v>
      </c>
      <c r="L11">
        <v>22.750783479398923</v>
      </c>
      <c r="M11">
        <f t="shared" si="0"/>
        <v>0.28231786459436498</v>
      </c>
      <c r="N11">
        <f t="shared" si="1"/>
        <v>0.19972718139689366</v>
      </c>
      <c r="O11">
        <f t="shared" si="2"/>
        <v>1</v>
      </c>
      <c r="P11">
        <v>0.08</v>
      </c>
      <c r="Q11">
        <v>0.08</v>
      </c>
      <c r="R11">
        <v>5</v>
      </c>
    </row>
    <row r="12" spans="1:19" x14ac:dyDescent="0.25">
      <c r="A12" t="s">
        <v>126</v>
      </c>
      <c r="B12">
        <v>2014</v>
      </c>
      <c r="C12">
        <v>3000</v>
      </c>
      <c r="D12" s="2">
        <v>0.74024990492320097</v>
      </c>
      <c r="E12">
        <v>0.15216886102396432</v>
      </c>
      <c r="F12" s="3">
        <v>1.1465321832590613E-6</v>
      </c>
      <c r="G12">
        <v>0.44200441774775023</v>
      </c>
      <c r="H12">
        <v>1.0384953920986519</v>
      </c>
      <c r="I12">
        <v>7.3832158454077187E-2</v>
      </c>
      <c r="J12">
        <v>8.6506818722049503E-2</v>
      </c>
      <c r="K12">
        <v>6</v>
      </c>
      <c r="L12">
        <v>57.541047130671103</v>
      </c>
      <c r="M12">
        <f t="shared" si="0"/>
        <v>0.74024990492320097</v>
      </c>
      <c r="N12">
        <f t="shared" si="1"/>
        <v>0.27172073615032988</v>
      </c>
      <c r="O12">
        <f t="shared" si="2"/>
        <v>1</v>
      </c>
      <c r="P12">
        <v>0</v>
      </c>
      <c r="Q12">
        <v>0</v>
      </c>
      <c r="R12">
        <v>2</v>
      </c>
    </row>
    <row r="13" spans="1:19" x14ac:dyDescent="0.25">
      <c r="A13" t="s">
        <v>127</v>
      </c>
      <c r="B13">
        <v>2015</v>
      </c>
      <c r="C13">
        <v>3000</v>
      </c>
      <c r="D13" s="2">
        <v>0.129989739262584</v>
      </c>
      <c r="E13">
        <v>5.6428986528338186E-2</v>
      </c>
      <c r="F13" s="3">
        <v>2.1245181641952431E-2</v>
      </c>
      <c r="G13">
        <v>1.9390957982945101E-2</v>
      </c>
      <c r="H13">
        <v>0.24058852054222257</v>
      </c>
      <c r="I13">
        <v>6.8782593306483064E-2</v>
      </c>
      <c r="J13">
        <v>3.1669490664967451E-2</v>
      </c>
      <c r="K13">
        <v>31</v>
      </c>
      <c r="L13">
        <v>79.039004452465477</v>
      </c>
      <c r="M13">
        <f t="shared" si="0"/>
        <v>0.129989739262584</v>
      </c>
      <c r="N13">
        <f t="shared" si="1"/>
        <v>0.26226435767462392</v>
      </c>
      <c r="O13">
        <f t="shared" si="2"/>
        <v>1</v>
      </c>
      <c r="P13">
        <v>0.31</v>
      </c>
      <c r="Q13">
        <v>0.31</v>
      </c>
      <c r="R13">
        <v>5</v>
      </c>
    </row>
    <row r="14" spans="1:19" x14ac:dyDescent="0.25">
      <c r="A14" t="s">
        <v>128</v>
      </c>
      <c r="B14">
        <v>2004</v>
      </c>
      <c r="C14">
        <v>3000</v>
      </c>
      <c r="D14" s="2">
        <v>0.37765903472461299</v>
      </c>
      <c r="E14">
        <v>4.1922028477921133E-2</v>
      </c>
      <c r="F14" s="3">
        <v>2.086923212540059E-19</v>
      </c>
      <c r="G14">
        <v>0.29549336874902465</v>
      </c>
      <c r="H14">
        <v>0.45982470070020043</v>
      </c>
      <c r="I14">
        <v>3.2816262805566113E-2</v>
      </c>
      <c r="J14">
        <v>1.6144208587059592E-2</v>
      </c>
      <c r="K14">
        <v>45</v>
      </c>
      <c r="L14">
        <v>45.70776668423813</v>
      </c>
      <c r="M14">
        <f t="shared" si="0"/>
        <v>0.37765903472461299</v>
      </c>
      <c r="N14">
        <f t="shared" si="1"/>
        <v>0.18115259535973011</v>
      </c>
      <c r="O14">
        <f t="shared" si="2"/>
        <v>1</v>
      </c>
      <c r="P14">
        <v>0.02</v>
      </c>
      <c r="Q14">
        <v>0.02</v>
      </c>
      <c r="R14">
        <v>3</v>
      </c>
      <c r="S14">
        <v>3</v>
      </c>
    </row>
    <row r="15" spans="1:19" x14ac:dyDescent="0.25">
      <c r="A15" t="s">
        <v>129</v>
      </c>
      <c r="B15">
        <v>1992</v>
      </c>
      <c r="C15">
        <v>3000</v>
      </c>
      <c r="D15" s="2">
        <v>0.93079098785846703</v>
      </c>
      <c r="E15">
        <v>0.25178667058053811</v>
      </c>
      <c r="F15" s="3">
        <v>2.1838193671882124E-4</v>
      </c>
      <c r="G15">
        <v>0.4372981817333611</v>
      </c>
      <c r="H15">
        <v>1.4242837939835722</v>
      </c>
      <c r="I15">
        <v>0.74097069563504581</v>
      </c>
      <c r="J15">
        <v>0.36775190108537364</v>
      </c>
      <c r="K15">
        <v>14</v>
      </c>
      <c r="L15">
        <v>86.389279746305817</v>
      </c>
      <c r="M15">
        <f t="shared" si="0"/>
        <v>0.93079098785846703</v>
      </c>
      <c r="N15">
        <f t="shared" si="1"/>
        <v>0.86079654717885912</v>
      </c>
      <c r="O15">
        <f t="shared" si="2"/>
        <v>1</v>
      </c>
      <c r="P15">
        <v>0.14000000000000001</v>
      </c>
      <c r="Q15">
        <v>0.14000000000000001</v>
      </c>
      <c r="R15">
        <v>5</v>
      </c>
    </row>
    <row r="16" spans="1:19" x14ac:dyDescent="0.25">
      <c r="A16" t="s">
        <v>130</v>
      </c>
      <c r="B16">
        <v>2001</v>
      </c>
      <c r="C16">
        <v>3000</v>
      </c>
      <c r="D16" s="2">
        <v>0.57892157190569304</v>
      </c>
      <c r="E16">
        <v>8.8747459891888522E-2</v>
      </c>
      <c r="F16" s="3">
        <v>6.8801573781292905E-11</v>
      </c>
      <c r="G16">
        <v>0.4049797467981785</v>
      </c>
      <c r="H16">
        <v>0.75286339701320737</v>
      </c>
      <c r="I16">
        <v>9.8914926664790764E-2</v>
      </c>
      <c r="J16">
        <v>5.7368995875565321E-2</v>
      </c>
      <c r="K16">
        <v>24</v>
      </c>
      <c r="L16">
        <v>61.014347690408286</v>
      </c>
      <c r="M16">
        <f t="shared" si="0"/>
        <v>0.57892157190569304</v>
      </c>
      <c r="N16">
        <f t="shared" si="1"/>
        <v>0.31450743499127454</v>
      </c>
      <c r="O16">
        <f t="shared" si="2"/>
        <v>1</v>
      </c>
      <c r="P16">
        <v>0.03</v>
      </c>
      <c r="Q16">
        <v>0.03</v>
      </c>
      <c r="R16">
        <v>3</v>
      </c>
      <c r="S16">
        <v>4</v>
      </c>
    </row>
    <row r="17" spans="1:19" x14ac:dyDescent="0.25">
      <c r="A17" t="s">
        <v>131</v>
      </c>
      <c r="B17">
        <v>1985</v>
      </c>
      <c r="C17">
        <v>3000</v>
      </c>
      <c r="D17" s="2">
        <v>-0.35808572031798702</v>
      </c>
      <c r="E17">
        <v>8.1772434093251231E-2</v>
      </c>
      <c r="F17" s="3">
        <v>1.1919682898448116E-5</v>
      </c>
      <c r="G17">
        <v>-0.51835674606893467</v>
      </c>
      <c r="H17">
        <v>-0.19781469456703943</v>
      </c>
      <c r="I17">
        <v>0.19999563723379285</v>
      </c>
      <c r="J17">
        <v>7.2177552537670164E-2</v>
      </c>
      <c r="K17">
        <v>35</v>
      </c>
      <c r="L17">
        <v>91.813650520810128</v>
      </c>
      <c r="M17">
        <f t="shared" si="0"/>
        <v>0.35808572031798702</v>
      </c>
      <c r="N17">
        <f t="shared" si="1"/>
        <v>0.44720871775245263</v>
      </c>
      <c r="O17">
        <f t="shared" si="2"/>
        <v>1</v>
      </c>
      <c r="P17">
        <v>0.21</v>
      </c>
      <c r="Q17">
        <v>0.21</v>
      </c>
      <c r="R17">
        <v>2</v>
      </c>
    </row>
    <row r="18" spans="1:19" x14ac:dyDescent="0.25">
      <c r="A18" t="s">
        <v>132</v>
      </c>
      <c r="B18">
        <v>2016</v>
      </c>
      <c r="C18">
        <v>3000</v>
      </c>
      <c r="D18" s="2">
        <v>0.452296566118086</v>
      </c>
      <c r="E18">
        <v>3.9487099439630566E-2</v>
      </c>
      <c r="F18" s="3">
        <v>2.2379745492520273E-30</v>
      </c>
      <c r="G18">
        <v>0.37490327336245804</v>
      </c>
      <c r="H18">
        <v>0.52968985887371334</v>
      </c>
      <c r="I18">
        <v>1.8186948352379214E-2</v>
      </c>
      <c r="J18">
        <v>1.1923680188521827E-2</v>
      </c>
      <c r="K18">
        <v>33</v>
      </c>
      <c r="L18">
        <v>42.995807915653359</v>
      </c>
      <c r="M18">
        <f t="shared" si="0"/>
        <v>0.452296566118086</v>
      </c>
      <c r="N18">
        <f t="shared" si="1"/>
        <v>0.13485899433252205</v>
      </c>
      <c r="O18">
        <f t="shared" si="2"/>
        <v>1</v>
      </c>
      <c r="P18">
        <v>0</v>
      </c>
      <c r="Q18">
        <v>0</v>
      </c>
      <c r="R18">
        <v>3</v>
      </c>
    </row>
    <row r="19" spans="1:19" x14ac:dyDescent="0.25">
      <c r="A19" t="s">
        <v>133</v>
      </c>
      <c r="B19">
        <v>2006</v>
      </c>
      <c r="C19">
        <v>3000</v>
      </c>
      <c r="D19" s="2">
        <v>0.49992376578055497</v>
      </c>
      <c r="E19">
        <v>6.1098095777522309E-2</v>
      </c>
      <c r="F19" s="3">
        <v>2.7844580350996332E-16</v>
      </c>
      <c r="G19">
        <v>0.38017369853263216</v>
      </c>
      <c r="H19">
        <v>0.61967383302847712</v>
      </c>
      <c r="I19">
        <v>4.0015706229436801E-2</v>
      </c>
      <c r="J19">
        <v>2.3924982929471511E-2</v>
      </c>
      <c r="K19">
        <v>20</v>
      </c>
      <c r="L19">
        <v>56.79027324333336</v>
      </c>
      <c r="M19">
        <f t="shared" si="0"/>
        <v>0.49992376578055497</v>
      </c>
      <c r="N19">
        <f t="shared" si="1"/>
        <v>0.20003926171988537</v>
      </c>
      <c r="O19">
        <f t="shared" si="2"/>
        <v>1</v>
      </c>
      <c r="P19">
        <v>0.01</v>
      </c>
      <c r="Q19">
        <v>0.01</v>
      </c>
      <c r="R19">
        <v>1</v>
      </c>
    </row>
    <row r="20" spans="1:19" x14ac:dyDescent="0.25">
      <c r="A20" t="s">
        <v>134</v>
      </c>
      <c r="B20">
        <v>1998</v>
      </c>
      <c r="C20">
        <v>3000</v>
      </c>
      <c r="D20" s="2">
        <v>0.620241605739698</v>
      </c>
      <c r="E20">
        <v>0.10393978000684637</v>
      </c>
      <c r="F20" s="3">
        <v>2.4118669957275031E-9</v>
      </c>
      <c r="G20">
        <v>0.41652338036526271</v>
      </c>
      <c r="H20">
        <v>0.82395983111413329</v>
      </c>
      <c r="I20">
        <v>0.13741346503057872</v>
      </c>
      <c r="J20">
        <v>6.7603205091612009E-2</v>
      </c>
      <c r="K20">
        <v>18</v>
      </c>
      <c r="L20">
        <v>74.366334127154715</v>
      </c>
      <c r="M20">
        <f t="shared" si="0"/>
        <v>0.620241605739698</v>
      </c>
      <c r="N20">
        <f t="shared" si="1"/>
        <v>0.37069322226145263</v>
      </c>
      <c r="O20">
        <f t="shared" si="2"/>
        <v>1</v>
      </c>
      <c r="P20">
        <v>0.05</v>
      </c>
      <c r="Q20">
        <v>0.05</v>
      </c>
      <c r="R20">
        <v>4</v>
      </c>
      <c r="S20">
        <v>3</v>
      </c>
    </row>
    <row r="21" spans="1:19" x14ac:dyDescent="0.25">
      <c r="A21" t="s">
        <v>135</v>
      </c>
      <c r="B21">
        <v>2009</v>
      </c>
      <c r="C21">
        <v>3000</v>
      </c>
      <c r="D21" s="2">
        <v>1.39382007825955</v>
      </c>
      <c r="E21">
        <v>0.14764380561707546</v>
      </c>
      <c r="F21" s="3">
        <v>3.7127510345733403E-21</v>
      </c>
      <c r="G21">
        <v>1.1044435367096517</v>
      </c>
      <c r="H21">
        <v>1.6831966198094528</v>
      </c>
      <c r="I21">
        <v>1.0013295027304385</v>
      </c>
      <c r="J21">
        <v>0.37621270198471396</v>
      </c>
      <c r="K21">
        <v>53</v>
      </c>
      <c r="L21">
        <v>92.622199688355806</v>
      </c>
      <c r="M21">
        <f t="shared" si="0"/>
        <v>1.39382007825955</v>
      </c>
      <c r="N21">
        <f t="shared" si="1"/>
        <v>1.0006645305647834</v>
      </c>
      <c r="O21">
        <f t="shared" si="2"/>
        <v>1</v>
      </c>
      <c r="P21">
        <v>0.08</v>
      </c>
      <c r="Q21">
        <v>0.08</v>
      </c>
      <c r="R21">
        <v>3</v>
      </c>
    </row>
    <row r="22" spans="1:19" x14ac:dyDescent="0.25">
      <c r="A22" t="s">
        <v>136</v>
      </c>
      <c r="B22">
        <v>2015</v>
      </c>
      <c r="C22">
        <v>3000</v>
      </c>
      <c r="D22" s="2">
        <v>-9.0343032862200107E-2</v>
      </c>
      <c r="E22">
        <v>7.9012614992330185E-2</v>
      </c>
      <c r="F22" s="3">
        <v>0.25287250585386228</v>
      </c>
      <c r="G22">
        <v>-0.24520491257149685</v>
      </c>
      <c r="H22">
        <v>6.4518846847096537E-2</v>
      </c>
      <c r="I22">
        <v>7.145280507254588E-2</v>
      </c>
      <c r="J22">
        <v>4.4236491674115475E-2</v>
      </c>
      <c r="K22">
        <v>25</v>
      </c>
      <c r="L22">
        <v>62.194095309678808</v>
      </c>
      <c r="M22">
        <f t="shared" si="0"/>
        <v>9.0343032862200107E-2</v>
      </c>
      <c r="N22">
        <f t="shared" si="1"/>
        <v>0.26730657506418709</v>
      </c>
      <c r="O22">
        <f t="shared" si="2"/>
        <v>0</v>
      </c>
      <c r="P22">
        <v>0.37</v>
      </c>
      <c r="R22">
        <v>3</v>
      </c>
    </row>
    <row r="23" spans="1:19" x14ac:dyDescent="0.25">
      <c r="A23" t="s">
        <v>137</v>
      </c>
      <c r="B23">
        <v>2012</v>
      </c>
      <c r="C23">
        <v>3000</v>
      </c>
      <c r="D23" s="2">
        <v>0.60895479635738903</v>
      </c>
      <c r="E23">
        <v>9.7596936165414205E-2</v>
      </c>
      <c r="F23" s="3">
        <v>4.3900875627278431E-10</v>
      </c>
      <c r="G23">
        <v>0.4176683164717222</v>
      </c>
      <c r="H23">
        <v>0.80024127624305519</v>
      </c>
      <c r="I23">
        <v>0.34685754683773529</v>
      </c>
      <c r="J23">
        <v>0.22463031404911149</v>
      </c>
      <c r="K23">
        <v>51</v>
      </c>
      <c r="L23">
        <v>91.532309147255873</v>
      </c>
      <c r="M23">
        <f t="shared" si="0"/>
        <v>0.60895479635738903</v>
      </c>
      <c r="N23">
        <f t="shared" si="1"/>
        <v>0.58894613237352644</v>
      </c>
      <c r="O23">
        <f t="shared" si="2"/>
        <v>1</v>
      </c>
      <c r="P23">
        <v>0.15</v>
      </c>
      <c r="Q23">
        <v>0.15</v>
      </c>
      <c r="R23">
        <v>4</v>
      </c>
    </row>
    <row r="24" spans="1:19" x14ac:dyDescent="0.25">
      <c r="A24" t="s">
        <v>138</v>
      </c>
      <c r="B24">
        <v>2016</v>
      </c>
      <c r="C24">
        <v>3000</v>
      </c>
      <c r="D24" s="2">
        <v>0.34281932699702</v>
      </c>
      <c r="E24">
        <v>8.1942045146615794E-2</v>
      </c>
      <c r="F24" s="3">
        <v>2.8682729873931815E-5</v>
      </c>
      <c r="G24">
        <v>0.18221586969009837</v>
      </c>
      <c r="H24">
        <v>0.50342278430394249</v>
      </c>
      <c r="I24">
        <v>0.14819495668839208</v>
      </c>
      <c r="J24">
        <v>5.7048199585690032E-2</v>
      </c>
      <c r="K24">
        <v>30</v>
      </c>
      <c r="L24">
        <v>80.902084459265353</v>
      </c>
      <c r="M24">
        <f t="shared" si="0"/>
        <v>0.34281932699702</v>
      </c>
      <c r="N24">
        <f t="shared" si="1"/>
        <v>0.3849609807349208</v>
      </c>
      <c r="O24">
        <f t="shared" si="2"/>
        <v>1</v>
      </c>
      <c r="P24">
        <v>0.19</v>
      </c>
      <c r="Q24">
        <v>0.19</v>
      </c>
      <c r="R24">
        <v>2</v>
      </c>
    </row>
    <row r="25" spans="1:19" x14ac:dyDescent="0.25">
      <c r="A25" t="s">
        <v>139</v>
      </c>
      <c r="B25">
        <v>2015</v>
      </c>
      <c r="C25">
        <v>3000</v>
      </c>
      <c r="D25" s="2">
        <v>-0.84276252900408</v>
      </c>
      <c r="E25">
        <v>4.1037219943439548E-2</v>
      </c>
      <c r="F25" s="3">
        <v>1.0154295073550231E-93</v>
      </c>
      <c r="G25">
        <v>-0.92319400211887048</v>
      </c>
      <c r="H25">
        <v>-0.76233105588928973</v>
      </c>
      <c r="I25">
        <v>0.10104074743673806</v>
      </c>
      <c r="J25">
        <v>3.2398291765543812E-2</v>
      </c>
      <c r="K25">
        <v>76</v>
      </c>
      <c r="L25">
        <v>93.037038634935556</v>
      </c>
      <c r="M25">
        <f t="shared" si="0"/>
        <v>0.84276252900408</v>
      </c>
      <c r="N25">
        <f t="shared" si="1"/>
        <v>0.31786907279057214</v>
      </c>
      <c r="O25">
        <f t="shared" si="2"/>
        <v>1</v>
      </c>
      <c r="P25">
        <v>0</v>
      </c>
      <c r="Q25">
        <v>0</v>
      </c>
      <c r="R25">
        <v>3</v>
      </c>
      <c r="S25">
        <v>4</v>
      </c>
    </row>
    <row r="26" spans="1:19" x14ac:dyDescent="0.25">
      <c r="A26" t="s">
        <v>140</v>
      </c>
      <c r="B26">
        <v>2014</v>
      </c>
      <c r="C26">
        <v>3000</v>
      </c>
      <c r="D26" s="2">
        <v>0.53727980047880097</v>
      </c>
      <c r="E26">
        <v>0.11772370634939502</v>
      </c>
      <c r="F26" s="3">
        <v>5.0210829938560934E-6</v>
      </c>
      <c r="G26">
        <v>0.30654557590741732</v>
      </c>
      <c r="H26">
        <v>0.76801402505018435</v>
      </c>
      <c r="I26">
        <v>9.8690989757007533E-2</v>
      </c>
      <c r="J26">
        <v>7.2246945505914137E-2</v>
      </c>
      <c r="K26">
        <v>9</v>
      </c>
      <c r="L26">
        <v>84.058241968730812</v>
      </c>
      <c r="M26">
        <f t="shared" si="0"/>
        <v>0.53727980047880097</v>
      </c>
      <c r="N26">
        <f t="shared" si="1"/>
        <v>0.31415122116109551</v>
      </c>
      <c r="O26">
        <f t="shared" si="2"/>
        <v>1</v>
      </c>
      <c r="P26">
        <v>0.04</v>
      </c>
      <c r="Q26">
        <v>0.04</v>
      </c>
      <c r="R26">
        <v>2</v>
      </c>
    </row>
    <row r="27" spans="1:19" x14ac:dyDescent="0.25">
      <c r="A27" t="s">
        <v>141</v>
      </c>
      <c r="B27">
        <v>2015</v>
      </c>
      <c r="C27">
        <v>3000</v>
      </c>
      <c r="D27" s="2">
        <v>0.31701329753732999</v>
      </c>
      <c r="E27">
        <v>4.5483555827700972E-2</v>
      </c>
      <c r="F27" s="3">
        <v>3.1729218181223446E-12</v>
      </c>
      <c r="G27">
        <v>0.22786716622621903</v>
      </c>
      <c r="H27">
        <v>0.40615942884844058</v>
      </c>
      <c r="I27">
        <v>0.13817161474319217</v>
      </c>
      <c r="J27">
        <v>3.060935985342619E-2</v>
      </c>
      <c r="K27">
        <v>90</v>
      </c>
      <c r="L27">
        <v>81.941040955458703</v>
      </c>
      <c r="M27">
        <f t="shared" si="0"/>
        <v>0.31701329753732999</v>
      </c>
      <c r="N27">
        <f t="shared" si="1"/>
        <v>0.3717144263318175</v>
      </c>
      <c r="O27">
        <f t="shared" si="2"/>
        <v>1</v>
      </c>
      <c r="P27">
        <v>0.2</v>
      </c>
      <c r="Q27">
        <v>0.2</v>
      </c>
      <c r="R27">
        <v>2</v>
      </c>
      <c r="S27">
        <v>2</v>
      </c>
    </row>
    <row r="28" spans="1:19" x14ac:dyDescent="0.25">
      <c r="A28" t="s">
        <v>142</v>
      </c>
      <c r="B28">
        <v>2016</v>
      </c>
      <c r="C28">
        <v>3000</v>
      </c>
      <c r="D28" s="2">
        <v>0.33881623727499899</v>
      </c>
      <c r="E28">
        <v>4.9289606849578754E-2</v>
      </c>
      <c r="F28" s="3">
        <v>6.243082901600282E-12</v>
      </c>
      <c r="G28">
        <v>0.24221038303768577</v>
      </c>
      <c r="H28">
        <v>0.43542209151231198</v>
      </c>
      <c r="I28">
        <v>3.6414393456438064E-2</v>
      </c>
      <c r="J28">
        <v>1.9680071705781881E-2</v>
      </c>
      <c r="K28">
        <v>30</v>
      </c>
      <c r="L28">
        <v>64.101010471840056</v>
      </c>
      <c r="M28">
        <f t="shared" si="0"/>
        <v>0.33881623727499899</v>
      </c>
      <c r="N28">
        <f t="shared" si="1"/>
        <v>0.19082555766049281</v>
      </c>
      <c r="O28">
        <f t="shared" si="2"/>
        <v>1</v>
      </c>
      <c r="P28">
        <v>0.04</v>
      </c>
      <c r="Q28">
        <v>0.04</v>
      </c>
      <c r="R28">
        <v>1</v>
      </c>
    </row>
    <row r="29" spans="1:19" x14ac:dyDescent="0.25">
      <c r="A29" t="s">
        <v>143</v>
      </c>
      <c r="B29">
        <v>2010</v>
      </c>
      <c r="C29">
        <v>3000</v>
      </c>
      <c r="D29" s="2">
        <v>1.6057920313387999E-2</v>
      </c>
      <c r="E29">
        <v>3.0361038578882539E-2</v>
      </c>
      <c r="F29" s="3">
        <v>0.59687557581694151</v>
      </c>
      <c r="G29">
        <v>-4.3448621834452902E-2</v>
      </c>
      <c r="H29">
        <v>7.5564462461228943E-2</v>
      </c>
      <c r="I29">
        <v>1.7605048022236124E-2</v>
      </c>
      <c r="J29">
        <v>8.9814095976267719E-3</v>
      </c>
      <c r="K29">
        <v>34</v>
      </c>
      <c r="L29">
        <v>78.660295568938139</v>
      </c>
      <c r="M29">
        <f t="shared" si="0"/>
        <v>1.6057920313387999E-2</v>
      </c>
      <c r="N29">
        <f t="shared" si="1"/>
        <v>0.13268401569984278</v>
      </c>
      <c r="O29">
        <f t="shared" si="2"/>
        <v>0</v>
      </c>
      <c r="P29">
        <v>0.45</v>
      </c>
      <c r="R29">
        <v>2</v>
      </c>
    </row>
    <row r="30" spans="1:19" x14ac:dyDescent="0.25">
      <c r="A30" t="s">
        <v>144</v>
      </c>
      <c r="B30">
        <v>2011</v>
      </c>
      <c r="C30">
        <v>3000</v>
      </c>
      <c r="D30" s="2">
        <v>-0.19690129160054401</v>
      </c>
      <c r="E30">
        <v>6.2012273428608079E-2</v>
      </c>
      <c r="F30" s="3">
        <v>1.4973391757412402E-3</v>
      </c>
      <c r="G30">
        <v>-0.31844311412006576</v>
      </c>
      <c r="H30">
        <v>-7.5359469081021715E-2</v>
      </c>
      <c r="I30">
        <v>2.7790577508390171E-2</v>
      </c>
      <c r="J30">
        <v>2.3678606064378101E-2</v>
      </c>
      <c r="K30">
        <v>20</v>
      </c>
      <c r="L30">
        <v>41.018659752481959</v>
      </c>
      <c r="M30">
        <f t="shared" si="0"/>
        <v>0.19690129160054401</v>
      </c>
      <c r="N30">
        <f t="shared" si="1"/>
        <v>0.1667050614360289</v>
      </c>
      <c r="O30">
        <f t="shared" si="2"/>
        <v>1</v>
      </c>
      <c r="P30">
        <v>0.12</v>
      </c>
      <c r="Q30">
        <v>0.12</v>
      </c>
      <c r="R30">
        <v>5</v>
      </c>
    </row>
    <row r="31" spans="1:19" x14ac:dyDescent="0.25">
      <c r="A31" t="s">
        <v>145</v>
      </c>
      <c r="B31">
        <v>2015</v>
      </c>
      <c r="C31">
        <v>3000</v>
      </c>
      <c r="D31" s="2">
        <v>0.64727068103206298</v>
      </c>
      <c r="E31">
        <v>7.3448578760596239E-2</v>
      </c>
      <c r="F31" s="3">
        <v>1.2230986517953884E-18</v>
      </c>
      <c r="G31">
        <v>0.5033141119456408</v>
      </c>
      <c r="H31">
        <v>0.79122725011848516</v>
      </c>
      <c r="I31">
        <v>8.5287470074895386E-2</v>
      </c>
      <c r="J31">
        <v>4.0533395840112653E-2</v>
      </c>
      <c r="K31">
        <v>31</v>
      </c>
      <c r="L31">
        <v>59.274575302892046</v>
      </c>
      <c r="M31">
        <f t="shared" si="0"/>
        <v>0.64727068103206298</v>
      </c>
      <c r="N31">
        <f t="shared" si="1"/>
        <v>0.29204018571918383</v>
      </c>
      <c r="O31">
        <f t="shared" si="2"/>
        <v>1</v>
      </c>
      <c r="P31">
        <v>0.01</v>
      </c>
      <c r="Q31">
        <v>0.01</v>
      </c>
      <c r="R31">
        <v>3</v>
      </c>
    </row>
    <row r="32" spans="1:19" x14ac:dyDescent="0.25">
      <c r="A32" t="s">
        <v>146</v>
      </c>
      <c r="B32">
        <v>2012</v>
      </c>
      <c r="C32">
        <v>3000</v>
      </c>
      <c r="D32" s="2">
        <v>0.88088286948773198</v>
      </c>
      <c r="E32">
        <v>0.12155089748806509</v>
      </c>
      <c r="F32" s="3">
        <v>4.2601302733874352E-13</v>
      </c>
      <c r="G32">
        <v>0.64264748812260397</v>
      </c>
      <c r="H32">
        <v>1.1191182508528594</v>
      </c>
      <c r="I32">
        <v>6.8405301587039752E-2</v>
      </c>
      <c r="J32">
        <v>7.434612420116847E-2</v>
      </c>
      <c r="K32">
        <v>15</v>
      </c>
      <c r="L32">
        <v>37.379195941401122</v>
      </c>
      <c r="M32">
        <f t="shared" si="0"/>
        <v>0.88088286948773198</v>
      </c>
      <c r="N32">
        <f t="shared" si="1"/>
        <v>0.2615440719783948</v>
      </c>
      <c r="O32">
        <f t="shared" si="2"/>
        <v>1</v>
      </c>
      <c r="P32">
        <v>0</v>
      </c>
      <c r="Q32">
        <v>0</v>
      </c>
      <c r="R32">
        <v>5</v>
      </c>
    </row>
    <row r="33" spans="1:19" x14ac:dyDescent="0.25">
      <c r="A33" t="s">
        <v>147</v>
      </c>
      <c r="B33">
        <v>1988</v>
      </c>
      <c r="C33">
        <v>3000</v>
      </c>
      <c r="D33" s="2">
        <v>0.76476230926298605</v>
      </c>
      <c r="E33">
        <v>5.4456978660414664E-2</v>
      </c>
      <c r="F33" s="3">
        <v>8.4530820860187986E-45</v>
      </c>
      <c r="G33">
        <v>0.65802859238170686</v>
      </c>
      <c r="H33">
        <v>0.8714960261442648</v>
      </c>
      <c r="I33">
        <v>0.20037650545840241</v>
      </c>
      <c r="J33">
        <v>4.5267180278354295E-2</v>
      </c>
      <c r="K33">
        <v>84</v>
      </c>
      <c r="L33">
        <v>87.413179533276846</v>
      </c>
      <c r="M33">
        <f t="shared" si="0"/>
        <v>0.76476230926298605</v>
      </c>
      <c r="N33">
        <f t="shared" si="1"/>
        <v>0.44763434347512077</v>
      </c>
      <c r="O33">
        <f t="shared" si="2"/>
        <v>1</v>
      </c>
      <c r="P33">
        <v>0.04</v>
      </c>
      <c r="Q33">
        <v>0.04</v>
      </c>
      <c r="R33">
        <v>3</v>
      </c>
    </row>
    <row r="34" spans="1:19" x14ac:dyDescent="0.25">
      <c r="A34" t="s">
        <v>148</v>
      </c>
      <c r="B34">
        <v>2011</v>
      </c>
      <c r="C34">
        <v>3000</v>
      </c>
      <c r="D34" s="2">
        <v>0.51299070117093004</v>
      </c>
      <c r="E34">
        <v>5.6291484483718505E-2</v>
      </c>
      <c r="F34" s="3">
        <v>8.0050810238542555E-20</v>
      </c>
      <c r="G34">
        <v>0.40266141894654639</v>
      </c>
      <c r="H34">
        <v>0.62331998339531347</v>
      </c>
      <c r="I34">
        <v>3.2747672787708543E-2</v>
      </c>
      <c r="J34">
        <v>2.1765082927355857E-2</v>
      </c>
      <c r="K34">
        <v>23</v>
      </c>
      <c r="L34">
        <v>52.186456477796042</v>
      </c>
      <c r="M34">
        <f t="shared" si="0"/>
        <v>0.51299070117093004</v>
      </c>
      <c r="N34">
        <f t="shared" si="1"/>
        <v>0.18096318075152343</v>
      </c>
      <c r="O34">
        <f t="shared" si="2"/>
        <v>1</v>
      </c>
      <c r="P34">
        <v>0</v>
      </c>
      <c r="Q34">
        <v>0</v>
      </c>
      <c r="R34">
        <v>4</v>
      </c>
    </row>
    <row r="35" spans="1:19" x14ac:dyDescent="0.25">
      <c r="A35" t="s">
        <v>149</v>
      </c>
      <c r="B35">
        <v>1996</v>
      </c>
      <c r="C35">
        <v>3000</v>
      </c>
      <c r="D35" s="2">
        <v>9.2625399651282206E-2</v>
      </c>
      <c r="E35">
        <v>3.2787999824407249E-2</v>
      </c>
      <c r="F35" s="3">
        <v>4.7283765770059294E-3</v>
      </c>
      <c r="G35">
        <v>2.836210087033833E-2</v>
      </c>
      <c r="H35">
        <v>0.15688869843222597</v>
      </c>
      <c r="I35">
        <v>1.7162866100865478E-2</v>
      </c>
      <c r="J35">
        <v>9.22724544364034E-3</v>
      </c>
      <c r="K35">
        <v>39</v>
      </c>
      <c r="L35">
        <v>45.098543400558029</v>
      </c>
      <c r="M35">
        <f t="shared" si="0"/>
        <v>9.2625399651282206E-2</v>
      </c>
      <c r="N35">
        <f t="shared" si="1"/>
        <v>0.13100712232877065</v>
      </c>
      <c r="O35">
        <f t="shared" si="2"/>
        <v>1</v>
      </c>
      <c r="P35">
        <v>0.24</v>
      </c>
      <c r="Q35">
        <v>0.24</v>
      </c>
      <c r="R35">
        <v>1</v>
      </c>
      <c r="S35">
        <v>2</v>
      </c>
    </row>
    <row r="36" spans="1:19" x14ac:dyDescent="0.25">
      <c r="A36" t="s">
        <v>150</v>
      </c>
      <c r="B36">
        <v>2008</v>
      </c>
      <c r="C36">
        <v>3000</v>
      </c>
      <c r="D36" s="2">
        <v>0.89969305139908895</v>
      </c>
      <c r="E36">
        <v>0.10879845338532836</v>
      </c>
      <c r="F36" s="3">
        <v>1.3468549459504301E-16</v>
      </c>
      <c r="G36">
        <v>0.68645200119018557</v>
      </c>
      <c r="H36">
        <v>1.1129341016079926</v>
      </c>
      <c r="I36">
        <v>0.21212029133449489</v>
      </c>
      <c r="J36">
        <v>0.10752220710489893</v>
      </c>
      <c r="K36">
        <v>44</v>
      </c>
      <c r="L36">
        <v>47.245714568627811</v>
      </c>
      <c r="M36">
        <f t="shared" si="0"/>
        <v>0.89969305139908895</v>
      </c>
      <c r="N36">
        <f t="shared" si="1"/>
        <v>0.46056518684600434</v>
      </c>
      <c r="O36">
        <f t="shared" si="2"/>
        <v>1</v>
      </c>
      <c r="P36">
        <v>0.03</v>
      </c>
      <c r="Q36">
        <v>0.03</v>
      </c>
      <c r="R36">
        <v>5</v>
      </c>
    </row>
    <row r="37" spans="1:19" x14ac:dyDescent="0.25">
      <c r="A37" t="s">
        <v>151</v>
      </c>
      <c r="B37">
        <v>1994</v>
      </c>
      <c r="C37">
        <v>3000</v>
      </c>
      <c r="D37" s="2">
        <v>1.3428193914775901</v>
      </c>
      <c r="E37">
        <v>6.3566045133333471E-2</v>
      </c>
      <c r="F37" s="3">
        <v>4.7070840182317888E-99</v>
      </c>
      <c r="G37">
        <v>1.2182322323766095</v>
      </c>
      <c r="H37">
        <v>1.4674065505785721</v>
      </c>
      <c r="I37">
        <v>0.35357101373750011</v>
      </c>
      <c r="J37">
        <v>9.4057314874812128E-2</v>
      </c>
      <c r="K37">
        <v>98</v>
      </c>
      <c r="L37">
        <v>95.273995367891189</v>
      </c>
      <c r="M37">
        <f t="shared" si="0"/>
        <v>1.3428193914775901</v>
      </c>
      <c r="N37">
        <f t="shared" si="1"/>
        <v>0.59461837655550143</v>
      </c>
      <c r="O37">
        <f t="shared" si="2"/>
        <v>1</v>
      </c>
      <c r="P37">
        <v>0.01</v>
      </c>
      <c r="Q37">
        <v>0.01</v>
      </c>
      <c r="R37">
        <v>4</v>
      </c>
    </row>
    <row r="38" spans="1:19" x14ac:dyDescent="0.25">
      <c r="A38" t="s">
        <v>152</v>
      </c>
      <c r="B38">
        <v>2010</v>
      </c>
      <c r="C38">
        <v>3000</v>
      </c>
      <c r="D38" s="2">
        <v>1.2546328380501099</v>
      </c>
      <c r="E38">
        <v>9.5865149829529595E-2</v>
      </c>
      <c r="F38" s="3">
        <v>3.8829817693939953E-39</v>
      </c>
      <c r="G38">
        <v>1.066740597011693</v>
      </c>
      <c r="H38">
        <v>1.4425250790885211</v>
      </c>
      <c r="I38">
        <v>0.34113673556465729</v>
      </c>
      <c r="J38">
        <v>0.11410233596135987</v>
      </c>
      <c r="K38">
        <v>40</v>
      </c>
      <c r="L38">
        <v>95.331552691587007</v>
      </c>
      <c r="M38">
        <f t="shared" si="0"/>
        <v>1.2546328380501099</v>
      </c>
      <c r="N38">
        <f t="shared" si="1"/>
        <v>0.58406911882469636</v>
      </c>
      <c r="O38">
        <f t="shared" si="2"/>
        <v>1</v>
      </c>
      <c r="P38">
        <v>0.02</v>
      </c>
      <c r="Q38">
        <v>0.02</v>
      </c>
      <c r="R38">
        <v>4</v>
      </c>
    </row>
    <row r="39" spans="1:19" x14ac:dyDescent="0.25">
      <c r="A39" t="s">
        <v>153</v>
      </c>
      <c r="B39">
        <v>2009</v>
      </c>
      <c r="C39">
        <v>3000</v>
      </c>
      <c r="D39" s="2">
        <v>0.99877411122506599</v>
      </c>
      <c r="E39">
        <v>9.4729844362666835E-2</v>
      </c>
      <c r="F39" s="3">
        <v>5.4495704785694448E-26</v>
      </c>
      <c r="G39">
        <v>0.81310702801315471</v>
      </c>
      <c r="H39">
        <v>1.1844411944369779</v>
      </c>
      <c r="I39">
        <v>0.39788904609970216</v>
      </c>
      <c r="J39">
        <v>0.11718453732889741</v>
      </c>
      <c r="K39">
        <v>47</v>
      </c>
      <c r="L39">
        <v>96.654360681209923</v>
      </c>
      <c r="M39">
        <f t="shared" si="0"/>
        <v>0.99877411122506599</v>
      </c>
      <c r="N39">
        <f t="shared" si="1"/>
        <v>0.63078446881617345</v>
      </c>
      <c r="O39">
        <f t="shared" si="2"/>
        <v>1</v>
      </c>
      <c r="P39">
        <v>0.06</v>
      </c>
      <c r="Q39">
        <v>0.06</v>
      </c>
      <c r="R39">
        <v>3</v>
      </c>
      <c r="S39">
        <v>3</v>
      </c>
    </row>
    <row r="40" spans="1:19" x14ac:dyDescent="0.25">
      <c r="A40" t="s">
        <v>154</v>
      </c>
      <c r="B40">
        <v>2005</v>
      </c>
      <c r="C40">
        <v>3000</v>
      </c>
      <c r="D40" s="2">
        <v>0.682456663408608</v>
      </c>
      <c r="E40">
        <v>6.4789594806333908E-2</v>
      </c>
      <c r="F40" s="3">
        <v>6.0585757814942225E-26</v>
      </c>
      <c r="G40">
        <v>0.55547139101525012</v>
      </c>
      <c r="H40">
        <v>0.80944193580196566</v>
      </c>
      <c r="I40">
        <v>0.13379816766182281</v>
      </c>
      <c r="J40">
        <v>3.9283866059436311E-2</v>
      </c>
      <c r="K40">
        <v>38</v>
      </c>
      <c r="L40">
        <v>87.575005492673284</v>
      </c>
      <c r="M40">
        <f t="shared" si="0"/>
        <v>0.682456663408608</v>
      </c>
      <c r="N40">
        <f t="shared" si="1"/>
        <v>0.36578431850179527</v>
      </c>
      <c r="O40">
        <f t="shared" si="2"/>
        <v>1</v>
      </c>
      <c r="P40">
        <v>0.03</v>
      </c>
      <c r="Q40">
        <v>0.03</v>
      </c>
      <c r="R40">
        <v>2</v>
      </c>
      <c r="S40">
        <v>3</v>
      </c>
    </row>
    <row r="41" spans="1:19" x14ac:dyDescent="0.25">
      <c r="A41" t="s">
        <v>155</v>
      </c>
      <c r="B41">
        <v>2007</v>
      </c>
      <c r="C41">
        <v>3000</v>
      </c>
      <c r="D41" s="2">
        <v>0.18971276242028701</v>
      </c>
      <c r="E41">
        <v>6.9355413941420752E-2</v>
      </c>
      <c r="F41" s="3">
        <v>6.2310073673394195E-3</v>
      </c>
      <c r="G41">
        <v>5.3778648962235137E-2</v>
      </c>
      <c r="H41">
        <v>0.32564687587833885</v>
      </c>
      <c r="I41">
        <v>5.1175857116241424E-3</v>
      </c>
      <c r="J41">
        <v>2.3748164416538178E-2</v>
      </c>
      <c r="K41">
        <v>11</v>
      </c>
      <c r="L41">
        <v>9.6501189796782363</v>
      </c>
      <c r="M41">
        <f t="shared" si="0"/>
        <v>0.18971276242028701</v>
      </c>
      <c r="N41">
        <f t="shared" si="1"/>
        <v>7.153730293786692E-2</v>
      </c>
      <c r="O41">
        <f t="shared" si="2"/>
        <v>1</v>
      </c>
      <c r="P41">
        <v>0</v>
      </c>
      <c r="Q41">
        <v>0</v>
      </c>
      <c r="R41">
        <v>1</v>
      </c>
    </row>
    <row r="42" spans="1:19" x14ac:dyDescent="0.25">
      <c r="A42" t="s">
        <v>156</v>
      </c>
      <c r="B42">
        <v>1996</v>
      </c>
      <c r="C42">
        <v>3000</v>
      </c>
      <c r="D42" s="2">
        <v>0.67454121761161001</v>
      </c>
      <c r="E42">
        <v>8.646698597208774E-2</v>
      </c>
      <c r="F42" s="3">
        <v>6.1349533910863634E-15</v>
      </c>
      <c r="G42">
        <v>0.50506903925458779</v>
      </c>
      <c r="H42">
        <v>0.84401339596863201</v>
      </c>
      <c r="I42">
        <v>0.26591648852581917</v>
      </c>
      <c r="J42">
        <v>0.11475121156406065</v>
      </c>
      <c r="K42">
        <v>45</v>
      </c>
      <c r="L42">
        <v>89.998221503956756</v>
      </c>
      <c r="M42">
        <f t="shared" si="0"/>
        <v>0.67454121761161001</v>
      </c>
      <c r="N42">
        <f t="shared" si="1"/>
        <v>0.51567091107199281</v>
      </c>
      <c r="O42">
        <f t="shared" si="2"/>
        <v>1</v>
      </c>
      <c r="P42">
        <v>0.1</v>
      </c>
      <c r="Q42">
        <v>0.1</v>
      </c>
      <c r="R42">
        <v>4</v>
      </c>
    </row>
    <row r="43" spans="1:19" x14ac:dyDescent="0.25">
      <c r="A43" t="s">
        <v>157</v>
      </c>
      <c r="B43">
        <v>2012</v>
      </c>
      <c r="C43">
        <v>3000</v>
      </c>
      <c r="D43" s="2">
        <v>-0.36914240790609498</v>
      </c>
      <c r="E43">
        <v>2.3466865547668688E-2</v>
      </c>
      <c r="F43" s="3">
        <v>9.366656666753772E-56</v>
      </c>
      <c r="G43">
        <v>-0.41513661920956935</v>
      </c>
      <c r="H43">
        <v>-0.32314819660262051</v>
      </c>
      <c r="I43">
        <v>2.2773902414255073E-2</v>
      </c>
      <c r="J43">
        <v>1.3680539582888479E-2</v>
      </c>
      <c r="K43">
        <v>73</v>
      </c>
      <c r="L43">
        <v>81.873630956090437</v>
      </c>
      <c r="M43">
        <f t="shared" si="0"/>
        <v>0.36914240790609498</v>
      </c>
      <c r="N43">
        <f t="shared" si="1"/>
        <v>0.15091024622024535</v>
      </c>
      <c r="O43">
        <f t="shared" si="2"/>
        <v>1</v>
      </c>
      <c r="P43">
        <v>0.01</v>
      </c>
      <c r="Q43">
        <v>0.01</v>
      </c>
      <c r="R43">
        <v>2</v>
      </c>
    </row>
    <row r="44" spans="1:19" x14ac:dyDescent="0.25">
      <c r="A44" t="s">
        <v>158</v>
      </c>
      <c r="B44">
        <v>1999</v>
      </c>
      <c r="C44">
        <v>3000</v>
      </c>
      <c r="D44" s="2">
        <v>0.36712488951808497</v>
      </c>
      <c r="E44">
        <v>7.6232796602488995E-2</v>
      </c>
      <c r="F44" s="3">
        <v>1.465825376800712E-6</v>
      </c>
      <c r="G44">
        <v>0.21771135373643904</v>
      </c>
      <c r="H44">
        <v>0.51653842529973071</v>
      </c>
      <c r="I44">
        <v>0.22622713704314273</v>
      </c>
      <c r="J44">
        <v>6.5937051502429359E-2</v>
      </c>
      <c r="K44">
        <v>44</v>
      </c>
      <c r="L44">
        <v>93.020381786632811</v>
      </c>
      <c r="M44">
        <f t="shared" si="0"/>
        <v>0.36712488951808497</v>
      </c>
      <c r="N44">
        <f t="shared" si="1"/>
        <v>0.47563340614715316</v>
      </c>
      <c r="O44">
        <f t="shared" si="2"/>
        <v>1</v>
      </c>
      <c r="P44">
        <v>0.22</v>
      </c>
      <c r="Q44">
        <v>0.22</v>
      </c>
      <c r="R44">
        <v>4</v>
      </c>
    </row>
    <row r="45" spans="1:19" x14ac:dyDescent="0.25">
      <c r="A45" t="s">
        <v>159</v>
      </c>
      <c r="B45">
        <v>2013</v>
      </c>
      <c r="C45">
        <v>3000</v>
      </c>
      <c r="D45" s="2">
        <v>0.673599994444122</v>
      </c>
      <c r="E45">
        <v>6.5246108000602834E-2</v>
      </c>
      <c r="F45" s="3">
        <v>5.4894973033344236E-25</v>
      </c>
      <c r="G45">
        <v>0.54571997263152938</v>
      </c>
      <c r="H45">
        <v>0.80148001625671372</v>
      </c>
      <c r="I45">
        <v>7.3378132227649731E-2</v>
      </c>
      <c r="J45">
        <v>3.4544651107393888E-2</v>
      </c>
      <c r="K45">
        <v>34</v>
      </c>
      <c r="L45">
        <v>56.592005659774941</v>
      </c>
      <c r="M45">
        <f t="shared" si="0"/>
        <v>0.673599994444122</v>
      </c>
      <c r="N45">
        <f t="shared" si="1"/>
        <v>0.27088398296623173</v>
      </c>
      <c r="O45">
        <f t="shared" si="2"/>
        <v>1</v>
      </c>
      <c r="P45">
        <v>0.01</v>
      </c>
      <c r="Q45">
        <v>0.01</v>
      </c>
      <c r="R45">
        <v>4</v>
      </c>
    </row>
    <row r="46" spans="1:19" x14ac:dyDescent="0.25">
      <c r="A46" t="s">
        <v>160</v>
      </c>
      <c r="B46">
        <v>2013</v>
      </c>
      <c r="C46">
        <v>3000</v>
      </c>
      <c r="D46" s="2">
        <v>0.52741471081293201</v>
      </c>
      <c r="E46">
        <v>4.8147909858834194E-2</v>
      </c>
      <c r="F46" s="3">
        <v>6.354012995241663E-28</v>
      </c>
      <c r="G46">
        <v>0.43304654155873645</v>
      </c>
      <c r="H46">
        <v>0.62178288006712845</v>
      </c>
      <c r="I46">
        <v>3.0380888503370763E-2</v>
      </c>
      <c r="J46">
        <v>2.0414224611302708E-2</v>
      </c>
      <c r="K46">
        <v>24</v>
      </c>
      <c r="L46">
        <v>67.503680919021448</v>
      </c>
      <c r="M46">
        <f t="shared" si="0"/>
        <v>0.52741471081293201</v>
      </c>
      <c r="N46">
        <f t="shared" si="1"/>
        <v>0.17430114314992534</v>
      </c>
      <c r="O46">
        <f t="shared" si="2"/>
        <v>1</v>
      </c>
      <c r="P46">
        <v>0</v>
      </c>
      <c r="Q46">
        <v>0</v>
      </c>
      <c r="R46">
        <v>4</v>
      </c>
    </row>
    <row r="47" spans="1:19" x14ac:dyDescent="0.25">
      <c r="A47" t="s">
        <v>161</v>
      </c>
      <c r="B47">
        <v>2015</v>
      </c>
      <c r="C47">
        <v>3000</v>
      </c>
      <c r="D47" s="2">
        <v>0.59121237330939502</v>
      </c>
      <c r="E47">
        <v>5.2022408123449715E-2</v>
      </c>
      <c r="F47" s="3">
        <v>6.2771776838363823E-30</v>
      </c>
      <c r="G47">
        <v>0.48925032699838944</v>
      </c>
      <c r="H47">
        <v>0.69317441962040016</v>
      </c>
      <c r="I47">
        <v>4.8045588213745057E-2</v>
      </c>
      <c r="J47">
        <v>2.2123528265329952E-2</v>
      </c>
      <c r="K47">
        <v>33</v>
      </c>
      <c r="L47">
        <v>55.554793111612803</v>
      </c>
      <c r="M47">
        <f t="shared" si="0"/>
        <v>0.59121237330939502</v>
      </c>
      <c r="N47">
        <f t="shared" si="1"/>
        <v>0.21919303869818735</v>
      </c>
      <c r="O47">
        <f t="shared" si="2"/>
        <v>1</v>
      </c>
      <c r="P47">
        <v>0</v>
      </c>
      <c r="Q47">
        <v>0</v>
      </c>
      <c r="R47">
        <v>1</v>
      </c>
    </row>
    <row r="48" spans="1:19" x14ac:dyDescent="0.25">
      <c r="A48" t="s">
        <v>162</v>
      </c>
      <c r="B48">
        <v>2006</v>
      </c>
      <c r="C48">
        <v>3000</v>
      </c>
      <c r="D48" s="2">
        <v>0.81142064027893601</v>
      </c>
      <c r="E48">
        <v>0.10367988665203495</v>
      </c>
      <c r="F48" s="3">
        <v>5.0279433797042769E-15</v>
      </c>
      <c r="G48">
        <v>0.60821179651975288</v>
      </c>
      <c r="H48">
        <v>1.01462948403812</v>
      </c>
      <c r="I48">
        <v>0.20376591525263602</v>
      </c>
      <c r="J48">
        <v>8.0132357143331237E-2</v>
      </c>
      <c r="K48">
        <v>23</v>
      </c>
      <c r="L48">
        <v>87.317485319512457</v>
      </c>
      <c r="M48">
        <f t="shared" si="0"/>
        <v>0.81142064027893601</v>
      </c>
      <c r="N48">
        <f t="shared" si="1"/>
        <v>0.45140438107381725</v>
      </c>
      <c r="O48">
        <f t="shared" si="2"/>
        <v>1</v>
      </c>
      <c r="P48">
        <v>0.04</v>
      </c>
      <c r="Q48">
        <v>0.04</v>
      </c>
      <c r="R48">
        <v>2</v>
      </c>
    </row>
    <row r="49" spans="1:18" x14ac:dyDescent="0.25">
      <c r="A49" t="s">
        <v>163</v>
      </c>
      <c r="B49">
        <v>2014</v>
      </c>
      <c r="C49">
        <v>3000</v>
      </c>
      <c r="D49" s="2">
        <v>0.162130506038239</v>
      </c>
      <c r="E49">
        <v>3.1613091731608582E-2</v>
      </c>
      <c r="F49" s="3">
        <v>2.9192425952025015E-7</v>
      </c>
      <c r="G49">
        <v>0.10016998480432482</v>
      </c>
      <c r="H49">
        <v>0.22409102727215241</v>
      </c>
      <c r="I49">
        <v>8.7095420976549855E-3</v>
      </c>
      <c r="J49">
        <v>6.8868973345720301E-3</v>
      </c>
      <c r="K49">
        <v>21</v>
      </c>
      <c r="L49">
        <v>54.965965329510674</v>
      </c>
      <c r="M49">
        <f t="shared" si="0"/>
        <v>0.162130506038239</v>
      </c>
      <c r="N49">
        <f t="shared" si="1"/>
        <v>9.3324927525581206E-2</v>
      </c>
      <c r="O49">
        <f t="shared" si="2"/>
        <v>1</v>
      </c>
      <c r="P49">
        <v>0.04</v>
      </c>
      <c r="Q49">
        <v>0.04</v>
      </c>
      <c r="R49">
        <v>2</v>
      </c>
    </row>
    <row r="50" spans="1:18" x14ac:dyDescent="0.25">
      <c r="A50" t="s">
        <v>164</v>
      </c>
      <c r="B50">
        <v>2016</v>
      </c>
      <c r="C50">
        <v>3000</v>
      </c>
      <c r="D50" s="2">
        <v>0.62344765202817298</v>
      </c>
      <c r="E50">
        <v>5.2369776210540821E-2</v>
      </c>
      <c r="F50" s="3">
        <v>1.1183474557321709E-32</v>
      </c>
      <c r="G50">
        <v>0.52080477677709047</v>
      </c>
      <c r="H50">
        <v>0.72609052727925549</v>
      </c>
      <c r="I50">
        <v>3.3159506946155951E-2</v>
      </c>
      <c r="J50">
        <v>2.1811214565596957E-2</v>
      </c>
      <c r="K50">
        <v>33</v>
      </c>
      <c r="L50">
        <v>38.843066178329842</v>
      </c>
      <c r="M50">
        <f t="shared" si="0"/>
        <v>0.62344765202817298</v>
      </c>
      <c r="N50">
        <f t="shared" si="1"/>
        <v>0.18209752042835714</v>
      </c>
      <c r="O50">
        <f t="shared" si="2"/>
        <v>1</v>
      </c>
      <c r="P50">
        <v>0</v>
      </c>
      <c r="Q50">
        <v>0</v>
      </c>
      <c r="R50">
        <v>4</v>
      </c>
    </row>
    <row r="51" spans="1:18" x14ac:dyDescent="0.25">
      <c r="A51" t="s">
        <v>165</v>
      </c>
      <c r="B51">
        <v>2016</v>
      </c>
      <c r="C51">
        <v>3000</v>
      </c>
      <c r="D51" s="2">
        <v>0.118172164518802</v>
      </c>
      <c r="E51">
        <v>7.8124256361684248E-3</v>
      </c>
      <c r="F51" s="3">
        <v>1.088304586011815E-51</v>
      </c>
      <c r="G51">
        <v>0.10286009164001469</v>
      </c>
      <c r="H51">
        <v>0.13348423739758977</v>
      </c>
      <c r="I51">
        <v>5.1284274776125689E-2</v>
      </c>
      <c r="J51">
        <v>9.5182795019302623E-3</v>
      </c>
      <c r="K51">
        <v>1148</v>
      </c>
      <c r="L51">
        <v>92.729575538178878</v>
      </c>
      <c r="M51">
        <f t="shared" si="0"/>
        <v>0.118172164518802</v>
      </c>
      <c r="N51">
        <f t="shared" si="1"/>
        <v>0.22646031611769354</v>
      </c>
      <c r="O51">
        <f t="shared" si="2"/>
        <v>1</v>
      </c>
      <c r="P51">
        <v>0.3</v>
      </c>
      <c r="Q51">
        <v>0.3</v>
      </c>
      <c r="R51">
        <v>1</v>
      </c>
    </row>
  </sheetData>
  <autoFilter ref="A1:S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workbookViewId="0">
      <selection activeCell="K46" sqref="K46"/>
    </sheetView>
  </sheetViews>
  <sheetFormatPr defaultRowHeight="15" x14ac:dyDescent="0.25"/>
  <cols>
    <col min="6" max="6" width="9.140625" style="3"/>
    <col min="19" max="19" width="9.140625" style="3"/>
  </cols>
  <sheetData>
    <row r="1" spans="1:28" ht="17.25" x14ac:dyDescent="0.25">
      <c r="A1" s="1" t="s">
        <v>12</v>
      </c>
      <c r="B1" s="1" t="s">
        <v>13</v>
      </c>
      <c r="C1" s="1" t="s">
        <v>14</v>
      </c>
      <c r="D1" s="1" t="s">
        <v>0</v>
      </c>
      <c r="E1" s="1" t="s">
        <v>1</v>
      </c>
      <c r="F1" s="4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Q1" s="1" t="s">
        <v>0</v>
      </c>
      <c r="R1" s="1" t="s">
        <v>1</v>
      </c>
      <c r="S1" s="4" t="s">
        <v>2</v>
      </c>
      <c r="T1" s="1" t="s">
        <v>3</v>
      </c>
      <c r="U1" s="1" t="s">
        <v>4</v>
      </c>
      <c r="V1" s="1" t="s">
        <v>6</v>
      </c>
      <c r="W1" s="1" t="s">
        <v>7</v>
      </c>
      <c r="X1" s="1" t="s">
        <v>287</v>
      </c>
      <c r="Y1" s="1" t="s">
        <v>288</v>
      </c>
      <c r="Z1" s="1" t="s">
        <v>289</v>
      </c>
      <c r="AA1" s="1" t="s">
        <v>290</v>
      </c>
      <c r="AB1" s="1" t="s">
        <v>291</v>
      </c>
    </row>
    <row r="2" spans="1:28" x14ac:dyDescent="0.25">
      <c r="A2" t="s">
        <v>15</v>
      </c>
      <c r="B2">
        <v>2010</v>
      </c>
      <c r="C2">
        <v>2000</v>
      </c>
      <c r="D2" s="2">
        <v>0.554629767595468</v>
      </c>
      <c r="E2">
        <v>0.10909405590882969</v>
      </c>
      <c r="F2" s="3">
        <v>3.6964668933322418E-7</v>
      </c>
      <c r="G2">
        <v>0.34080934708676319</v>
      </c>
      <c r="H2">
        <v>0.76845018810417365</v>
      </c>
      <c r="I2">
        <v>0.35318061928600192</v>
      </c>
      <c r="J2">
        <v>0.11022045075730105</v>
      </c>
      <c r="K2">
        <v>37</v>
      </c>
      <c r="L2">
        <v>84.303975591412737</v>
      </c>
      <c r="M2">
        <f>ABS(D2)</f>
        <v>0.554629767595468</v>
      </c>
      <c r="N2">
        <f>SQRT(I2)</f>
        <v>0.59429001277659199</v>
      </c>
      <c r="O2">
        <f>IF(F2&lt;0.05, 1, 0)</f>
        <v>1</v>
      </c>
      <c r="Q2" s="2">
        <v>0.39739168968197502</v>
      </c>
      <c r="R2">
        <v>8.6365513009910855E-2</v>
      </c>
      <c r="S2" s="3">
        <v>4.1990760075634523E-6</v>
      </c>
      <c r="T2">
        <v>0.22811839467622472</v>
      </c>
      <c r="U2">
        <v>0.56666498468772619</v>
      </c>
      <c r="V2">
        <v>0.13639374030384166</v>
      </c>
      <c r="W2">
        <v>6.8157887959014021E-2</v>
      </c>
      <c r="X2">
        <v>26</v>
      </c>
      <c r="Y2">
        <v>80.521049099271863</v>
      </c>
      <c r="Z2">
        <f>ABS(Q2)</f>
        <v>0.39739168968197502</v>
      </c>
      <c r="AA2">
        <f>SQRT(V2)</f>
        <v>0.3693152316163546</v>
      </c>
      <c r="AB2">
        <f>IF(S2&lt;0.05, 1, 0)</f>
        <v>1</v>
      </c>
    </row>
    <row r="3" spans="1:28" x14ac:dyDescent="0.25">
      <c r="A3" t="s">
        <v>19</v>
      </c>
      <c r="B3">
        <v>2014</v>
      </c>
      <c r="C3">
        <v>2000</v>
      </c>
      <c r="D3" s="2">
        <v>0.45769417070456497</v>
      </c>
      <c r="E3">
        <v>6.1203494425942313E-2</v>
      </c>
      <c r="F3" s="3">
        <v>7.532688142589528E-14</v>
      </c>
      <c r="G3">
        <v>0.33773752590171963</v>
      </c>
      <c r="H3">
        <v>0.57765081550740938</v>
      </c>
      <c r="I3">
        <v>6.116735857412231E-2</v>
      </c>
      <c r="J3">
        <v>3.2744501494932979E-2</v>
      </c>
      <c r="K3">
        <v>41</v>
      </c>
      <c r="L3">
        <v>44.436546412391344</v>
      </c>
      <c r="M3">
        <f t="shared" ref="M3:M66" si="0">ABS(D3)</f>
        <v>0.45769417070456497</v>
      </c>
      <c r="N3">
        <f t="shared" ref="N3:N66" si="1">SQRT(I3)</f>
        <v>0.24732035616609141</v>
      </c>
      <c r="O3">
        <f t="shared" ref="O3:O66" si="2">IF(F3&lt;0.05, 1, 0)</f>
        <v>1</v>
      </c>
      <c r="Q3" s="2">
        <v>0.53634904886613</v>
      </c>
      <c r="R3">
        <v>9.8874142660132655E-2</v>
      </c>
      <c r="S3" s="3">
        <v>5.8096388882797204E-8</v>
      </c>
      <c r="T3">
        <v>0.34255929024999465</v>
      </c>
      <c r="U3">
        <v>0.73013880748226534</v>
      </c>
      <c r="V3">
        <v>0.18665899354942661</v>
      </c>
      <c r="W3">
        <v>8.4102255734937584E-2</v>
      </c>
      <c r="X3">
        <v>36</v>
      </c>
      <c r="Y3">
        <v>60.783091057684558</v>
      </c>
      <c r="Z3">
        <f t="shared" ref="Z3:Z66" si="3">ABS(Q3)</f>
        <v>0.53634904886613</v>
      </c>
      <c r="AA3">
        <f t="shared" ref="AA3:AA66" si="4">SQRT(V3)</f>
        <v>0.43204049989489018</v>
      </c>
      <c r="AB3">
        <f t="shared" ref="AB3:AB66" si="5">IF(S3&lt;0.05, 1, 0)</f>
        <v>1</v>
      </c>
    </row>
    <row r="4" spans="1:28" x14ac:dyDescent="0.25">
      <c r="A4" t="s">
        <v>24</v>
      </c>
      <c r="B4">
        <v>1996</v>
      </c>
      <c r="C4">
        <v>2000</v>
      </c>
      <c r="D4" s="2">
        <v>0.98972921057489405</v>
      </c>
      <c r="E4">
        <v>8.61772528189437E-2</v>
      </c>
      <c r="F4" s="3">
        <v>1.5728432811055796E-30</v>
      </c>
      <c r="G4">
        <v>0.82082489876316134</v>
      </c>
      <c r="H4">
        <v>1.1586335223866264</v>
      </c>
      <c r="I4">
        <v>5.2040793917236795E-2</v>
      </c>
      <c r="J4">
        <v>4.4355089880852579E-2</v>
      </c>
      <c r="K4">
        <v>19</v>
      </c>
      <c r="L4">
        <v>47.055877343148097</v>
      </c>
      <c r="M4">
        <f t="shared" si="0"/>
        <v>0.98972921057489405</v>
      </c>
      <c r="N4">
        <f t="shared" si="1"/>
        <v>0.22812451406465897</v>
      </c>
      <c r="O4">
        <f t="shared" si="2"/>
        <v>1</v>
      </c>
      <c r="Q4" s="2">
        <v>0.91100207331371197</v>
      </c>
      <c r="R4">
        <v>8.8490127961024609E-2</v>
      </c>
      <c r="S4" s="3">
        <v>7.4252647714258537E-25</v>
      </c>
      <c r="T4">
        <v>0.73756460952276326</v>
      </c>
      <c r="U4">
        <v>1.0844395371046613</v>
      </c>
      <c r="V4">
        <v>7.4164126044759568E-2</v>
      </c>
      <c r="W4">
        <v>4.89642735172858E-2</v>
      </c>
      <c r="X4">
        <v>19</v>
      </c>
      <c r="Y4">
        <v>51.493501588621278</v>
      </c>
      <c r="Z4">
        <f t="shared" si="3"/>
        <v>0.91100207331371197</v>
      </c>
      <c r="AA4">
        <f t="shared" si="4"/>
        <v>0.27233091276011906</v>
      </c>
      <c r="AB4">
        <f t="shared" si="5"/>
        <v>1</v>
      </c>
    </row>
    <row r="5" spans="1:28" x14ac:dyDescent="0.25">
      <c r="A5" t="s">
        <v>25</v>
      </c>
      <c r="B5">
        <v>2003</v>
      </c>
      <c r="C5">
        <v>2000</v>
      </c>
      <c r="D5" s="2">
        <v>0.95688307141897799</v>
      </c>
      <c r="E5">
        <v>0.13052583825602038</v>
      </c>
      <c r="F5" s="3">
        <v>2.2846581439040052E-13</v>
      </c>
      <c r="G5">
        <v>0.70105712938527787</v>
      </c>
      <c r="H5">
        <v>1.2127090134526786</v>
      </c>
      <c r="I5">
        <v>0.34631100106374119</v>
      </c>
      <c r="J5">
        <v>0.13115182923251506</v>
      </c>
      <c r="K5">
        <v>24</v>
      </c>
      <c r="L5">
        <v>88.593016655536459</v>
      </c>
      <c r="M5">
        <f t="shared" si="0"/>
        <v>0.95688307141897799</v>
      </c>
      <c r="N5">
        <f t="shared" si="1"/>
        <v>0.58848194625131978</v>
      </c>
      <c r="O5">
        <f t="shared" si="2"/>
        <v>1</v>
      </c>
      <c r="Q5" s="2">
        <v>0.48134504928918898</v>
      </c>
      <c r="R5">
        <v>0.10487083398241177</v>
      </c>
      <c r="S5" s="3">
        <v>4.4349065679122836E-6</v>
      </c>
      <c r="T5">
        <v>0.2758019916549832</v>
      </c>
      <c r="U5">
        <v>0.68688810692339575</v>
      </c>
      <c r="V5">
        <v>0.28901103215664875</v>
      </c>
      <c r="W5">
        <v>9.8185827178145474E-2</v>
      </c>
      <c r="X5">
        <v>31</v>
      </c>
      <c r="Y5">
        <v>89.043476021061366</v>
      </c>
      <c r="Z5">
        <f t="shared" si="3"/>
        <v>0.48134504928918898</v>
      </c>
      <c r="AA5">
        <f t="shared" si="4"/>
        <v>0.53759746293732524</v>
      </c>
      <c r="AB5">
        <f t="shared" si="5"/>
        <v>1</v>
      </c>
    </row>
    <row r="6" spans="1:28" x14ac:dyDescent="0.25">
      <c r="A6" t="s">
        <v>27</v>
      </c>
      <c r="B6">
        <v>2016</v>
      </c>
      <c r="C6">
        <v>2000</v>
      </c>
      <c r="D6" s="2">
        <v>0.35421903200631399</v>
      </c>
      <c r="E6">
        <v>5.2156974238385535E-2</v>
      </c>
      <c r="F6" s="3">
        <v>1.1104822790975595E-11</v>
      </c>
      <c r="G6">
        <v>0.25199324095649456</v>
      </c>
      <c r="H6">
        <v>0.45644482305613265</v>
      </c>
      <c r="I6">
        <v>8.2900068311207623E-2</v>
      </c>
      <c r="J6">
        <v>3.4326867817269444E-2</v>
      </c>
      <c r="K6">
        <v>63</v>
      </c>
      <c r="L6">
        <v>58.671181021828367</v>
      </c>
      <c r="M6">
        <f t="shared" si="0"/>
        <v>0.35421903200631399</v>
      </c>
      <c r="N6">
        <f t="shared" si="1"/>
        <v>0.28792371960505031</v>
      </c>
      <c r="O6">
        <f t="shared" si="2"/>
        <v>1</v>
      </c>
      <c r="Q6" s="2">
        <v>0.255485925774661</v>
      </c>
      <c r="R6">
        <v>5.3935200849984197E-2</v>
      </c>
      <c r="S6" s="3">
        <v>2.170067640768436E-6</v>
      </c>
      <c r="T6">
        <v>0.14977487460975808</v>
      </c>
      <c r="U6">
        <v>0.36119697693956437</v>
      </c>
      <c r="V6">
        <v>0.12078726716841559</v>
      </c>
      <c r="W6">
        <v>3.6792713943716748E-2</v>
      </c>
      <c r="X6">
        <v>66</v>
      </c>
      <c r="Y6">
        <v>69.225261198994275</v>
      </c>
      <c r="Z6">
        <f t="shared" si="3"/>
        <v>0.255485925774661</v>
      </c>
      <c r="AA6">
        <f t="shared" si="4"/>
        <v>0.34754462615384457</v>
      </c>
      <c r="AB6">
        <f t="shared" si="5"/>
        <v>1</v>
      </c>
    </row>
    <row r="7" spans="1:28" x14ac:dyDescent="0.25">
      <c r="A7" t="s">
        <v>28</v>
      </c>
      <c r="B7">
        <v>2012</v>
      </c>
      <c r="C7">
        <v>2000</v>
      </c>
      <c r="D7" s="2">
        <v>-0.34148667148552297</v>
      </c>
      <c r="E7">
        <v>0.11589514986659438</v>
      </c>
      <c r="F7" s="3">
        <v>3.2137796142310791E-3</v>
      </c>
      <c r="G7">
        <v>-0.56863699120692002</v>
      </c>
      <c r="H7">
        <v>-0.11433635176412588</v>
      </c>
      <c r="I7">
        <v>0.33018004564638137</v>
      </c>
      <c r="J7">
        <v>0.11624003998841527</v>
      </c>
      <c r="K7">
        <v>31</v>
      </c>
      <c r="L7">
        <v>83.766048549483813</v>
      </c>
      <c r="M7">
        <f t="shared" si="0"/>
        <v>0.34148667148552297</v>
      </c>
      <c r="N7">
        <f t="shared" si="1"/>
        <v>0.57461295290515457</v>
      </c>
      <c r="O7">
        <f t="shared" si="2"/>
        <v>1</v>
      </c>
      <c r="Q7" s="2">
        <v>-0.20347007751135801</v>
      </c>
      <c r="R7">
        <v>8.9360003725133877E-2</v>
      </c>
      <c r="S7" s="3">
        <v>2.2787997224775085E-2</v>
      </c>
      <c r="T7">
        <v>-0.37861246647098534</v>
      </c>
      <c r="U7">
        <v>-2.8327688551730373E-2</v>
      </c>
      <c r="V7">
        <v>0.18880906395958885</v>
      </c>
      <c r="W7">
        <v>6.5618561334253506E-2</v>
      </c>
      <c r="X7">
        <v>32</v>
      </c>
      <c r="Y7">
        <v>76.698510362331675</v>
      </c>
      <c r="Z7">
        <f t="shared" si="3"/>
        <v>0.20347007751135801</v>
      </c>
      <c r="AA7">
        <f t="shared" si="4"/>
        <v>0.43452164958674827</v>
      </c>
      <c r="AB7">
        <f t="shared" si="5"/>
        <v>1</v>
      </c>
    </row>
    <row r="8" spans="1:28" x14ac:dyDescent="0.25">
      <c r="A8" t="s">
        <v>31</v>
      </c>
      <c r="B8">
        <v>2013</v>
      </c>
      <c r="C8">
        <v>2000</v>
      </c>
      <c r="D8" s="2">
        <v>0.428147026738391</v>
      </c>
      <c r="E8">
        <v>5.5427013557504519E-2</v>
      </c>
      <c r="F8" s="3">
        <v>1.1227637624867825E-14</v>
      </c>
      <c r="G8">
        <v>0.31951207639506862</v>
      </c>
      <c r="H8">
        <v>0.53678197708171294</v>
      </c>
      <c r="I8">
        <v>3.2463749950071112E-2</v>
      </c>
      <c r="J8">
        <v>2.0775615998515368E-2</v>
      </c>
      <c r="K8">
        <v>21</v>
      </c>
      <c r="L8">
        <v>62.989586862657987</v>
      </c>
      <c r="M8">
        <f t="shared" si="0"/>
        <v>0.428147026738391</v>
      </c>
      <c r="N8">
        <f t="shared" si="1"/>
        <v>0.18017699617340477</v>
      </c>
      <c r="O8">
        <f t="shared" si="2"/>
        <v>1</v>
      </c>
      <c r="Q8" s="2">
        <v>0.28003147843060699</v>
      </c>
      <c r="R8">
        <v>6.1715312318346698E-2</v>
      </c>
      <c r="S8" s="3">
        <v>5.6932688018198034E-6</v>
      </c>
      <c r="T8">
        <v>0.15907168899200677</v>
      </c>
      <c r="U8">
        <v>0.40099126786920813</v>
      </c>
      <c r="V8">
        <v>2.8888141110788919E-2</v>
      </c>
      <c r="W8">
        <v>2.5048542136001804E-2</v>
      </c>
      <c r="X8">
        <v>22</v>
      </c>
      <c r="Y8">
        <v>48.45877728631249</v>
      </c>
      <c r="Z8">
        <f t="shared" si="3"/>
        <v>0.28003147843060699</v>
      </c>
      <c r="AA8">
        <f t="shared" si="4"/>
        <v>0.16996511733526065</v>
      </c>
      <c r="AB8">
        <f t="shared" si="5"/>
        <v>1</v>
      </c>
    </row>
    <row r="9" spans="1:28" x14ac:dyDescent="0.25">
      <c r="A9" t="s">
        <v>32</v>
      </c>
      <c r="B9">
        <v>1991</v>
      </c>
      <c r="C9">
        <v>2000</v>
      </c>
      <c r="D9" s="2">
        <v>0.67249178596389503</v>
      </c>
      <c r="E9">
        <v>0.11151692717769436</v>
      </c>
      <c r="F9" s="3">
        <v>1.6355336749987437E-9</v>
      </c>
      <c r="G9">
        <v>0.45392262502903846</v>
      </c>
      <c r="H9">
        <v>0.89106094689875226</v>
      </c>
      <c r="I9">
        <v>5.8337992017710366E-2</v>
      </c>
      <c r="J9">
        <v>8.0730420760579041E-2</v>
      </c>
      <c r="K9">
        <v>22</v>
      </c>
      <c r="L9">
        <v>22.537012571461766</v>
      </c>
      <c r="M9">
        <f t="shared" si="0"/>
        <v>0.67249178596389503</v>
      </c>
      <c r="N9">
        <f t="shared" si="1"/>
        <v>0.24153258997019506</v>
      </c>
      <c r="O9">
        <f t="shared" si="2"/>
        <v>1</v>
      </c>
      <c r="Q9" s="2">
        <v>0.62620257635576804</v>
      </c>
      <c r="R9">
        <v>0.15674210723644103</v>
      </c>
      <c r="S9" s="3">
        <v>6.4663149282027035E-5</v>
      </c>
      <c r="T9">
        <v>0.31899369131142874</v>
      </c>
      <c r="U9">
        <v>0.93341146140010756</v>
      </c>
      <c r="V9">
        <v>0.18940671119295555</v>
      </c>
      <c r="W9">
        <v>0.16317205949117433</v>
      </c>
      <c r="X9">
        <v>22</v>
      </c>
      <c r="Y9">
        <v>36.145513067677882</v>
      </c>
      <c r="Z9">
        <f t="shared" si="3"/>
        <v>0.62620257635576804</v>
      </c>
      <c r="AA9">
        <f t="shared" si="4"/>
        <v>0.43520881332178413</v>
      </c>
      <c r="AB9">
        <f t="shared" si="5"/>
        <v>1</v>
      </c>
    </row>
    <row r="10" spans="1:28" x14ac:dyDescent="0.25">
      <c r="A10" t="s">
        <v>34</v>
      </c>
      <c r="B10">
        <v>2014</v>
      </c>
      <c r="C10">
        <v>2000</v>
      </c>
      <c r="D10" s="2">
        <v>0.45723909816955999</v>
      </c>
      <c r="E10">
        <v>5.3011315952902496E-2</v>
      </c>
      <c r="F10" s="3">
        <v>6.3918592911470281E-18</v>
      </c>
      <c r="G10">
        <v>0.35333882812879724</v>
      </c>
      <c r="H10">
        <v>0.56113936821032229</v>
      </c>
      <c r="I10">
        <v>7.8441134421207096E-3</v>
      </c>
      <c r="J10">
        <v>2.499583692930964E-2</v>
      </c>
      <c r="K10">
        <v>40</v>
      </c>
      <c r="L10">
        <v>7.1151379784069277</v>
      </c>
      <c r="M10">
        <f t="shared" si="0"/>
        <v>0.45723909816955999</v>
      </c>
      <c r="N10">
        <f t="shared" si="1"/>
        <v>8.8566999735345611E-2</v>
      </c>
      <c r="O10">
        <f t="shared" si="2"/>
        <v>1</v>
      </c>
      <c r="Q10" s="2">
        <v>0.542465439088479</v>
      </c>
      <c r="R10">
        <v>5.0132993952376116E-2</v>
      </c>
      <c r="S10" s="3">
        <v>2.7518896202387767E-27</v>
      </c>
      <c r="T10">
        <v>0.44420657650465722</v>
      </c>
      <c r="U10">
        <v>0.64072430167230032</v>
      </c>
      <c r="V10">
        <v>1.3298865042559269E-2</v>
      </c>
      <c r="W10">
        <v>2.1686465565694143E-2</v>
      </c>
      <c r="X10">
        <v>39</v>
      </c>
      <c r="Y10">
        <v>14.132490771264804</v>
      </c>
      <c r="Z10">
        <f t="shared" si="3"/>
        <v>0.542465439088479</v>
      </c>
      <c r="AA10">
        <f t="shared" si="4"/>
        <v>0.11532070517716786</v>
      </c>
      <c r="AB10">
        <f t="shared" si="5"/>
        <v>1</v>
      </c>
    </row>
    <row r="11" spans="1:28" x14ac:dyDescent="0.25">
      <c r="A11" t="s">
        <v>36</v>
      </c>
      <c r="B11">
        <v>2013</v>
      </c>
      <c r="C11">
        <v>2000</v>
      </c>
      <c r="D11" s="2">
        <v>0.60916503393606003</v>
      </c>
      <c r="E11">
        <v>5.3206174163373324E-2</v>
      </c>
      <c r="F11" s="3">
        <v>2.3748491901974932E-30</v>
      </c>
      <c r="G11">
        <v>0.50488284882068246</v>
      </c>
      <c r="H11">
        <v>0.71344721905143693</v>
      </c>
      <c r="I11">
        <v>4.5290998851375039E-2</v>
      </c>
      <c r="J11">
        <v>2.2774809216577402E-2</v>
      </c>
      <c r="K11">
        <v>35</v>
      </c>
      <c r="L11">
        <v>54.34725791440048</v>
      </c>
      <c r="M11">
        <f t="shared" si="0"/>
        <v>0.60916503393606003</v>
      </c>
      <c r="N11">
        <f t="shared" si="1"/>
        <v>0.21281681994470042</v>
      </c>
      <c r="O11">
        <f t="shared" si="2"/>
        <v>1</v>
      </c>
      <c r="Q11" s="2">
        <v>0.49903515377627</v>
      </c>
      <c r="R11">
        <v>4.7210770359397795E-2</v>
      </c>
      <c r="S11" s="3">
        <v>4.088927612591169E-26</v>
      </c>
      <c r="T11">
        <v>0.40650374418945912</v>
      </c>
      <c r="U11">
        <v>0.59156656336308067</v>
      </c>
      <c r="V11">
        <v>2.1555631117781197E-2</v>
      </c>
      <c r="W11">
        <v>1.6422482532860341E-2</v>
      </c>
      <c r="X11">
        <v>35</v>
      </c>
      <c r="Y11">
        <v>34.90966933964058</v>
      </c>
      <c r="Z11">
        <f t="shared" si="3"/>
        <v>0.49903515377627</v>
      </c>
      <c r="AA11">
        <f t="shared" si="4"/>
        <v>0.14681836096953677</v>
      </c>
      <c r="AB11">
        <f t="shared" si="5"/>
        <v>1</v>
      </c>
    </row>
    <row r="12" spans="1:28" x14ac:dyDescent="0.25">
      <c r="A12" t="s">
        <v>37</v>
      </c>
      <c r="B12">
        <v>2005</v>
      </c>
      <c r="C12">
        <v>2000</v>
      </c>
      <c r="D12" s="2">
        <v>0.51690796000307604</v>
      </c>
      <c r="E12">
        <v>0.1303937309547063</v>
      </c>
      <c r="F12" s="3">
        <v>7.3639814237855462E-5</v>
      </c>
      <c r="G12">
        <v>0.26134094352204601</v>
      </c>
      <c r="H12">
        <v>0.7724749764841059</v>
      </c>
      <c r="I12">
        <v>0.1724005161292449</v>
      </c>
      <c r="J12">
        <v>0.10135140588560135</v>
      </c>
      <c r="K12">
        <v>19</v>
      </c>
      <c r="L12">
        <v>62.059010695521089</v>
      </c>
      <c r="M12">
        <f t="shared" si="0"/>
        <v>0.51690796000307604</v>
      </c>
      <c r="N12">
        <f t="shared" si="1"/>
        <v>0.41521141136684203</v>
      </c>
      <c r="O12">
        <f t="shared" si="2"/>
        <v>1</v>
      </c>
      <c r="Q12" s="2">
        <v>0.51690796000307604</v>
      </c>
      <c r="R12">
        <v>0.1303937309547063</v>
      </c>
      <c r="S12" s="3">
        <v>7.3639814237855462E-5</v>
      </c>
      <c r="T12">
        <v>0.26134094352204601</v>
      </c>
      <c r="U12">
        <v>0.7724749764841059</v>
      </c>
      <c r="V12">
        <v>0.1724005161292449</v>
      </c>
      <c r="W12">
        <v>0.10135140588560135</v>
      </c>
      <c r="X12">
        <v>19</v>
      </c>
      <c r="Y12">
        <v>62.059010695521089</v>
      </c>
      <c r="Z12">
        <f t="shared" si="3"/>
        <v>0.51690796000307604</v>
      </c>
      <c r="AA12">
        <f t="shared" si="4"/>
        <v>0.41521141136684203</v>
      </c>
      <c r="AB12">
        <f t="shared" si="5"/>
        <v>1</v>
      </c>
    </row>
    <row r="13" spans="1:28" x14ac:dyDescent="0.25">
      <c r="A13" t="s">
        <v>38</v>
      </c>
      <c r="B13">
        <v>2012</v>
      </c>
      <c r="C13">
        <v>2000</v>
      </c>
      <c r="D13" s="2">
        <v>3.7738767412752901E-2</v>
      </c>
      <c r="E13">
        <v>7.484933934379219E-2</v>
      </c>
      <c r="F13" s="3">
        <v>0.61412337021568131</v>
      </c>
      <c r="G13">
        <v>-0.10896324196769665</v>
      </c>
      <c r="H13">
        <v>0.18444077679320253</v>
      </c>
      <c r="I13">
        <v>7.0797899746060947E-2</v>
      </c>
      <c r="J13">
        <v>6.221261165784376E-2</v>
      </c>
      <c r="K13">
        <v>62</v>
      </c>
      <c r="L13">
        <v>20.642022663753771</v>
      </c>
      <c r="M13">
        <f t="shared" si="0"/>
        <v>3.7738767412752901E-2</v>
      </c>
      <c r="N13">
        <f t="shared" si="1"/>
        <v>0.26607874726490455</v>
      </c>
      <c r="O13">
        <f t="shared" si="2"/>
        <v>0</v>
      </c>
      <c r="Q13" s="2">
        <v>0.28475847423283102</v>
      </c>
      <c r="R13">
        <v>8.6952159903773418E-2</v>
      </c>
      <c r="S13" s="3">
        <v>1.0570434889054132E-3</v>
      </c>
      <c r="T13">
        <v>0.11433537244346684</v>
      </c>
      <c r="U13">
        <v>0.45518157602219422</v>
      </c>
      <c r="V13">
        <v>0.23574604693904239</v>
      </c>
      <c r="W13">
        <v>8.2604274802018651E-2</v>
      </c>
      <c r="X13">
        <v>61</v>
      </c>
      <c r="Y13">
        <v>54.903444363436336</v>
      </c>
      <c r="Z13">
        <f t="shared" si="3"/>
        <v>0.28475847423283102</v>
      </c>
      <c r="AA13">
        <f t="shared" si="4"/>
        <v>0.48553686465503565</v>
      </c>
      <c r="AB13">
        <f t="shared" si="5"/>
        <v>1</v>
      </c>
    </row>
    <row r="14" spans="1:28" x14ac:dyDescent="0.25">
      <c r="A14" t="s">
        <v>39</v>
      </c>
      <c r="B14">
        <v>2014</v>
      </c>
      <c r="C14">
        <v>2000</v>
      </c>
      <c r="D14" s="2">
        <v>1.6643233697220201</v>
      </c>
      <c r="E14">
        <v>9.3611796812002684E-2</v>
      </c>
      <c r="F14" s="3">
        <v>1.0281217388821088E-70</v>
      </c>
      <c r="G14">
        <v>1.4808476194424107</v>
      </c>
      <c r="H14">
        <v>1.8477991200016242</v>
      </c>
      <c r="I14">
        <v>0.2717976254630336</v>
      </c>
      <c r="J14">
        <v>9.5752950484655666E-2</v>
      </c>
      <c r="K14">
        <v>57</v>
      </c>
      <c r="L14">
        <v>61.053898424366615</v>
      </c>
      <c r="M14">
        <f t="shared" si="0"/>
        <v>1.6643233697220201</v>
      </c>
      <c r="N14">
        <f t="shared" si="1"/>
        <v>0.52134213858370737</v>
      </c>
      <c r="O14">
        <f t="shared" si="2"/>
        <v>1</v>
      </c>
      <c r="Q14" s="2">
        <v>1.4164004497293601</v>
      </c>
      <c r="R14">
        <v>6.2734435211706241E-2</v>
      </c>
      <c r="S14" s="3">
        <v>7.1757754542340787E-113</v>
      </c>
      <c r="T14">
        <v>1.293443216123954</v>
      </c>
      <c r="U14">
        <v>1.5393576833347653</v>
      </c>
      <c r="V14">
        <v>8.1610749224422852E-2</v>
      </c>
      <c r="W14">
        <v>4.1153901759013997E-2</v>
      </c>
      <c r="X14">
        <v>58</v>
      </c>
      <c r="Y14">
        <v>37.849232966530813</v>
      </c>
      <c r="Z14">
        <f t="shared" si="3"/>
        <v>1.4164004497293601</v>
      </c>
      <c r="AA14">
        <f t="shared" si="4"/>
        <v>0.28567595142822727</v>
      </c>
      <c r="AB14">
        <f t="shared" si="5"/>
        <v>1</v>
      </c>
    </row>
    <row r="15" spans="1:28" x14ac:dyDescent="0.25">
      <c r="A15" t="s">
        <v>42</v>
      </c>
      <c r="B15">
        <v>2015</v>
      </c>
      <c r="C15">
        <v>2000</v>
      </c>
      <c r="D15" s="2">
        <v>0.144841999681841</v>
      </c>
      <c r="E15">
        <v>5.7157757019549484E-2</v>
      </c>
      <c r="F15" s="3">
        <v>1.1274484255242316E-2</v>
      </c>
      <c r="G15">
        <v>3.2814854486432884E-2</v>
      </c>
      <c r="H15">
        <v>0.25686914487724977</v>
      </c>
      <c r="I15">
        <v>0.12992107946346559</v>
      </c>
      <c r="J15">
        <v>3.8157907273607232E-2</v>
      </c>
      <c r="K15">
        <v>61</v>
      </c>
      <c r="L15">
        <v>70.101789656664423</v>
      </c>
      <c r="M15">
        <f t="shared" si="0"/>
        <v>0.144841999681841</v>
      </c>
      <c r="N15">
        <f t="shared" si="1"/>
        <v>0.36044566783839366</v>
      </c>
      <c r="O15">
        <f t="shared" si="2"/>
        <v>1</v>
      </c>
      <c r="Q15" s="2">
        <v>2.8574375703735999E-2</v>
      </c>
      <c r="R15">
        <v>8.5760087869250476E-2</v>
      </c>
      <c r="S15" s="3">
        <v>0.73899111234271697</v>
      </c>
      <c r="T15">
        <v>-0.13951230783098528</v>
      </c>
      <c r="U15">
        <v>0.19666105923845734</v>
      </c>
      <c r="V15">
        <v>8.7066725768259273E-2</v>
      </c>
      <c r="W15">
        <v>4.9774942635260125E-2</v>
      </c>
      <c r="X15">
        <v>21</v>
      </c>
      <c r="Y15">
        <v>63.517497540131131</v>
      </c>
      <c r="Z15">
        <f t="shared" si="3"/>
        <v>2.8574375703735999E-2</v>
      </c>
      <c r="AA15">
        <f t="shared" si="4"/>
        <v>0.2950707131659448</v>
      </c>
      <c r="AB15">
        <f t="shared" si="5"/>
        <v>0</v>
      </c>
    </row>
    <row r="16" spans="1:28" x14ac:dyDescent="0.25">
      <c r="A16" t="s">
        <v>43</v>
      </c>
      <c r="B16">
        <v>2005</v>
      </c>
      <c r="C16">
        <v>2000</v>
      </c>
      <c r="D16" s="2">
        <v>-0.33074502327706701</v>
      </c>
      <c r="E16">
        <v>0.12714094456662312</v>
      </c>
      <c r="F16" s="3">
        <v>9.2842915161712915E-3</v>
      </c>
      <c r="G16">
        <v>-0.57993669558805172</v>
      </c>
      <c r="H16">
        <v>-8.1553350966082183E-2</v>
      </c>
      <c r="I16">
        <v>0.25992756861745803</v>
      </c>
      <c r="J16">
        <v>0.11526694109080139</v>
      </c>
      <c r="K16">
        <v>21</v>
      </c>
      <c r="L16">
        <v>83.031040343757027</v>
      </c>
      <c r="M16">
        <f t="shared" si="0"/>
        <v>0.33074502327706701</v>
      </c>
      <c r="N16">
        <f t="shared" si="1"/>
        <v>0.50983092159799215</v>
      </c>
      <c r="O16">
        <f t="shared" si="2"/>
        <v>1</v>
      </c>
      <c r="Q16" s="2">
        <v>-0.35767208064615302</v>
      </c>
      <c r="R16">
        <v>0.13601872059817982</v>
      </c>
      <c r="S16" s="3">
        <v>8.5490463883988402E-3</v>
      </c>
      <c r="T16">
        <v>-0.62426387424180207</v>
      </c>
      <c r="U16">
        <v>-9.1080287050504471E-2</v>
      </c>
      <c r="V16">
        <v>0.24455002011446902</v>
      </c>
      <c r="W16">
        <v>0.13485319719429176</v>
      </c>
      <c r="X16">
        <v>20</v>
      </c>
      <c r="Y16">
        <v>74.987520778647152</v>
      </c>
      <c r="Z16">
        <f t="shared" si="3"/>
        <v>0.35767208064615302</v>
      </c>
      <c r="AA16">
        <f t="shared" si="4"/>
        <v>0.49451998960049032</v>
      </c>
      <c r="AB16">
        <f t="shared" si="5"/>
        <v>1</v>
      </c>
    </row>
    <row r="17" spans="1:28" x14ac:dyDescent="0.25">
      <c r="A17" t="s">
        <v>45</v>
      </c>
      <c r="B17">
        <v>2010</v>
      </c>
      <c r="C17">
        <v>2000</v>
      </c>
      <c r="D17" s="2">
        <v>0.37670885279977501</v>
      </c>
      <c r="E17">
        <v>0.12440442789845164</v>
      </c>
      <c r="F17" s="3">
        <v>2.4609791462118125E-3</v>
      </c>
      <c r="G17">
        <v>0.13288065460149986</v>
      </c>
      <c r="H17">
        <v>0.62053705099805012</v>
      </c>
      <c r="I17">
        <v>0.13445152138626576</v>
      </c>
      <c r="J17">
        <v>9.1794730398887969E-2</v>
      </c>
      <c r="K17">
        <v>17</v>
      </c>
      <c r="L17">
        <v>58.631823049593613</v>
      </c>
      <c r="M17">
        <f t="shared" si="0"/>
        <v>0.37670885279977501</v>
      </c>
      <c r="N17">
        <f t="shared" si="1"/>
        <v>0.36667631691488578</v>
      </c>
      <c r="O17">
        <f t="shared" si="2"/>
        <v>1</v>
      </c>
      <c r="Q17" s="2">
        <v>0.41623304223356999</v>
      </c>
      <c r="R17">
        <v>0.1062247926712367</v>
      </c>
      <c r="S17" s="3">
        <v>8.9132379850977807E-5</v>
      </c>
      <c r="T17">
        <v>0.2080362743327116</v>
      </c>
      <c r="U17">
        <v>0.62442981013442811</v>
      </c>
      <c r="V17">
        <v>0.16756184200885282</v>
      </c>
      <c r="W17">
        <v>7.6579967924982215E-2</v>
      </c>
      <c r="X17">
        <v>21</v>
      </c>
      <c r="Y17">
        <v>74.294930079313559</v>
      </c>
      <c r="Z17">
        <f t="shared" si="3"/>
        <v>0.41623304223356999</v>
      </c>
      <c r="AA17">
        <f t="shared" si="4"/>
        <v>0.40934318365993688</v>
      </c>
      <c r="AB17">
        <f t="shared" si="5"/>
        <v>1</v>
      </c>
    </row>
    <row r="18" spans="1:28" x14ac:dyDescent="0.25">
      <c r="A18" t="s">
        <v>46</v>
      </c>
      <c r="B18">
        <v>2013</v>
      </c>
      <c r="C18">
        <v>2000</v>
      </c>
      <c r="D18" s="2">
        <v>0.65260747164646904</v>
      </c>
      <c r="E18">
        <v>6.0678346701460967E-2</v>
      </c>
      <c r="F18" s="3">
        <v>5.6015211664916063E-27</v>
      </c>
      <c r="G18">
        <v>0.5336800974701712</v>
      </c>
      <c r="H18">
        <v>0.77153484582276777</v>
      </c>
      <c r="I18">
        <v>0.14309421859384738</v>
      </c>
      <c r="J18">
        <v>5.333777193834098E-2</v>
      </c>
      <c r="K18">
        <v>72</v>
      </c>
      <c r="L18">
        <v>66.725393080988468</v>
      </c>
      <c r="M18">
        <f t="shared" si="0"/>
        <v>0.65260747164646904</v>
      </c>
      <c r="N18">
        <f t="shared" si="1"/>
        <v>0.37827796472150921</v>
      </c>
      <c r="O18">
        <f t="shared" si="2"/>
        <v>1</v>
      </c>
      <c r="Q18" s="2">
        <v>0.63479398654758401</v>
      </c>
      <c r="R18">
        <v>8.6955315763124846E-2</v>
      </c>
      <c r="S18" s="3">
        <v>2.8727176090484616E-13</v>
      </c>
      <c r="T18">
        <v>0.4643646993875517</v>
      </c>
      <c r="U18">
        <v>0.80522327370761726</v>
      </c>
      <c r="V18">
        <v>0.15610450104188495</v>
      </c>
      <c r="W18">
        <v>6.9733301226407141E-2</v>
      </c>
      <c r="X18">
        <v>37</v>
      </c>
      <c r="Y18">
        <v>65.067777181857409</v>
      </c>
      <c r="Z18">
        <f t="shared" si="3"/>
        <v>0.63479398654758401</v>
      </c>
      <c r="AA18">
        <f t="shared" si="4"/>
        <v>0.39510062141419738</v>
      </c>
      <c r="AB18">
        <f t="shared" si="5"/>
        <v>1</v>
      </c>
    </row>
    <row r="19" spans="1:28" x14ac:dyDescent="0.25">
      <c r="A19" t="s">
        <v>49</v>
      </c>
      <c r="B19">
        <v>2012</v>
      </c>
      <c r="C19">
        <v>2000</v>
      </c>
      <c r="D19" s="2">
        <v>0.419992939118154</v>
      </c>
      <c r="E19">
        <v>9.2902042974109672E-2</v>
      </c>
      <c r="F19" s="3">
        <v>6.1602038165161346E-6</v>
      </c>
      <c r="G19">
        <v>0.23790828079870643</v>
      </c>
      <c r="H19">
        <v>0.60207759743760114</v>
      </c>
      <c r="I19">
        <v>0.21936104633901193</v>
      </c>
      <c r="J19">
        <v>8.035352444466301E-2</v>
      </c>
      <c r="K19">
        <v>42</v>
      </c>
      <c r="L19">
        <v>64.990167744180226</v>
      </c>
      <c r="M19">
        <f t="shared" si="0"/>
        <v>0.419992939118154</v>
      </c>
      <c r="N19">
        <f t="shared" si="1"/>
        <v>0.46835995381651913</v>
      </c>
      <c r="O19">
        <f t="shared" si="2"/>
        <v>1</v>
      </c>
      <c r="Q19" s="2">
        <v>0.35071189431958499</v>
      </c>
      <c r="R19">
        <v>7.7365547063135226E-2</v>
      </c>
      <c r="S19" s="3">
        <v>5.8102461906908095E-6</v>
      </c>
      <c r="T19">
        <v>0.19907820843160173</v>
      </c>
      <c r="U19">
        <v>0.50234558020756892</v>
      </c>
      <c r="V19">
        <v>0.14593121763240138</v>
      </c>
      <c r="W19">
        <v>5.6067815933790566E-2</v>
      </c>
      <c r="X19">
        <v>44</v>
      </c>
      <c r="Y19">
        <v>57.377871135718451</v>
      </c>
      <c r="Z19">
        <f t="shared" si="3"/>
        <v>0.35071189431958499</v>
      </c>
      <c r="AA19">
        <f t="shared" si="4"/>
        <v>0.38200944704601403</v>
      </c>
      <c r="AB19">
        <f t="shared" si="5"/>
        <v>1</v>
      </c>
    </row>
    <row r="20" spans="1:28" x14ac:dyDescent="0.25">
      <c r="A20" t="s">
        <v>51</v>
      </c>
      <c r="B20">
        <v>1992</v>
      </c>
      <c r="C20">
        <v>2000</v>
      </c>
      <c r="D20" s="2">
        <v>-0.32317615736793898</v>
      </c>
      <c r="E20">
        <v>0.10610053281968151</v>
      </c>
      <c r="F20" s="3">
        <v>2.3195193294908824E-3</v>
      </c>
      <c r="G20">
        <v>-0.53112938043502456</v>
      </c>
      <c r="H20">
        <v>-0.11522293430085306</v>
      </c>
      <c r="I20">
        <v>0.75493706929727933</v>
      </c>
      <c r="J20">
        <v>0.16999014559991779</v>
      </c>
      <c r="K20">
        <v>83</v>
      </c>
      <c r="L20">
        <v>86.058842922519815</v>
      </c>
      <c r="M20">
        <f t="shared" si="0"/>
        <v>0.32317615736793898</v>
      </c>
      <c r="N20">
        <f t="shared" si="1"/>
        <v>0.86887114654434194</v>
      </c>
      <c r="O20">
        <f t="shared" si="2"/>
        <v>1</v>
      </c>
      <c r="Q20" s="2">
        <v>-0.27897687845275798</v>
      </c>
      <c r="R20">
        <v>6.6193748000769367E-2</v>
      </c>
      <c r="S20" s="3">
        <v>2.5027640520426581E-5</v>
      </c>
      <c r="T20">
        <v>-0.40871424053598643</v>
      </c>
      <c r="U20">
        <v>-0.14923951636953009</v>
      </c>
      <c r="V20">
        <v>0.27918308083132809</v>
      </c>
      <c r="W20">
        <v>6.1125843280966478E-2</v>
      </c>
      <c r="X20">
        <v>82</v>
      </c>
      <c r="Y20">
        <v>85.261253741655239</v>
      </c>
      <c r="Z20">
        <f t="shared" si="3"/>
        <v>0.27897687845275798</v>
      </c>
      <c r="AA20">
        <f t="shared" si="4"/>
        <v>0.52837778230289745</v>
      </c>
      <c r="AB20">
        <f t="shared" si="5"/>
        <v>1</v>
      </c>
    </row>
    <row r="21" spans="1:28" x14ac:dyDescent="0.25">
      <c r="A21" t="s">
        <v>53</v>
      </c>
      <c r="B21">
        <v>2015</v>
      </c>
      <c r="C21">
        <v>2000</v>
      </c>
      <c r="D21" s="2">
        <v>0.23627491476554799</v>
      </c>
      <c r="E21">
        <v>8.5326280669508189E-2</v>
      </c>
      <c r="F21" s="3">
        <v>5.6215603748910646E-3</v>
      </c>
      <c r="G21">
        <v>6.9038477718555619E-2</v>
      </c>
      <c r="H21">
        <v>0.40351135181254016</v>
      </c>
      <c r="I21">
        <v>6.199854076620797E-2</v>
      </c>
      <c r="J21">
        <v>4.6448229061168148E-2</v>
      </c>
      <c r="K21">
        <v>21</v>
      </c>
      <c r="L21">
        <v>43.694546649054239</v>
      </c>
      <c r="M21">
        <f t="shared" si="0"/>
        <v>0.23627491476554799</v>
      </c>
      <c r="N21">
        <f t="shared" si="1"/>
        <v>0.24899506173056518</v>
      </c>
      <c r="O21">
        <f t="shared" si="2"/>
        <v>1</v>
      </c>
      <c r="Q21" s="2">
        <v>7.5427353896810795E-2</v>
      </c>
      <c r="R21">
        <v>9.5109206537390564E-2</v>
      </c>
      <c r="S21" s="3">
        <v>0.42774258105761565</v>
      </c>
      <c r="T21">
        <v>-0.11098326551465622</v>
      </c>
      <c r="U21">
        <v>0.26183797330827774</v>
      </c>
      <c r="V21">
        <v>0.12062177038363919</v>
      </c>
      <c r="W21">
        <v>6.3562616418338533E-2</v>
      </c>
      <c r="X21">
        <v>24</v>
      </c>
      <c r="Y21">
        <v>56.631833920752868</v>
      </c>
      <c r="Z21">
        <f t="shared" si="3"/>
        <v>7.5427353896810795E-2</v>
      </c>
      <c r="AA21">
        <f t="shared" si="4"/>
        <v>0.34730645024767276</v>
      </c>
      <c r="AB21">
        <f t="shared" si="5"/>
        <v>0</v>
      </c>
    </row>
    <row r="22" spans="1:28" x14ac:dyDescent="0.25">
      <c r="A22" t="s">
        <v>54</v>
      </c>
      <c r="B22">
        <v>2003</v>
      </c>
      <c r="C22">
        <v>2000</v>
      </c>
      <c r="D22" s="2">
        <v>0.19165386347632499</v>
      </c>
      <c r="E22">
        <v>6.7652201149737176E-2</v>
      </c>
      <c r="F22" s="3">
        <v>4.6123670033045234E-3</v>
      </c>
      <c r="G22">
        <v>5.905798574798074E-2</v>
      </c>
      <c r="H22">
        <v>0.32424974120466898</v>
      </c>
      <c r="I22">
        <v>4.6811987910744528E-2</v>
      </c>
      <c r="J22">
        <v>3.235906178979181E-2</v>
      </c>
      <c r="K22">
        <v>19</v>
      </c>
      <c r="L22">
        <v>68.294023593876503</v>
      </c>
      <c r="M22">
        <f t="shared" si="0"/>
        <v>0.19165386347632499</v>
      </c>
      <c r="N22">
        <f t="shared" si="1"/>
        <v>0.21636078182227139</v>
      </c>
      <c r="O22">
        <f t="shared" si="2"/>
        <v>1</v>
      </c>
      <c r="Q22" s="2">
        <v>0.105563716421207</v>
      </c>
      <c r="R22">
        <v>6.2124164098637372E-2</v>
      </c>
      <c r="S22" s="3">
        <v>8.9274421731628001E-2</v>
      </c>
      <c r="T22">
        <v>-1.61974077817785E-2</v>
      </c>
      <c r="U22">
        <v>0.22732484062419245</v>
      </c>
      <c r="V22">
        <v>1.7408830525941946E-2</v>
      </c>
      <c r="W22">
        <v>2.3623865210508393E-2</v>
      </c>
      <c r="X22">
        <v>19</v>
      </c>
      <c r="Y22">
        <v>24.771524970137818</v>
      </c>
      <c r="Z22">
        <f t="shared" si="3"/>
        <v>0.105563716421207</v>
      </c>
      <c r="AA22">
        <f t="shared" si="4"/>
        <v>0.13194252735923298</v>
      </c>
      <c r="AB22">
        <f t="shared" si="5"/>
        <v>0</v>
      </c>
    </row>
    <row r="23" spans="1:28" x14ac:dyDescent="0.25">
      <c r="A23" t="s">
        <v>56</v>
      </c>
      <c r="B23">
        <v>2015</v>
      </c>
      <c r="C23">
        <v>2000</v>
      </c>
      <c r="D23" s="2">
        <v>0.64242752694517302</v>
      </c>
      <c r="E23">
        <v>9.8141515982160421E-2</v>
      </c>
      <c r="F23" s="3">
        <v>5.9126138077274257E-11</v>
      </c>
      <c r="G23">
        <v>0.45007369023197652</v>
      </c>
      <c r="H23">
        <v>0.83478136365836952</v>
      </c>
      <c r="I23">
        <v>0.18025294478518442</v>
      </c>
      <c r="J23">
        <v>8.5015242401040886E-2</v>
      </c>
      <c r="K23">
        <v>29</v>
      </c>
      <c r="L23">
        <v>75.875975605351755</v>
      </c>
      <c r="M23">
        <f t="shared" si="0"/>
        <v>0.64242752694517302</v>
      </c>
      <c r="N23">
        <f t="shared" si="1"/>
        <v>0.42456206234799693</v>
      </c>
      <c r="O23">
        <f t="shared" si="2"/>
        <v>1</v>
      </c>
      <c r="Q23" s="2">
        <v>1.24615100201462</v>
      </c>
      <c r="R23">
        <v>0.12525856218468612</v>
      </c>
      <c r="S23" s="3">
        <v>2.5568046645096209E-23</v>
      </c>
      <c r="T23">
        <v>1.0006487313773613</v>
      </c>
      <c r="U23">
        <v>1.4916532726518725</v>
      </c>
      <c r="V23">
        <v>0.38551902047929221</v>
      </c>
      <c r="W23">
        <v>0.18604895134586769</v>
      </c>
      <c r="X23">
        <v>28</v>
      </c>
      <c r="Y23">
        <v>96.299948361787827</v>
      </c>
      <c r="Z23">
        <f t="shared" si="3"/>
        <v>1.24615100201462</v>
      </c>
      <c r="AA23">
        <f t="shared" si="4"/>
        <v>0.62090178005807983</v>
      </c>
      <c r="AB23">
        <f t="shared" si="5"/>
        <v>1</v>
      </c>
    </row>
    <row r="24" spans="1:28" x14ac:dyDescent="0.25">
      <c r="A24" t="s">
        <v>61</v>
      </c>
      <c r="B24">
        <v>2011</v>
      </c>
      <c r="C24">
        <v>2000</v>
      </c>
      <c r="D24" s="2">
        <v>0.74733147083992402</v>
      </c>
      <c r="E24">
        <v>8.3167905262468464E-2</v>
      </c>
      <c r="F24" s="3">
        <v>2.5682203864229872E-19</v>
      </c>
      <c r="G24">
        <v>0.58432537185584676</v>
      </c>
      <c r="H24">
        <v>0.91033756982400149</v>
      </c>
      <c r="I24">
        <v>9.1859096149550762E-2</v>
      </c>
      <c r="J24">
        <v>4.7479287679871043E-2</v>
      </c>
      <c r="K24">
        <v>18</v>
      </c>
      <c r="L24">
        <v>81.877858642466819</v>
      </c>
      <c r="M24">
        <f t="shared" si="0"/>
        <v>0.74733147083992402</v>
      </c>
      <c r="N24">
        <f t="shared" si="1"/>
        <v>0.30308265563959735</v>
      </c>
      <c r="O24">
        <f t="shared" si="2"/>
        <v>1</v>
      </c>
      <c r="Q24" s="2">
        <v>0.60236033703839997</v>
      </c>
      <c r="R24">
        <v>4.8187162419901217E-2</v>
      </c>
      <c r="S24" s="3">
        <v>7.4246909512297995E-36</v>
      </c>
      <c r="T24">
        <v>0.50791523417821138</v>
      </c>
      <c r="U24">
        <v>0.69680543989858812</v>
      </c>
      <c r="V24">
        <v>1.1072460871266133E-2</v>
      </c>
      <c r="W24">
        <v>1.3929422779171823E-2</v>
      </c>
      <c r="X24">
        <v>18</v>
      </c>
      <c r="Y24">
        <v>27.50098465605652</v>
      </c>
      <c r="Z24">
        <f t="shared" si="3"/>
        <v>0.60236033703839997</v>
      </c>
      <c r="AA24">
        <f t="shared" si="4"/>
        <v>0.10522576144303321</v>
      </c>
      <c r="AB24">
        <f t="shared" si="5"/>
        <v>1</v>
      </c>
    </row>
    <row r="25" spans="1:28" x14ac:dyDescent="0.25">
      <c r="A25" t="s">
        <v>62</v>
      </c>
      <c r="B25">
        <v>2017</v>
      </c>
      <c r="C25">
        <v>2000</v>
      </c>
      <c r="D25" s="2">
        <v>0.64734472392419595</v>
      </c>
      <c r="E25">
        <v>0.14013969776184848</v>
      </c>
      <c r="F25" s="3">
        <v>3.8507100177927556E-6</v>
      </c>
      <c r="G25">
        <v>0.37267596350664439</v>
      </c>
      <c r="H25">
        <v>0.92201348434174735</v>
      </c>
      <c r="I25">
        <v>0.54331147501110078</v>
      </c>
      <c r="J25">
        <v>0.17603765848059075</v>
      </c>
      <c r="K25">
        <v>34</v>
      </c>
      <c r="L25">
        <v>84.116625370033077</v>
      </c>
      <c r="M25">
        <f t="shared" si="0"/>
        <v>0.64734472392419595</v>
      </c>
      <c r="N25">
        <f t="shared" si="1"/>
        <v>0.73709665242158084</v>
      </c>
      <c r="O25">
        <f t="shared" si="2"/>
        <v>1</v>
      </c>
      <c r="Q25" s="2">
        <v>0.24050385558006401</v>
      </c>
      <c r="R25">
        <v>7.1861933614033188E-2</v>
      </c>
      <c r="S25" s="3">
        <v>8.1765204469484449E-4</v>
      </c>
      <c r="T25">
        <v>9.9657053837150816E-2</v>
      </c>
      <c r="U25">
        <v>0.38135065732297746</v>
      </c>
      <c r="V25">
        <v>8.0051817365582756E-2</v>
      </c>
      <c r="W25">
        <v>3.9566979951273777E-2</v>
      </c>
      <c r="X25">
        <v>29</v>
      </c>
      <c r="Y25">
        <v>55.317069372579439</v>
      </c>
      <c r="Z25">
        <f t="shared" si="3"/>
        <v>0.24050385558006401</v>
      </c>
      <c r="AA25">
        <f t="shared" si="4"/>
        <v>0.28293429867300068</v>
      </c>
      <c r="AB25">
        <f t="shared" si="5"/>
        <v>1</v>
      </c>
    </row>
    <row r="26" spans="1:28" x14ac:dyDescent="0.25">
      <c r="A26" t="s">
        <v>63</v>
      </c>
      <c r="B26">
        <v>2007</v>
      </c>
      <c r="C26">
        <v>2000</v>
      </c>
      <c r="D26" s="2">
        <v>0.40408245026853401</v>
      </c>
      <c r="E26">
        <v>7.2548822560083728E-2</v>
      </c>
      <c r="F26" s="3">
        <v>2.5503154197890835E-8</v>
      </c>
      <c r="G26">
        <v>0.26188937092998271</v>
      </c>
      <c r="H26">
        <v>0.54627552960708492</v>
      </c>
      <c r="I26">
        <v>0.14719186542287696</v>
      </c>
      <c r="J26">
        <v>5.2532186735400443E-2</v>
      </c>
      <c r="K26">
        <v>43</v>
      </c>
      <c r="L26">
        <v>71.877183562031249</v>
      </c>
      <c r="M26">
        <f t="shared" si="0"/>
        <v>0.40408245026853401</v>
      </c>
      <c r="N26">
        <f t="shared" si="1"/>
        <v>0.38365592061491371</v>
      </c>
      <c r="O26">
        <f t="shared" si="2"/>
        <v>1</v>
      </c>
      <c r="Q26" s="2">
        <v>0.23613278756116199</v>
      </c>
      <c r="R26">
        <v>5.4973090236194934E-2</v>
      </c>
      <c r="S26" s="3">
        <v>1.7435895782422856E-5</v>
      </c>
      <c r="T26">
        <v>0.12838751057934927</v>
      </c>
      <c r="U26">
        <v>0.34387806454297437</v>
      </c>
      <c r="V26">
        <v>7.1660977528100508E-2</v>
      </c>
      <c r="W26">
        <v>2.8310836405738567E-2</v>
      </c>
      <c r="X26">
        <v>43</v>
      </c>
      <c r="Y26">
        <v>59.240967951565864</v>
      </c>
      <c r="Z26">
        <f t="shared" si="3"/>
        <v>0.23613278756116199</v>
      </c>
      <c r="AA26">
        <f t="shared" si="4"/>
        <v>0.26769568081704365</v>
      </c>
      <c r="AB26">
        <f t="shared" si="5"/>
        <v>1</v>
      </c>
    </row>
    <row r="27" spans="1:28" x14ac:dyDescent="0.25">
      <c r="A27" t="s">
        <v>116</v>
      </c>
      <c r="B27">
        <v>1998</v>
      </c>
      <c r="C27">
        <v>3000</v>
      </c>
      <c r="D27" s="2">
        <v>0.13262144448152899</v>
      </c>
      <c r="E27">
        <v>0.11647735370816861</v>
      </c>
      <c r="F27" s="3">
        <v>0.25486884782733915</v>
      </c>
      <c r="G27">
        <v>-9.5669973801014635E-2</v>
      </c>
      <c r="H27">
        <v>0.3609128627640722</v>
      </c>
      <c r="I27">
        <v>0.26898766751337305</v>
      </c>
      <c r="J27">
        <v>0.11223562938402269</v>
      </c>
      <c r="K27">
        <v>27</v>
      </c>
      <c r="L27">
        <v>80.314261001379521</v>
      </c>
      <c r="M27">
        <f t="shared" si="0"/>
        <v>0.13262144448152899</v>
      </c>
      <c r="N27">
        <f t="shared" si="1"/>
        <v>0.51864021008149097</v>
      </c>
      <c r="O27">
        <f t="shared" si="2"/>
        <v>0</v>
      </c>
      <c r="Q27" s="2">
        <v>3.6629643191295601E-2</v>
      </c>
      <c r="R27">
        <v>0.11993894612837494</v>
      </c>
      <c r="S27" s="3">
        <v>0.76005968656071032</v>
      </c>
      <c r="T27">
        <v>-0.19844637156400899</v>
      </c>
      <c r="U27">
        <v>0.27170565794660023</v>
      </c>
      <c r="V27">
        <v>0.24888852572500328</v>
      </c>
      <c r="W27">
        <v>0.10733652714969025</v>
      </c>
      <c r="X27">
        <v>26</v>
      </c>
      <c r="Y27">
        <v>74.46600444480751</v>
      </c>
      <c r="Z27">
        <f t="shared" si="3"/>
        <v>3.6629643191295601E-2</v>
      </c>
      <c r="AA27">
        <f t="shared" si="4"/>
        <v>0.49888728759610951</v>
      </c>
      <c r="AB27">
        <f t="shared" si="5"/>
        <v>0</v>
      </c>
    </row>
    <row r="28" spans="1:28" x14ac:dyDescent="0.25">
      <c r="A28" t="s">
        <v>117</v>
      </c>
      <c r="B28">
        <v>2014</v>
      </c>
      <c r="C28">
        <v>3000</v>
      </c>
      <c r="D28" s="2">
        <v>0.39002983115484902</v>
      </c>
      <c r="E28">
        <v>5.927323142726991E-2</v>
      </c>
      <c r="F28" s="3">
        <v>4.6980980851320954E-11</v>
      </c>
      <c r="G28">
        <v>0.27385643231009221</v>
      </c>
      <c r="H28">
        <v>0.50620322999960554</v>
      </c>
      <c r="I28">
        <v>9.5759686639644098E-2</v>
      </c>
      <c r="J28">
        <v>3.312384896343297E-2</v>
      </c>
      <c r="K28">
        <v>38</v>
      </c>
      <c r="L28">
        <v>81.485391179559315</v>
      </c>
      <c r="M28">
        <f t="shared" si="0"/>
        <v>0.39002983115484902</v>
      </c>
      <c r="N28">
        <f t="shared" si="1"/>
        <v>0.30945062068065737</v>
      </c>
      <c r="O28">
        <f t="shared" si="2"/>
        <v>1</v>
      </c>
      <c r="Q28" s="2">
        <v>0.43457205491817502</v>
      </c>
      <c r="R28">
        <v>7.8958798898164886E-2</v>
      </c>
      <c r="S28" s="3">
        <v>3.7172812589823575E-8</v>
      </c>
      <c r="T28">
        <v>0.27981565281523091</v>
      </c>
      <c r="U28">
        <v>0.58932845702111913</v>
      </c>
      <c r="V28">
        <v>0.17680762020058211</v>
      </c>
      <c r="W28">
        <v>6.3232458750749759E-2</v>
      </c>
      <c r="X28">
        <v>33</v>
      </c>
      <c r="Y28">
        <v>92.792661211191501</v>
      </c>
      <c r="Z28">
        <f t="shared" si="3"/>
        <v>0.43457205491817502</v>
      </c>
      <c r="AA28">
        <f t="shared" si="4"/>
        <v>0.42048498213441832</v>
      </c>
      <c r="AB28">
        <f t="shared" si="5"/>
        <v>1</v>
      </c>
    </row>
    <row r="29" spans="1:28" x14ac:dyDescent="0.25">
      <c r="A29" t="s">
        <v>118</v>
      </c>
      <c r="B29">
        <v>2010</v>
      </c>
      <c r="C29">
        <v>3000</v>
      </c>
      <c r="D29" s="2">
        <v>0.45164868510134598</v>
      </c>
      <c r="E29">
        <v>6.2552137068296251E-2</v>
      </c>
      <c r="F29" s="3">
        <v>5.1851730804663968E-13</v>
      </c>
      <c r="G29">
        <v>0.32904874929147243</v>
      </c>
      <c r="H29">
        <v>0.57424862091121953</v>
      </c>
      <c r="I29">
        <v>4.9818256437510498E-2</v>
      </c>
      <c r="J29">
        <v>2.6250359121721415E-2</v>
      </c>
      <c r="K29">
        <v>20</v>
      </c>
      <c r="L29">
        <v>76.279832766576277</v>
      </c>
      <c r="M29">
        <f t="shared" si="0"/>
        <v>0.45164868510134598</v>
      </c>
      <c r="N29">
        <f t="shared" si="1"/>
        <v>0.2232000368223771</v>
      </c>
      <c r="O29">
        <f t="shared" si="2"/>
        <v>1</v>
      </c>
      <c r="Q29" s="2">
        <v>0.40071863810200897</v>
      </c>
      <c r="R29">
        <v>6.3122798981627273E-2</v>
      </c>
      <c r="S29" s="3">
        <v>2.1779301420652291E-10</v>
      </c>
      <c r="T29">
        <v>0.27700022549465841</v>
      </c>
      <c r="U29">
        <v>0.52443705070936053</v>
      </c>
      <c r="V29">
        <v>6.1378665468381069E-2</v>
      </c>
      <c r="W29">
        <v>2.7334181799426014E-2</v>
      </c>
      <c r="X29">
        <v>21</v>
      </c>
      <c r="Y29">
        <v>77.840267867619232</v>
      </c>
      <c r="Z29">
        <f t="shared" si="3"/>
        <v>0.40071863810200897</v>
      </c>
      <c r="AA29">
        <f t="shared" si="4"/>
        <v>0.24774718054577546</v>
      </c>
      <c r="AB29">
        <f t="shared" si="5"/>
        <v>1</v>
      </c>
    </row>
    <row r="30" spans="1:28" x14ac:dyDescent="0.25">
      <c r="A30" t="s">
        <v>120</v>
      </c>
      <c r="B30">
        <v>2015</v>
      </c>
      <c r="C30">
        <v>3000</v>
      </c>
      <c r="D30" s="2">
        <v>0.32929518278208197</v>
      </c>
      <c r="E30">
        <v>5.1072022274026033E-2</v>
      </c>
      <c r="F30" s="3">
        <v>1.1358806445550776E-10</v>
      </c>
      <c r="G30">
        <v>0.22919585850736396</v>
      </c>
      <c r="H30">
        <v>0.42939450705680088</v>
      </c>
      <c r="I30">
        <v>5.9632493888998557E-2</v>
      </c>
      <c r="J30">
        <v>2.5671038190483941E-2</v>
      </c>
      <c r="K30">
        <v>49</v>
      </c>
      <c r="L30">
        <v>49.991837895894633</v>
      </c>
      <c r="M30">
        <f t="shared" si="0"/>
        <v>0.32929518278208197</v>
      </c>
      <c r="N30">
        <f t="shared" si="1"/>
        <v>0.24419765332410251</v>
      </c>
      <c r="O30">
        <f t="shared" si="2"/>
        <v>1</v>
      </c>
      <c r="Q30" s="2">
        <v>0.28638094891944499</v>
      </c>
      <c r="R30">
        <v>5.5263444466589047E-2</v>
      </c>
      <c r="S30" s="3">
        <v>2.1939612970839015E-7</v>
      </c>
      <c r="T30">
        <v>0.17806658810330145</v>
      </c>
      <c r="U30">
        <v>0.39469530973558919</v>
      </c>
      <c r="V30">
        <v>7.0830638707789981E-2</v>
      </c>
      <c r="W30">
        <v>2.9571885991114016E-2</v>
      </c>
      <c r="X30">
        <v>42</v>
      </c>
      <c r="Y30">
        <v>61.638762448444922</v>
      </c>
      <c r="Z30">
        <f t="shared" si="3"/>
        <v>0.28638094891944499</v>
      </c>
      <c r="AA30">
        <f t="shared" si="4"/>
        <v>0.26614026134313085</v>
      </c>
      <c r="AB30">
        <f t="shared" si="5"/>
        <v>1</v>
      </c>
    </row>
    <row r="31" spans="1:28" x14ac:dyDescent="0.25">
      <c r="A31" t="s">
        <v>121</v>
      </c>
      <c r="B31">
        <v>2016</v>
      </c>
      <c r="C31">
        <v>3000</v>
      </c>
      <c r="D31" s="2">
        <v>0.22793619120869901</v>
      </c>
      <c r="E31">
        <v>0.11073203129141203</v>
      </c>
      <c r="F31" s="3">
        <v>3.95470936266741E-2</v>
      </c>
      <c r="G31">
        <v>1.0905397942569506E-2</v>
      </c>
      <c r="H31">
        <v>0.44496698447482924</v>
      </c>
      <c r="I31">
        <v>0.14536861540258686</v>
      </c>
      <c r="J31">
        <v>7.8168969508507144E-2</v>
      </c>
      <c r="K31">
        <v>17</v>
      </c>
      <c r="L31">
        <v>77.085888015367516</v>
      </c>
      <c r="M31">
        <f t="shared" si="0"/>
        <v>0.22793619120869901</v>
      </c>
      <c r="N31">
        <f t="shared" si="1"/>
        <v>0.38127236380648788</v>
      </c>
      <c r="O31">
        <f t="shared" si="2"/>
        <v>1</v>
      </c>
      <c r="Q31" s="2">
        <v>0.36718177867783702</v>
      </c>
      <c r="R31">
        <v>7.427181151414386E-2</v>
      </c>
      <c r="S31" s="3">
        <v>7.6631262648665763E-7</v>
      </c>
      <c r="T31">
        <v>0.22161170304356781</v>
      </c>
      <c r="U31">
        <v>0.51275185431210635</v>
      </c>
      <c r="V31">
        <v>7.2387141281862313E-2</v>
      </c>
      <c r="W31">
        <v>3.6619982501314638E-2</v>
      </c>
      <c r="X31">
        <v>20</v>
      </c>
      <c r="Y31">
        <v>70.521250084200375</v>
      </c>
      <c r="Z31">
        <f t="shared" si="3"/>
        <v>0.36718177867783702</v>
      </c>
      <c r="AA31">
        <f t="shared" si="4"/>
        <v>0.26904858535562365</v>
      </c>
      <c r="AB31">
        <f t="shared" si="5"/>
        <v>1</v>
      </c>
    </row>
    <row r="32" spans="1:28" x14ac:dyDescent="0.25">
      <c r="A32" t="s">
        <v>123</v>
      </c>
      <c r="B32">
        <v>2016</v>
      </c>
      <c r="C32">
        <v>3000</v>
      </c>
      <c r="D32" s="2">
        <v>0.40661010302385803</v>
      </c>
      <c r="E32">
        <v>7.8384257046866107E-2</v>
      </c>
      <c r="F32" s="3">
        <v>2.1325609220555433E-7</v>
      </c>
      <c r="G32">
        <v>0.2529797822570703</v>
      </c>
      <c r="H32">
        <v>0.56024042379064531</v>
      </c>
      <c r="I32">
        <v>7.422285349828095E-2</v>
      </c>
      <c r="J32">
        <v>4.3399871733130785E-2</v>
      </c>
      <c r="K32">
        <v>24</v>
      </c>
      <c r="L32">
        <v>57.350720413576191</v>
      </c>
      <c r="M32">
        <f t="shared" si="0"/>
        <v>0.40661010302385803</v>
      </c>
      <c r="N32">
        <f t="shared" si="1"/>
        <v>0.27243871512375212</v>
      </c>
      <c r="O32">
        <f t="shared" si="2"/>
        <v>1</v>
      </c>
      <c r="Q32" s="2">
        <v>0.214592841918781</v>
      </c>
      <c r="R32">
        <v>5.8616748180140045E-2</v>
      </c>
      <c r="S32" s="3">
        <v>2.5128417966846815E-4</v>
      </c>
      <c r="T32">
        <v>9.970612659485234E-2</v>
      </c>
      <c r="U32">
        <v>0.32947955724270883</v>
      </c>
      <c r="V32">
        <v>4.8902392904338107E-2</v>
      </c>
      <c r="W32">
        <v>2.5577371524233089E-2</v>
      </c>
      <c r="X32">
        <v>25</v>
      </c>
      <c r="Y32">
        <v>64.345316738369206</v>
      </c>
      <c r="Z32">
        <f t="shared" si="3"/>
        <v>0.214592841918781</v>
      </c>
      <c r="AA32">
        <f t="shared" si="4"/>
        <v>0.2211388543525043</v>
      </c>
      <c r="AB32">
        <f t="shared" si="5"/>
        <v>1</v>
      </c>
    </row>
    <row r="33" spans="1:28" x14ac:dyDescent="0.25">
      <c r="A33" t="s">
        <v>124</v>
      </c>
      <c r="B33">
        <v>2011</v>
      </c>
      <c r="C33">
        <v>3000</v>
      </c>
      <c r="D33" s="2">
        <v>-0.25708791990248397</v>
      </c>
      <c r="E33">
        <v>7.4112544204376116E-2</v>
      </c>
      <c r="F33" s="3">
        <v>5.2262240270070876E-4</v>
      </c>
      <c r="G33">
        <v>-0.4023458373456944</v>
      </c>
      <c r="H33">
        <v>-0.11183000245927457</v>
      </c>
      <c r="I33">
        <v>0.13092158551488606</v>
      </c>
      <c r="J33">
        <v>4.766048322764322E-2</v>
      </c>
      <c r="K33">
        <v>29</v>
      </c>
      <c r="L33">
        <v>87.226790810625843</v>
      </c>
      <c r="M33">
        <f t="shared" si="0"/>
        <v>0.25708791990248397</v>
      </c>
      <c r="N33">
        <f t="shared" si="1"/>
        <v>0.36183087971438543</v>
      </c>
      <c r="O33">
        <f t="shared" si="2"/>
        <v>1</v>
      </c>
      <c r="Q33" s="2">
        <v>-0.210595950212809</v>
      </c>
      <c r="R33">
        <v>8.3985129743050932E-2</v>
      </c>
      <c r="S33" s="3">
        <v>1.2157532031023668E-2</v>
      </c>
      <c r="T33">
        <v>-0.37520377974611246</v>
      </c>
      <c r="U33">
        <v>-4.5988120679505418E-2</v>
      </c>
      <c r="V33">
        <v>0.16013084681141621</v>
      </c>
      <c r="W33">
        <v>6.4919962967231085E-2</v>
      </c>
      <c r="X33">
        <v>30</v>
      </c>
      <c r="Y33">
        <v>82.049352121899247</v>
      </c>
      <c r="Z33">
        <f t="shared" si="3"/>
        <v>0.210595950212809</v>
      </c>
      <c r="AA33">
        <f t="shared" si="4"/>
        <v>0.40016352508870195</v>
      </c>
      <c r="AB33">
        <f t="shared" si="5"/>
        <v>1</v>
      </c>
    </row>
    <row r="34" spans="1:28" x14ac:dyDescent="0.25">
      <c r="A34" t="s">
        <v>127</v>
      </c>
      <c r="B34">
        <v>2015</v>
      </c>
      <c r="C34">
        <v>3000</v>
      </c>
      <c r="D34" s="2">
        <v>0.19404011816486799</v>
      </c>
      <c r="E34">
        <v>0.11712582383881555</v>
      </c>
      <c r="F34" s="3">
        <v>9.7584001532596942E-2</v>
      </c>
      <c r="G34">
        <v>-3.5522278218793113E-2</v>
      </c>
      <c r="H34">
        <v>0.42360251454852965</v>
      </c>
      <c r="I34">
        <v>0.15505597917134767</v>
      </c>
      <c r="J34">
        <v>7.9962974597985209E-2</v>
      </c>
      <c r="K34">
        <v>14</v>
      </c>
      <c r="L34">
        <v>84.225011996527854</v>
      </c>
      <c r="M34">
        <f t="shared" si="0"/>
        <v>0.19404011816486799</v>
      </c>
      <c r="N34">
        <f t="shared" si="1"/>
        <v>0.39377148090148384</v>
      </c>
      <c r="O34">
        <f t="shared" si="2"/>
        <v>0</v>
      </c>
      <c r="Q34" s="2">
        <v>8.0867462795319797E-2</v>
      </c>
      <c r="R34">
        <v>5.9910450511761582E-2</v>
      </c>
      <c r="S34" s="3">
        <v>0.17707834168998868</v>
      </c>
      <c r="T34">
        <v>-3.6554862505302196E-2</v>
      </c>
      <c r="U34">
        <v>0.19828978809594172</v>
      </c>
      <c r="V34">
        <v>3.6811383478324529E-2</v>
      </c>
      <c r="W34">
        <v>2.4137513025331521E-2</v>
      </c>
      <c r="X34">
        <v>17</v>
      </c>
      <c r="Y34">
        <v>71.745078023553816</v>
      </c>
      <c r="Z34">
        <f t="shared" si="3"/>
        <v>8.0867462795319797E-2</v>
      </c>
      <c r="AA34">
        <f t="shared" si="4"/>
        <v>0.19186292887977222</v>
      </c>
      <c r="AB34">
        <f t="shared" si="5"/>
        <v>0</v>
      </c>
    </row>
    <row r="35" spans="1:28" x14ac:dyDescent="0.25">
      <c r="A35" t="s">
        <v>128</v>
      </c>
      <c r="B35">
        <v>2004</v>
      </c>
      <c r="C35">
        <v>3000</v>
      </c>
      <c r="D35" s="2">
        <v>0.384127852197862</v>
      </c>
      <c r="E35">
        <v>6.1170103886309883E-2</v>
      </c>
      <c r="F35" s="3">
        <v>3.3930005630932345E-10</v>
      </c>
      <c r="G35">
        <v>0.26423665165012067</v>
      </c>
      <c r="H35">
        <v>0.50401905274560255</v>
      </c>
      <c r="I35">
        <v>3.154019745406493E-2</v>
      </c>
      <c r="J35">
        <v>2.4278938131473367E-2</v>
      </c>
      <c r="K35">
        <v>22</v>
      </c>
      <c r="L35">
        <v>42.591405916680465</v>
      </c>
      <c r="M35">
        <f t="shared" si="0"/>
        <v>0.384127852197862</v>
      </c>
      <c r="N35">
        <f t="shared" si="1"/>
        <v>0.17759560088601556</v>
      </c>
      <c r="O35">
        <f t="shared" si="2"/>
        <v>1</v>
      </c>
      <c r="Q35" s="2">
        <v>0.37147019318098801</v>
      </c>
      <c r="R35">
        <v>5.8876681263034809E-2</v>
      </c>
      <c r="S35" s="3">
        <v>2.8031422496567205E-10</v>
      </c>
      <c r="T35">
        <v>0.25607401837619537</v>
      </c>
      <c r="U35">
        <v>0.4868663679857802</v>
      </c>
      <c r="V35">
        <v>3.7061336454811411E-2</v>
      </c>
      <c r="W35">
        <v>2.3207554809621937E-2</v>
      </c>
      <c r="X35">
        <v>23</v>
      </c>
      <c r="Y35">
        <v>49.971221807694761</v>
      </c>
      <c r="Z35">
        <f t="shared" si="3"/>
        <v>0.37147019318098801</v>
      </c>
      <c r="AA35">
        <f t="shared" si="4"/>
        <v>0.19251321111760464</v>
      </c>
      <c r="AB35">
        <f t="shared" si="5"/>
        <v>1</v>
      </c>
    </row>
    <row r="36" spans="1:28" x14ac:dyDescent="0.25">
      <c r="A36" t="s">
        <v>131</v>
      </c>
      <c r="B36">
        <v>1985</v>
      </c>
      <c r="C36">
        <v>3000</v>
      </c>
      <c r="D36" s="2">
        <v>-0.34671817726751403</v>
      </c>
      <c r="E36">
        <v>0.12379102590554822</v>
      </c>
      <c r="F36" s="3">
        <v>5.0970650529558372E-3</v>
      </c>
      <c r="G36">
        <v>-0.5893441296516535</v>
      </c>
      <c r="H36">
        <v>-0.10409222488337486</v>
      </c>
      <c r="I36">
        <v>0.23309641396062764</v>
      </c>
      <c r="J36">
        <v>0.11312058906427763</v>
      </c>
      <c r="K36">
        <v>17</v>
      </c>
      <c r="L36">
        <v>94.596833000025299</v>
      </c>
      <c r="M36">
        <f t="shared" si="0"/>
        <v>0.34671817726751403</v>
      </c>
      <c r="N36">
        <f t="shared" si="1"/>
        <v>0.48280059440790629</v>
      </c>
      <c r="O36">
        <f t="shared" si="2"/>
        <v>1</v>
      </c>
      <c r="Q36" s="2">
        <v>-0.36737695058719899</v>
      </c>
      <c r="R36">
        <v>0.10692016272212798</v>
      </c>
      <c r="S36" s="3">
        <v>5.9038582044694597E-4</v>
      </c>
      <c r="T36">
        <v>-0.57693661874373192</v>
      </c>
      <c r="U36">
        <v>-0.15781728243066614</v>
      </c>
      <c r="V36">
        <v>0.16498422722121547</v>
      </c>
      <c r="W36">
        <v>8.1726037646641131E-2</v>
      </c>
      <c r="X36">
        <v>18</v>
      </c>
      <c r="Y36">
        <v>85.515660787357703</v>
      </c>
      <c r="Z36">
        <f t="shared" si="3"/>
        <v>0.36737695058719899</v>
      </c>
      <c r="AA36">
        <f t="shared" si="4"/>
        <v>0.40618250481921975</v>
      </c>
      <c r="AB36">
        <f t="shared" si="5"/>
        <v>1</v>
      </c>
    </row>
    <row r="37" spans="1:28" x14ac:dyDescent="0.25">
      <c r="A37" t="s">
        <v>132</v>
      </c>
      <c r="B37">
        <v>2016</v>
      </c>
      <c r="C37">
        <v>3000</v>
      </c>
      <c r="D37" s="2">
        <v>0.51461347965019999</v>
      </c>
      <c r="E37">
        <v>8.114710072612577E-2</v>
      </c>
      <c r="F37" s="3">
        <v>2.2719058166228817E-10</v>
      </c>
      <c r="G37">
        <v>0.35556808477714941</v>
      </c>
      <c r="H37">
        <v>0.67365887452325057</v>
      </c>
      <c r="I37">
        <v>5.6821616645475734E-2</v>
      </c>
      <c r="J37">
        <v>4.192070904630997E-2</v>
      </c>
      <c r="K37">
        <v>16</v>
      </c>
      <c r="L37">
        <v>63.746563238420229</v>
      </c>
      <c r="M37">
        <f t="shared" si="0"/>
        <v>0.51461347965019999</v>
      </c>
      <c r="N37">
        <f t="shared" si="1"/>
        <v>0.23837285215702675</v>
      </c>
      <c r="O37">
        <f t="shared" si="2"/>
        <v>1</v>
      </c>
      <c r="Q37" s="2">
        <v>0.44391318758225101</v>
      </c>
      <c r="R37">
        <v>4.0895783091915092E-2</v>
      </c>
      <c r="S37" s="3">
        <v>1.893400596040736E-27</v>
      </c>
      <c r="T37">
        <v>0.36375892560253531</v>
      </c>
      <c r="U37">
        <v>0.52406744956196671</v>
      </c>
      <c r="V37">
        <v>0</v>
      </c>
      <c r="W37">
        <v>9.8170706090707008E-3</v>
      </c>
      <c r="X37">
        <v>15</v>
      </c>
      <c r="Y37">
        <v>0</v>
      </c>
      <c r="Z37">
        <f t="shared" si="3"/>
        <v>0.44391318758225101</v>
      </c>
      <c r="AA37">
        <f t="shared" si="4"/>
        <v>0</v>
      </c>
      <c r="AB37">
        <f t="shared" si="5"/>
        <v>1</v>
      </c>
    </row>
    <row r="38" spans="1:28" x14ac:dyDescent="0.25">
      <c r="A38" t="s">
        <v>135</v>
      </c>
      <c r="B38">
        <v>2009</v>
      </c>
      <c r="C38">
        <v>3000</v>
      </c>
      <c r="D38" s="2">
        <v>1.0410976634889799</v>
      </c>
      <c r="E38">
        <v>0.16718416098602107</v>
      </c>
      <c r="F38" s="3">
        <v>4.7469158436915202E-10</v>
      </c>
      <c r="G38">
        <v>0.71342272917083038</v>
      </c>
      <c r="H38">
        <v>1.3687725978071259</v>
      </c>
      <c r="I38">
        <v>0.69596316613844067</v>
      </c>
      <c r="J38">
        <v>0.33638746891148807</v>
      </c>
      <c r="K38">
        <v>29</v>
      </c>
      <c r="L38">
        <v>91.952661629954193</v>
      </c>
      <c r="M38">
        <f t="shared" si="0"/>
        <v>1.0410976634889799</v>
      </c>
      <c r="N38">
        <f t="shared" si="1"/>
        <v>0.83424406868640111</v>
      </c>
      <c r="O38">
        <f t="shared" si="2"/>
        <v>1</v>
      </c>
      <c r="Q38" s="2">
        <v>1.93663849641536</v>
      </c>
      <c r="R38">
        <v>0.28632222157239529</v>
      </c>
      <c r="S38" s="3">
        <v>1.3437888844210689E-11</v>
      </c>
      <c r="T38">
        <v>1.3754572541599683</v>
      </c>
      <c r="U38">
        <v>2.4978197386707528</v>
      </c>
      <c r="V38">
        <v>1.755073819410873</v>
      </c>
      <c r="W38">
        <v>0.64105841414194875</v>
      </c>
      <c r="X38">
        <v>24</v>
      </c>
      <c r="Y38">
        <v>92.668587853022217</v>
      </c>
      <c r="Z38">
        <f t="shared" si="3"/>
        <v>1.93663849641536</v>
      </c>
      <c r="AA38">
        <f t="shared" si="4"/>
        <v>1.3247919909974069</v>
      </c>
      <c r="AB38">
        <f t="shared" si="5"/>
        <v>1</v>
      </c>
    </row>
    <row r="39" spans="1:28" x14ac:dyDescent="0.25">
      <c r="A39" t="s">
        <v>137</v>
      </c>
      <c r="B39">
        <v>2012</v>
      </c>
      <c r="C39">
        <v>3000</v>
      </c>
      <c r="D39" s="2">
        <v>0.52678390428580402</v>
      </c>
      <c r="E39">
        <v>9.9658024639568854E-2</v>
      </c>
      <c r="F39" s="3">
        <v>1.2507757534543591E-7</v>
      </c>
      <c r="G39">
        <v>0.33145776522184422</v>
      </c>
      <c r="H39">
        <v>0.7221100433497647</v>
      </c>
      <c r="I39">
        <v>9.8176685865269606E-2</v>
      </c>
      <c r="J39">
        <v>8.4665556537261502E-2</v>
      </c>
      <c r="K39">
        <v>25</v>
      </c>
      <c r="L39">
        <v>65.137489304622449</v>
      </c>
      <c r="M39">
        <f t="shared" si="0"/>
        <v>0.52678390428580402</v>
      </c>
      <c r="N39">
        <f t="shared" si="1"/>
        <v>0.31333159091491175</v>
      </c>
      <c r="O39">
        <f t="shared" si="2"/>
        <v>1</v>
      </c>
      <c r="Q39" s="2">
        <v>0.63461474628936398</v>
      </c>
      <c r="R39">
        <v>0.15184766438650227</v>
      </c>
      <c r="S39" s="3">
        <v>2.9242635110041753E-5</v>
      </c>
      <c r="T39">
        <v>0.33699879295529389</v>
      </c>
      <c r="U39">
        <v>0.93223069962343363</v>
      </c>
      <c r="V39">
        <v>0.50028121251837976</v>
      </c>
      <c r="W39">
        <v>0.21908821549833224</v>
      </c>
      <c r="X39">
        <v>26</v>
      </c>
      <c r="Y39">
        <v>92.688434678928388</v>
      </c>
      <c r="Z39">
        <f t="shared" si="3"/>
        <v>0.63461474628936398</v>
      </c>
      <c r="AA39">
        <f t="shared" si="4"/>
        <v>0.70730560051393609</v>
      </c>
      <c r="AB39">
        <f t="shared" si="5"/>
        <v>1</v>
      </c>
    </row>
    <row r="40" spans="1:28" x14ac:dyDescent="0.25">
      <c r="A40" t="s">
        <v>138</v>
      </c>
      <c r="B40">
        <v>2016</v>
      </c>
      <c r="C40">
        <v>3000</v>
      </c>
      <c r="D40" s="2">
        <v>0.37035576597666098</v>
      </c>
      <c r="E40">
        <v>0.10652823241620613</v>
      </c>
      <c r="F40" s="3">
        <v>5.0781991412007267E-4</v>
      </c>
      <c r="G40">
        <v>0.16156426710418489</v>
      </c>
      <c r="H40">
        <v>0.57914726484913748</v>
      </c>
      <c r="I40">
        <v>0.12212516061109543</v>
      </c>
      <c r="J40">
        <v>6.8164738208499873E-2</v>
      </c>
      <c r="K40">
        <v>15</v>
      </c>
      <c r="L40">
        <v>80.746919622007084</v>
      </c>
      <c r="M40">
        <f t="shared" si="0"/>
        <v>0.37035576597666098</v>
      </c>
      <c r="N40">
        <f t="shared" si="1"/>
        <v>0.34946410489647634</v>
      </c>
      <c r="O40">
        <f t="shared" si="2"/>
        <v>1</v>
      </c>
      <c r="Q40" s="2">
        <v>0.32139121491977501</v>
      </c>
      <c r="R40">
        <v>0.1320092226926296</v>
      </c>
      <c r="S40" s="3">
        <v>1.4907772584069518E-2</v>
      </c>
      <c r="T40">
        <v>6.2657892815093319E-2</v>
      </c>
      <c r="U40">
        <v>0.58012453702445654</v>
      </c>
      <c r="V40">
        <v>0.20282625156630257</v>
      </c>
      <c r="W40">
        <v>0.10218828175361672</v>
      </c>
      <c r="X40">
        <v>15</v>
      </c>
      <c r="Y40">
        <v>81.648425074444319</v>
      </c>
      <c r="Z40">
        <f t="shared" si="3"/>
        <v>0.32139121491977501</v>
      </c>
      <c r="AA40">
        <f t="shared" si="4"/>
        <v>0.45036235584948991</v>
      </c>
      <c r="AB40">
        <f t="shared" si="5"/>
        <v>1</v>
      </c>
    </row>
    <row r="41" spans="1:28" x14ac:dyDescent="0.25">
      <c r="A41" t="s">
        <v>139</v>
      </c>
      <c r="B41">
        <v>2015</v>
      </c>
      <c r="C41">
        <v>3000</v>
      </c>
      <c r="D41" s="2">
        <v>-0.806189343865232</v>
      </c>
      <c r="E41">
        <v>4.8808646767271438E-2</v>
      </c>
      <c r="F41" s="3">
        <v>2.7524286836206451E-61</v>
      </c>
      <c r="G41">
        <v>-0.90185253366322116</v>
      </c>
      <c r="H41">
        <v>-0.7105261540672424</v>
      </c>
      <c r="I41">
        <v>5.8320391220004292E-2</v>
      </c>
      <c r="J41">
        <v>2.862946096599377E-2</v>
      </c>
      <c r="K41">
        <v>35</v>
      </c>
      <c r="L41">
        <v>89.211809391867703</v>
      </c>
      <c r="M41">
        <f t="shared" si="0"/>
        <v>0.806189343865232</v>
      </c>
      <c r="N41">
        <f t="shared" si="1"/>
        <v>0.24149615156354831</v>
      </c>
      <c r="O41">
        <f t="shared" si="2"/>
        <v>1</v>
      </c>
      <c r="Q41" s="2">
        <v>-0.87449834071228005</v>
      </c>
      <c r="R41">
        <v>6.6177489386476065E-2</v>
      </c>
      <c r="S41" s="3">
        <v>7.2425079795811269E-40</v>
      </c>
      <c r="T41">
        <v>-1.0042038364970547</v>
      </c>
      <c r="U41">
        <v>-0.74479284492750508</v>
      </c>
      <c r="V41">
        <v>0.15182549289371644</v>
      </c>
      <c r="W41">
        <v>6.2744719350296338E-2</v>
      </c>
      <c r="X41">
        <v>41</v>
      </c>
      <c r="Y41">
        <v>94.571071182864557</v>
      </c>
      <c r="Z41">
        <f t="shared" si="3"/>
        <v>0.87449834071228005</v>
      </c>
      <c r="AA41">
        <f t="shared" si="4"/>
        <v>0.38964790887892164</v>
      </c>
      <c r="AB41">
        <f t="shared" si="5"/>
        <v>1</v>
      </c>
    </row>
    <row r="42" spans="1:28" x14ac:dyDescent="0.25">
      <c r="A42" t="s">
        <v>141</v>
      </c>
      <c r="B42">
        <v>2015</v>
      </c>
      <c r="C42">
        <v>3000</v>
      </c>
      <c r="D42" s="2">
        <v>0.30797834182179601</v>
      </c>
      <c r="E42">
        <v>4.5223162848897644E-2</v>
      </c>
      <c r="F42" s="3">
        <v>9.7469773287937938E-12</v>
      </c>
      <c r="G42">
        <v>0.21934257137096685</v>
      </c>
      <c r="H42">
        <v>0.39661411227262516</v>
      </c>
      <c r="I42">
        <v>4.2783312091791023E-2</v>
      </c>
      <c r="J42">
        <v>1.8458934118863072E-2</v>
      </c>
      <c r="K42">
        <v>43</v>
      </c>
      <c r="L42">
        <v>56.179688516610057</v>
      </c>
      <c r="M42">
        <f t="shared" si="0"/>
        <v>0.30797834182179601</v>
      </c>
      <c r="N42">
        <f t="shared" si="1"/>
        <v>0.20684127269911831</v>
      </c>
      <c r="O42">
        <f t="shared" si="2"/>
        <v>1</v>
      </c>
      <c r="Q42" s="2">
        <v>0.32973306479225301</v>
      </c>
      <c r="R42">
        <v>7.4817620397708645E-2</v>
      </c>
      <c r="S42" s="3">
        <v>1.04735850271116E-5</v>
      </c>
      <c r="T42">
        <v>0.18309322340375503</v>
      </c>
      <c r="U42">
        <v>0.47637290618075157</v>
      </c>
      <c r="V42">
        <v>0.21735065911845797</v>
      </c>
      <c r="W42">
        <v>6.235961634688289E-2</v>
      </c>
      <c r="X42">
        <v>47</v>
      </c>
      <c r="Y42">
        <v>88.367478620727965</v>
      </c>
      <c r="Z42">
        <f t="shared" si="3"/>
        <v>0.32973306479225301</v>
      </c>
      <c r="AA42">
        <f t="shared" si="4"/>
        <v>0.46620881493002464</v>
      </c>
      <c r="AB42">
        <f t="shared" si="5"/>
        <v>1</v>
      </c>
    </row>
    <row r="43" spans="1:28" x14ac:dyDescent="0.25">
      <c r="A43" t="s">
        <v>142</v>
      </c>
      <c r="B43">
        <v>2016</v>
      </c>
      <c r="C43">
        <v>3000</v>
      </c>
      <c r="D43" s="2">
        <v>0.35488250594610699</v>
      </c>
      <c r="E43">
        <v>8.9548362323069591E-2</v>
      </c>
      <c r="F43" s="3">
        <v>7.4005656762089544E-5</v>
      </c>
      <c r="G43">
        <v>0.17937094091834696</v>
      </c>
      <c r="H43">
        <v>0.53039407097386682</v>
      </c>
      <c r="I43">
        <v>8.0998755068107303E-2</v>
      </c>
      <c r="J43">
        <v>5.1077241342483676E-2</v>
      </c>
      <c r="K43">
        <v>16</v>
      </c>
      <c r="L43">
        <v>74.083390310975773</v>
      </c>
      <c r="M43">
        <f t="shared" si="0"/>
        <v>0.35488250594610699</v>
      </c>
      <c r="N43">
        <f t="shared" si="1"/>
        <v>0.28460280228435436</v>
      </c>
      <c r="O43">
        <f t="shared" si="2"/>
        <v>1</v>
      </c>
      <c r="Q43" s="2">
        <v>0.31984829073465798</v>
      </c>
      <c r="R43">
        <v>5.1483649593246208E-2</v>
      </c>
      <c r="S43" s="3">
        <v>5.2108747263364113E-10</v>
      </c>
      <c r="T43">
        <v>0.21894219173921475</v>
      </c>
      <c r="U43">
        <v>0.42075438973010032</v>
      </c>
      <c r="V43">
        <v>1.2157468325905812E-2</v>
      </c>
      <c r="W43">
        <v>1.3071304960961653E-2</v>
      </c>
      <c r="X43">
        <v>14</v>
      </c>
      <c r="Y43">
        <v>41.525949333874784</v>
      </c>
      <c r="Z43">
        <f t="shared" si="3"/>
        <v>0.31984829073465798</v>
      </c>
      <c r="AA43">
        <f t="shared" si="4"/>
        <v>0.1102609102352498</v>
      </c>
      <c r="AB43">
        <f t="shared" si="5"/>
        <v>1</v>
      </c>
    </row>
    <row r="44" spans="1:28" x14ac:dyDescent="0.25">
      <c r="A44" t="s">
        <v>143</v>
      </c>
      <c r="B44">
        <v>2010</v>
      </c>
      <c r="C44">
        <v>3000</v>
      </c>
      <c r="D44" s="2">
        <v>-1.2558181445271399E-2</v>
      </c>
      <c r="E44">
        <v>4.8352555265184179E-2</v>
      </c>
      <c r="F44" s="3">
        <v>0.7950788740330037</v>
      </c>
      <c r="G44">
        <v>-0.10732744832551495</v>
      </c>
      <c r="H44">
        <v>8.2211085434972145E-2</v>
      </c>
      <c r="I44">
        <v>2.6371292241128122E-2</v>
      </c>
      <c r="J44">
        <v>1.664794553214664E-2</v>
      </c>
      <c r="K44">
        <v>17</v>
      </c>
      <c r="L44">
        <v>84.64343776069957</v>
      </c>
      <c r="M44">
        <f t="shared" si="0"/>
        <v>1.2558181445271399E-2</v>
      </c>
      <c r="N44">
        <f t="shared" si="1"/>
        <v>0.16239240204248512</v>
      </c>
      <c r="O44">
        <f t="shared" si="2"/>
        <v>0</v>
      </c>
      <c r="Q44" s="2">
        <v>3.8834085063300001E-2</v>
      </c>
      <c r="R44">
        <v>3.9568640454765526E-2</v>
      </c>
      <c r="S44" s="3">
        <v>0.32637781981566683</v>
      </c>
      <c r="T44">
        <v>-3.8719025145255014E-2</v>
      </c>
      <c r="U44">
        <v>0.11638719527185501</v>
      </c>
      <c r="V44">
        <v>1.2351655949536156E-2</v>
      </c>
      <c r="W44">
        <v>1.0384658317654515E-2</v>
      </c>
      <c r="X44">
        <v>17</v>
      </c>
      <c r="Y44">
        <v>67.539109771113331</v>
      </c>
      <c r="Z44">
        <f t="shared" si="3"/>
        <v>3.8834085063300001E-2</v>
      </c>
      <c r="AA44">
        <f t="shared" si="4"/>
        <v>0.11113800407392674</v>
      </c>
      <c r="AB44">
        <f t="shared" si="5"/>
        <v>0</v>
      </c>
    </row>
    <row r="45" spans="1:28" x14ac:dyDescent="0.25">
      <c r="A45" t="s">
        <v>145</v>
      </c>
      <c r="B45">
        <v>2015</v>
      </c>
      <c r="C45">
        <v>3000</v>
      </c>
      <c r="D45" s="2">
        <v>0.49061581941384802</v>
      </c>
      <c r="E45">
        <v>6.3215602798903633E-2</v>
      </c>
      <c r="F45" s="3">
        <v>8.4267298774929783E-15</v>
      </c>
      <c r="G45">
        <v>0.36671551466700697</v>
      </c>
      <c r="H45">
        <v>0.61451612416068813</v>
      </c>
      <c r="I45">
        <v>1.0276128326882416E-2</v>
      </c>
      <c r="J45">
        <v>2.2623460750871582E-2</v>
      </c>
      <c r="K45">
        <v>16</v>
      </c>
      <c r="L45">
        <v>16.682634940914006</v>
      </c>
      <c r="M45">
        <f t="shared" si="0"/>
        <v>0.49061581941384802</v>
      </c>
      <c r="N45">
        <f t="shared" si="1"/>
        <v>0.10137124013684758</v>
      </c>
      <c r="O45">
        <f t="shared" si="2"/>
        <v>1</v>
      </c>
      <c r="Q45" s="2">
        <v>0.84436721650632796</v>
      </c>
      <c r="R45">
        <v>0.13913750219108842</v>
      </c>
      <c r="S45" s="3">
        <v>1.2904524514479077E-9</v>
      </c>
      <c r="T45">
        <v>0.57166272331293211</v>
      </c>
      <c r="U45">
        <v>1.1170717096997245</v>
      </c>
      <c r="V45">
        <v>0.17696415731100237</v>
      </c>
      <c r="W45">
        <v>0.10844710649510277</v>
      </c>
      <c r="X45">
        <v>15</v>
      </c>
      <c r="Y45">
        <v>70.992953471781675</v>
      </c>
      <c r="Z45">
        <f t="shared" si="3"/>
        <v>0.84436721650632796</v>
      </c>
      <c r="AA45">
        <f t="shared" si="4"/>
        <v>0.42067107971787454</v>
      </c>
      <c r="AB45">
        <f t="shared" si="5"/>
        <v>1</v>
      </c>
    </row>
    <row r="46" spans="1:28" x14ac:dyDescent="0.25">
      <c r="A46" t="s">
        <v>147</v>
      </c>
      <c r="B46">
        <v>1988</v>
      </c>
      <c r="C46">
        <v>3000</v>
      </c>
      <c r="D46" s="2">
        <v>0.76953921559504901</v>
      </c>
      <c r="E46">
        <v>5.3684821152557301E-2</v>
      </c>
      <c r="F46" s="3">
        <v>1.3341176312066861E-46</v>
      </c>
      <c r="G46">
        <v>0.66431889961956259</v>
      </c>
      <c r="H46">
        <v>0.87475953157053543</v>
      </c>
      <c r="I46">
        <v>9.9338722900015636E-2</v>
      </c>
      <c r="J46">
        <v>3.117197437912729E-2</v>
      </c>
      <c r="K46">
        <v>49</v>
      </c>
      <c r="L46">
        <v>80.538865499956103</v>
      </c>
      <c r="M46">
        <f t="shared" si="0"/>
        <v>0.76953921559504901</v>
      </c>
      <c r="N46">
        <f t="shared" si="1"/>
        <v>0.31518046084745743</v>
      </c>
      <c r="O46">
        <f t="shared" si="2"/>
        <v>1</v>
      </c>
      <c r="Q46" s="2">
        <v>0.76128295276541003</v>
      </c>
      <c r="R46">
        <v>0.11994397715031117</v>
      </c>
      <c r="S46" s="3">
        <v>2.1957161789764605E-10</v>
      </c>
      <c r="T46">
        <v>0.52619707738830479</v>
      </c>
      <c r="U46">
        <v>0.99636882814251504</v>
      </c>
      <c r="V46">
        <v>0.44846305598473069</v>
      </c>
      <c r="W46">
        <v>0.12933845980936154</v>
      </c>
      <c r="X46">
        <v>35</v>
      </c>
      <c r="Y46">
        <v>91.654480735771301</v>
      </c>
      <c r="Z46">
        <f t="shared" si="3"/>
        <v>0.76128295276541003</v>
      </c>
      <c r="AA46">
        <f t="shared" si="4"/>
        <v>0.66967384298980248</v>
      </c>
      <c r="AB46">
        <f t="shared" si="5"/>
        <v>1</v>
      </c>
    </row>
    <row r="47" spans="1:28" x14ac:dyDescent="0.25">
      <c r="A47" t="s">
        <v>149</v>
      </c>
      <c r="B47">
        <v>1996</v>
      </c>
      <c r="C47">
        <v>3000</v>
      </c>
      <c r="D47" s="2">
        <v>8.1072884864388295E-2</v>
      </c>
      <c r="E47">
        <v>3.1977872359028554E-2</v>
      </c>
      <c r="F47" s="3">
        <v>1.123572312890005E-2</v>
      </c>
      <c r="G47">
        <v>1.8397406738473426E-2</v>
      </c>
      <c r="H47">
        <v>0.14374836299030316</v>
      </c>
      <c r="I47">
        <v>0</v>
      </c>
      <c r="J47">
        <v>6.8027469503757678E-3</v>
      </c>
      <c r="K47">
        <v>19</v>
      </c>
      <c r="L47">
        <v>0</v>
      </c>
      <c r="M47">
        <f t="shared" si="0"/>
        <v>8.1072884864388295E-2</v>
      </c>
      <c r="N47">
        <f t="shared" si="1"/>
        <v>0</v>
      </c>
      <c r="O47">
        <f t="shared" si="2"/>
        <v>1</v>
      </c>
      <c r="Q47" s="2">
        <v>0.109662325480432</v>
      </c>
      <c r="R47">
        <v>5.8169987607748212E-2</v>
      </c>
      <c r="S47" s="3">
        <v>5.9402226381818655E-2</v>
      </c>
      <c r="T47">
        <v>-4.3487552118957468E-3</v>
      </c>
      <c r="U47">
        <v>0.22367340617275977</v>
      </c>
      <c r="V47">
        <v>4.1257745602841553E-2</v>
      </c>
      <c r="W47">
        <v>2.1992986379839534E-2</v>
      </c>
      <c r="X47">
        <v>20</v>
      </c>
      <c r="Y47">
        <v>65.069846098660648</v>
      </c>
      <c r="Z47">
        <f t="shared" si="3"/>
        <v>0.109662325480432</v>
      </c>
      <c r="AA47">
        <f t="shared" si="4"/>
        <v>0.20312002757690231</v>
      </c>
      <c r="AB47">
        <f t="shared" si="5"/>
        <v>0</v>
      </c>
    </row>
    <row r="48" spans="1:28" x14ac:dyDescent="0.25">
      <c r="A48" t="s">
        <v>150</v>
      </c>
      <c r="B48">
        <v>2008</v>
      </c>
      <c r="C48">
        <v>3000</v>
      </c>
      <c r="D48" s="2">
        <v>0.89576788319406897</v>
      </c>
      <c r="E48">
        <v>0.15512923534242137</v>
      </c>
      <c r="F48" s="3">
        <v>7.7258451334449084E-9</v>
      </c>
      <c r="G48">
        <v>0.59172016897368485</v>
      </c>
      <c r="H48">
        <v>1.1998155974144527</v>
      </c>
      <c r="I48">
        <v>0.22489838398061451</v>
      </c>
      <c r="J48">
        <v>0.15373428867481179</v>
      </c>
      <c r="K48">
        <v>21</v>
      </c>
      <c r="L48">
        <v>51.444129175286029</v>
      </c>
      <c r="M48">
        <f t="shared" si="0"/>
        <v>0.89576788319406897</v>
      </c>
      <c r="N48">
        <f t="shared" si="1"/>
        <v>0.47423452423944684</v>
      </c>
      <c r="O48">
        <f t="shared" si="2"/>
        <v>1</v>
      </c>
      <c r="Q48" s="2">
        <v>0.90543166631425898</v>
      </c>
      <c r="R48">
        <v>0.15779149968469824</v>
      </c>
      <c r="S48" s="3">
        <v>9.5714991769240106E-9</v>
      </c>
      <c r="T48">
        <v>0.59616600986568735</v>
      </c>
      <c r="U48">
        <v>1.214697322762831</v>
      </c>
      <c r="V48">
        <v>0.23056292262434502</v>
      </c>
      <c r="W48">
        <v>0.16685305721917226</v>
      </c>
      <c r="X48">
        <v>23</v>
      </c>
      <c r="Y48">
        <v>45.03362674620174</v>
      </c>
      <c r="Z48">
        <f t="shared" si="3"/>
        <v>0.90543166631425898</v>
      </c>
      <c r="AA48">
        <f t="shared" si="4"/>
        <v>0.48016968107570579</v>
      </c>
      <c r="AB48">
        <f t="shared" si="5"/>
        <v>1</v>
      </c>
    </row>
    <row r="49" spans="1:28" x14ac:dyDescent="0.25">
      <c r="A49" t="s">
        <v>151</v>
      </c>
      <c r="B49">
        <v>1994</v>
      </c>
      <c r="C49">
        <v>3000</v>
      </c>
      <c r="D49" s="2">
        <v>1.6400149495001899</v>
      </c>
      <c r="E49">
        <v>0.12716947601076087</v>
      </c>
      <c r="F49" s="3">
        <v>4.7226870608046217E-38</v>
      </c>
      <c r="G49">
        <v>1.3907673565862659</v>
      </c>
      <c r="H49">
        <v>1.8892625424141094</v>
      </c>
      <c r="I49">
        <v>0.6947286215248164</v>
      </c>
      <c r="J49">
        <v>0.24771398158684446</v>
      </c>
      <c r="K49">
        <v>46</v>
      </c>
      <c r="L49">
        <v>96.864218011139414</v>
      </c>
      <c r="M49">
        <f t="shared" si="0"/>
        <v>1.6400149495001899</v>
      </c>
      <c r="N49">
        <f t="shared" si="1"/>
        <v>0.83350382214169627</v>
      </c>
      <c r="O49">
        <f t="shared" si="2"/>
        <v>1</v>
      </c>
      <c r="Q49" s="2">
        <v>1.1021914106338</v>
      </c>
      <c r="R49">
        <v>6.2434714049131874E-2</v>
      </c>
      <c r="S49" s="3">
        <v>9.5635953099643053E-70</v>
      </c>
      <c r="T49">
        <v>0.9798216197124433</v>
      </c>
      <c r="U49">
        <v>1.2245612015551541</v>
      </c>
      <c r="V49">
        <v>0.16620683728211974</v>
      </c>
      <c r="W49">
        <v>6.1495692264594976E-2</v>
      </c>
      <c r="X49">
        <v>52</v>
      </c>
      <c r="Y49">
        <v>91.61945933715279</v>
      </c>
      <c r="Z49">
        <f t="shared" si="3"/>
        <v>1.1021914106338</v>
      </c>
      <c r="AA49">
        <f t="shared" si="4"/>
        <v>0.40768472780093168</v>
      </c>
      <c r="AB49">
        <f t="shared" si="5"/>
        <v>1</v>
      </c>
    </row>
    <row r="50" spans="1:28" x14ac:dyDescent="0.25">
      <c r="A50" t="s">
        <v>152</v>
      </c>
      <c r="B50">
        <v>2010</v>
      </c>
      <c r="C50">
        <v>3000</v>
      </c>
      <c r="D50" s="2">
        <v>1.35601562323084</v>
      </c>
      <c r="E50">
        <v>0.12526418860736463</v>
      </c>
      <c r="F50" s="3">
        <v>2.6137708953776166E-27</v>
      </c>
      <c r="G50">
        <v>1.1105023250077737</v>
      </c>
      <c r="H50">
        <v>1.6015289214539081</v>
      </c>
      <c r="I50">
        <v>0.30125822628259491</v>
      </c>
      <c r="J50">
        <v>0.11562399960198425</v>
      </c>
      <c r="K50">
        <v>21</v>
      </c>
      <c r="L50">
        <v>93.232065053920309</v>
      </c>
      <c r="M50">
        <f t="shared" si="0"/>
        <v>1.35601562323084</v>
      </c>
      <c r="N50">
        <f t="shared" si="1"/>
        <v>0.54886995388943904</v>
      </c>
      <c r="O50">
        <f t="shared" si="2"/>
        <v>1</v>
      </c>
      <c r="Q50" s="2">
        <v>1.1415042529898201</v>
      </c>
      <c r="R50">
        <v>0.13602078546223659</v>
      </c>
      <c r="S50" s="3">
        <v>4.7740843262701165E-17</v>
      </c>
      <c r="T50">
        <v>0.87490841233498273</v>
      </c>
      <c r="U50">
        <v>1.4081000936446491</v>
      </c>
      <c r="V50">
        <v>0.3271341687225548</v>
      </c>
      <c r="W50">
        <v>0.16258519913147265</v>
      </c>
      <c r="X50">
        <v>19</v>
      </c>
      <c r="Y50">
        <v>95.958206084413533</v>
      </c>
      <c r="Z50">
        <f t="shared" si="3"/>
        <v>1.1415042529898201</v>
      </c>
      <c r="AA50">
        <f t="shared" si="4"/>
        <v>0.57195643953237807</v>
      </c>
      <c r="AB50">
        <f t="shared" si="5"/>
        <v>1</v>
      </c>
    </row>
    <row r="51" spans="1:28" x14ac:dyDescent="0.25">
      <c r="A51" t="s">
        <v>153</v>
      </c>
      <c r="B51">
        <v>2009</v>
      </c>
      <c r="C51">
        <v>3000</v>
      </c>
      <c r="D51" s="2">
        <v>1.2324485443324</v>
      </c>
      <c r="E51">
        <v>0.13983336052185094</v>
      </c>
      <c r="F51" s="3">
        <v>1.2108756267067924E-18</v>
      </c>
      <c r="G51">
        <v>0.95838019387236673</v>
      </c>
      <c r="H51">
        <v>1.5065168947924326</v>
      </c>
      <c r="I51">
        <v>0.48438393327384965</v>
      </c>
      <c r="J51">
        <v>0.17271032469094122</v>
      </c>
      <c r="K51">
        <v>26</v>
      </c>
      <c r="L51">
        <v>96.839147830945578</v>
      </c>
      <c r="M51">
        <f t="shared" si="0"/>
        <v>1.2324485443324</v>
      </c>
      <c r="N51">
        <f t="shared" si="1"/>
        <v>0.69597696317755353</v>
      </c>
      <c r="O51">
        <f t="shared" si="2"/>
        <v>1</v>
      </c>
      <c r="Q51" s="2">
        <v>0.71997161097603102</v>
      </c>
      <c r="R51">
        <v>0.10975174045491061</v>
      </c>
      <c r="S51" s="3">
        <v>5.3807141812380953E-11</v>
      </c>
      <c r="T51">
        <v>0.50486215244381827</v>
      </c>
      <c r="U51">
        <v>0.9350810695082431</v>
      </c>
      <c r="V51">
        <v>0.22961234630708544</v>
      </c>
      <c r="W51">
        <v>0.10643595543705141</v>
      </c>
      <c r="X51">
        <v>21</v>
      </c>
      <c r="Y51">
        <v>94.873897217966956</v>
      </c>
      <c r="Z51">
        <f t="shared" si="3"/>
        <v>0.71997161097603102</v>
      </c>
      <c r="AA51">
        <f t="shared" si="4"/>
        <v>0.47917882497777947</v>
      </c>
      <c r="AB51">
        <f t="shared" si="5"/>
        <v>1</v>
      </c>
    </row>
    <row r="52" spans="1:28" x14ac:dyDescent="0.25">
      <c r="A52" t="s">
        <v>154</v>
      </c>
      <c r="B52">
        <v>2005</v>
      </c>
      <c r="C52">
        <v>3000</v>
      </c>
      <c r="D52" s="2">
        <v>0.57938717531908102</v>
      </c>
      <c r="E52">
        <v>9.0628717633370895E-2</v>
      </c>
      <c r="F52" s="3">
        <v>1.6268829161644083E-10</v>
      </c>
      <c r="G52">
        <v>0.40175815279262372</v>
      </c>
      <c r="H52">
        <v>0.75701619784553786</v>
      </c>
      <c r="I52">
        <v>0.11641397450385493</v>
      </c>
      <c r="J52">
        <v>5.4515140986690358E-2</v>
      </c>
      <c r="K52">
        <v>18</v>
      </c>
      <c r="L52">
        <v>84.582709129604439</v>
      </c>
      <c r="M52">
        <f t="shared" si="0"/>
        <v>0.57938717531908102</v>
      </c>
      <c r="N52">
        <f t="shared" si="1"/>
        <v>0.34119492156808978</v>
      </c>
      <c r="O52">
        <f t="shared" si="2"/>
        <v>1</v>
      </c>
      <c r="Q52" s="2">
        <v>0.76834724339542704</v>
      </c>
      <c r="R52">
        <v>8.3985538347897945E-2</v>
      </c>
      <c r="S52" s="3">
        <v>5.769426222245452E-20</v>
      </c>
      <c r="T52">
        <v>0.60373861301133969</v>
      </c>
      <c r="U52">
        <v>0.93295587377951483</v>
      </c>
      <c r="V52">
        <v>0.12051900028717417</v>
      </c>
      <c r="W52">
        <v>4.736329648880621E-2</v>
      </c>
      <c r="X52">
        <v>20</v>
      </c>
      <c r="Y52">
        <v>87.245198075905009</v>
      </c>
      <c r="Z52">
        <f t="shared" si="3"/>
        <v>0.76834724339542704</v>
      </c>
      <c r="AA52">
        <f t="shared" si="4"/>
        <v>0.34715846567118908</v>
      </c>
      <c r="AB52">
        <f t="shared" si="5"/>
        <v>1</v>
      </c>
    </row>
    <row r="53" spans="1:28" x14ac:dyDescent="0.25">
      <c r="A53" t="s">
        <v>156</v>
      </c>
      <c r="B53">
        <v>1996</v>
      </c>
      <c r="C53">
        <v>3000</v>
      </c>
      <c r="D53" s="2">
        <v>0.70738842688576997</v>
      </c>
      <c r="E53">
        <v>9.0926096246882471E-2</v>
      </c>
      <c r="F53" s="3">
        <v>7.2629296079655876E-15</v>
      </c>
      <c r="G53">
        <v>0.52917655298705757</v>
      </c>
      <c r="H53">
        <v>0.88560030078448193</v>
      </c>
      <c r="I53">
        <v>0.12583641438746912</v>
      </c>
      <c r="J53">
        <v>6.6621655192945925E-2</v>
      </c>
      <c r="K53">
        <v>23</v>
      </c>
      <c r="L53">
        <v>76.772525434525903</v>
      </c>
      <c r="M53">
        <f t="shared" si="0"/>
        <v>0.70738842688576997</v>
      </c>
      <c r="N53">
        <f t="shared" si="1"/>
        <v>0.35473428701983278</v>
      </c>
      <c r="O53">
        <f t="shared" si="2"/>
        <v>1</v>
      </c>
      <c r="Q53" s="2">
        <v>0.638704148698092</v>
      </c>
      <c r="R53">
        <v>0.14883796583813066</v>
      </c>
      <c r="S53" s="3">
        <v>1.7765279825620046E-5</v>
      </c>
      <c r="T53">
        <v>0.34698709612315309</v>
      </c>
      <c r="U53">
        <v>0.93042120127303107</v>
      </c>
      <c r="V53">
        <v>0.41116310000107043</v>
      </c>
      <c r="W53">
        <v>0.26469012945794163</v>
      </c>
      <c r="X53">
        <v>22</v>
      </c>
      <c r="Y53">
        <v>93.8919878843557</v>
      </c>
      <c r="Z53">
        <f t="shared" si="3"/>
        <v>0.638704148698092</v>
      </c>
      <c r="AA53">
        <f t="shared" si="4"/>
        <v>0.64122000904609211</v>
      </c>
      <c r="AB53">
        <f t="shared" si="5"/>
        <v>1</v>
      </c>
    </row>
    <row r="54" spans="1:28" x14ac:dyDescent="0.25">
      <c r="A54" t="s">
        <v>157</v>
      </c>
      <c r="B54">
        <v>2012</v>
      </c>
      <c r="C54">
        <v>3000</v>
      </c>
      <c r="D54" s="2">
        <v>-0.45166396048365398</v>
      </c>
      <c r="E54">
        <v>3.6604952306312027E-2</v>
      </c>
      <c r="F54" s="3">
        <v>5.5931361469045888E-35</v>
      </c>
      <c r="G54">
        <v>-0.52340834865983243</v>
      </c>
      <c r="H54">
        <v>-0.37991957230747647</v>
      </c>
      <c r="I54">
        <v>2.3897570884059222E-2</v>
      </c>
      <c r="J54">
        <v>1.672421994000033E-2</v>
      </c>
      <c r="K54">
        <v>34</v>
      </c>
      <c r="L54">
        <v>70.960927590961276</v>
      </c>
      <c r="M54">
        <f t="shared" si="0"/>
        <v>0.45166396048365398</v>
      </c>
      <c r="N54">
        <f t="shared" si="1"/>
        <v>0.15458839181535985</v>
      </c>
      <c r="O54">
        <f t="shared" si="2"/>
        <v>1</v>
      </c>
      <c r="Q54" s="2">
        <v>-0.30865569929296299</v>
      </c>
      <c r="R54">
        <v>2.9824282199722617E-2</v>
      </c>
      <c r="S54" s="3">
        <v>4.2225762783423184E-25</v>
      </c>
      <c r="T54">
        <v>-0.36711021826917872</v>
      </c>
      <c r="U54">
        <v>-0.25020118031674804</v>
      </c>
      <c r="V54">
        <v>2.0462864410036617E-2</v>
      </c>
      <c r="W54">
        <v>1.4370692052292383E-2</v>
      </c>
      <c r="X54">
        <v>39</v>
      </c>
      <c r="Y54">
        <v>80.857573018382737</v>
      </c>
      <c r="Z54">
        <f t="shared" si="3"/>
        <v>0.30865569929296299</v>
      </c>
      <c r="AA54">
        <f t="shared" si="4"/>
        <v>0.143048468744117</v>
      </c>
      <c r="AB54">
        <f t="shared" si="5"/>
        <v>1</v>
      </c>
    </row>
    <row r="55" spans="1:28" x14ac:dyDescent="0.25">
      <c r="A55" t="s">
        <v>158</v>
      </c>
      <c r="B55">
        <v>1999</v>
      </c>
      <c r="C55">
        <v>3000</v>
      </c>
      <c r="D55" s="2">
        <v>0.52242998371907001</v>
      </c>
      <c r="E55">
        <v>0.12957183085079216</v>
      </c>
      <c r="F55" s="3">
        <v>5.531079684762264E-5</v>
      </c>
      <c r="G55">
        <v>0.2684738618406014</v>
      </c>
      <c r="H55">
        <v>0.7763861055975384</v>
      </c>
      <c r="I55">
        <v>0.33859798051970269</v>
      </c>
      <c r="J55">
        <v>0.13914271808773124</v>
      </c>
      <c r="K55">
        <v>22</v>
      </c>
      <c r="L55">
        <v>94.368905949668729</v>
      </c>
      <c r="M55">
        <f t="shared" si="0"/>
        <v>0.52242998371907001</v>
      </c>
      <c r="N55">
        <f t="shared" si="1"/>
        <v>0.58189172577009785</v>
      </c>
      <c r="O55">
        <f t="shared" si="2"/>
        <v>1</v>
      </c>
      <c r="Q55" s="2">
        <v>0.20383341556867701</v>
      </c>
      <c r="R55">
        <v>6.5444168181152229E-2</v>
      </c>
      <c r="S55" s="3">
        <v>1.8418487871764773E-3</v>
      </c>
      <c r="T55">
        <v>7.5565202935436365E-2</v>
      </c>
      <c r="U55">
        <v>0.33210162820191746</v>
      </c>
      <c r="V55">
        <v>6.9141787926910017E-2</v>
      </c>
      <c r="W55">
        <v>3.0829783098026919E-2</v>
      </c>
      <c r="X55">
        <v>22</v>
      </c>
      <c r="Y55">
        <v>82.135021838262318</v>
      </c>
      <c r="Z55">
        <f t="shared" si="3"/>
        <v>0.20383341556867701</v>
      </c>
      <c r="AA55">
        <f t="shared" si="4"/>
        <v>0.26294826093151863</v>
      </c>
      <c r="AB55">
        <f t="shared" si="5"/>
        <v>1</v>
      </c>
    </row>
    <row r="56" spans="1:28" x14ac:dyDescent="0.25">
      <c r="A56" t="s">
        <v>159</v>
      </c>
      <c r="B56">
        <v>2013</v>
      </c>
      <c r="C56">
        <v>3000</v>
      </c>
      <c r="D56" s="2">
        <v>0.57321539592112902</v>
      </c>
      <c r="E56">
        <v>8.3297279052950604E-2</v>
      </c>
      <c r="F56" s="3">
        <v>5.9199769985232373E-12</v>
      </c>
      <c r="G56">
        <v>0.40995572896716326</v>
      </c>
      <c r="H56">
        <v>0.73647506287509501</v>
      </c>
      <c r="I56">
        <v>6.46672664800097E-2</v>
      </c>
      <c r="J56">
        <v>4.0889725284087672E-2</v>
      </c>
      <c r="K56">
        <v>17</v>
      </c>
      <c r="L56">
        <v>59.884823510879841</v>
      </c>
      <c r="M56">
        <f t="shared" si="0"/>
        <v>0.57321539592112902</v>
      </c>
      <c r="N56">
        <f t="shared" si="1"/>
        <v>0.25429759432603705</v>
      </c>
      <c r="O56">
        <f t="shared" si="2"/>
        <v>1</v>
      </c>
      <c r="Q56" s="2">
        <v>0.79207261165868303</v>
      </c>
      <c r="R56">
        <v>9.5880748163267804E-2</v>
      </c>
      <c r="S56" s="3">
        <v>1.4443498306360661E-16</v>
      </c>
      <c r="T56">
        <v>0.60414979844792316</v>
      </c>
      <c r="U56">
        <v>0.97999542486944269</v>
      </c>
      <c r="V56">
        <v>6.3093037482752801E-2</v>
      </c>
      <c r="W56">
        <v>5.3021404627905763E-2</v>
      </c>
      <c r="X56">
        <v>17</v>
      </c>
      <c r="Y56">
        <v>43.364332662274279</v>
      </c>
      <c r="Z56">
        <f t="shared" si="3"/>
        <v>0.79207261165868303</v>
      </c>
      <c r="AA56">
        <f t="shared" si="4"/>
        <v>0.25118327468753326</v>
      </c>
      <c r="AB56">
        <f t="shared" si="5"/>
        <v>1</v>
      </c>
    </row>
    <row r="57" spans="1:28" x14ac:dyDescent="0.25">
      <c r="A57" t="s">
        <v>164</v>
      </c>
      <c r="B57">
        <v>2016</v>
      </c>
      <c r="C57">
        <v>3000</v>
      </c>
      <c r="D57" s="2">
        <v>0.68376846811693803</v>
      </c>
      <c r="E57">
        <v>7.0478425510182116E-2</v>
      </c>
      <c r="F57" s="3">
        <v>2.9618958357014439E-22</v>
      </c>
      <c r="G57">
        <v>0.54563329242989256</v>
      </c>
      <c r="H57">
        <v>0.8219036438039844</v>
      </c>
      <c r="I57">
        <v>0</v>
      </c>
      <c r="J57">
        <v>2.7617241508807035E-2</v>
      </c>
      <c r="K57">
        <v>14</v>
      </c>
      <c r="L57">
        <v>0</v>
      </c>
      <c r="M57">
        <f t="shared" si="0"/>
        <v>0.68376846811693803</v>
      </c>
      <c r="N57">
        <f t="shared" si="1"/>
        <v>0</v>
      </c>
      <c r="O57">
        <f t="shared" si="2"/>
        <v>1</v>
      </c>
      <c r="Q57" s="2">
        <v>0.57730205550203795</v>
      </c>
      <c r="R57">
        <v>7.7528404570900336E-2</v>
      </c>
      <c r="S57" s="3">
        <v>9.5972841042521048E-14</v>
      </c>
      <c r="T57">
        <v>0.4253491747642229</v>
      </c>
      <c r="U57">
        <v>0.72925493623985327</v>
      </c>
      <c r="V57">
        <v>6.4175870264357643E-2</v>
      </c>
      <c r="W57">
        <v>3.7692955410320444E-2</v>
      </c>
      <c r="X57">
        <v>19</v>
      </c>
      <c r="Y57">
        <v>59.237746135752431</v>
      </c>
      <c r="Z57">
        <f t="shared" si="3"/>
        <v>0.57730205550203795</v>
      </c>
      <c r="AA57">
        <f t="shared" si="4"/>
        <v>0.25332956847623933</v>
      </c>
      <c r="AB57">
        <f t="shared" si="5"/>
        <v>1</v>
      </c>
    </row>
    <row r="58" spans="1:28" x14ac:dyDescent="0.25">
      <c r="A58" t="s">
        <v>68</v>
      </c>
      <c r="B58">
        <v>2003</v>
      </c>
      <c r="C58">
        <v>3600</v>
      </c>
      <c r="D58" s="2">
        <v>0.36609618854406001</v>
      </c>
      <c r="E58">
        <v>0.10585520295893949</v>
      </c>
      <c r="F58" s="3">
        <v>5.4326906385001781E-4</v>
      </c>
      <c r="G58">
        <v>0.15862380316836078</v>
      </c>
      <c r="H58">
        <v>0.57356857391975913</v>
      </c>
      <c r="I58">
        <v>9.2710492329799901E-2</v>
      </c>
      <c r="J58">
        <v>7.1674827899854382E-2</v>
      </c>
      <c r="K58">
        <v>24</v>
      </c>
      <c r="L58">
        <v>41.218543383114572</v>
      </c>
      <c r="M58">
        <f t="shared" si="0"/>
        <v>0.36609618854406001</v>
      </c>
      <c r="N58">
        <f t="shared" si="1"/>
        <v>0.30448397713147385</v>
      </c>
      <c r="O58">
        <f t="shared" si="2"/>
        <v>1</v>
      </c>
      <c r="Q58" s="2">
        <v>0.30040175867066599</v>
      </c>
      <c r="R58">
        <v>0.1060038845328246</v>
      </c>
      <c r="S58" s="3">
        <v>4.5987315901478681E-3</v>
      </c>
      <c r="T58">
        <v>9.2637962764987175E-2</v>
      </c>
      <c r="U58">
        <v>0.5081655545763446</v>
      </c>
      <c r="V58">
        <v>0.16725984372858987</v>
      </c>
      <c r="W58">
        <v>7.6897073309899269E-2</v>
      </c>
      <c r="X58">
        <v>23</v>
      </c>
      <c r="Y58">
        <v>69.943429544060578</v>
      </c>
      <c r="Z58">
        <f t="shared" si="3"/>
        <v>0.30040175867066599</v>
      </c>
      <c r="AA58">
        <f t="shared" si="4"/>
        <v>0.40897413576972064</v>
      </c>
      <c r="AB58">
        <f t="shared" si="5"/>
        <v>1</v>
      </c>
    </row>
    <row r="59" spans="1:28" x14ac:dyDescent="0.25">
      <c r="A59" t="s">
        <v>69</v>
      </c>
      <c r="B59">
        <v>2007</v>
      </c>
      <c r="C59">
        <v>3600</v>
      </c>
      <c r="D59" s="2">
        <v>0.48512266771352203</v>
      </c>
      <c r="E59">
        <v>6.5470968740098917E-2</v>
      </c>
      <c r="F59" s="3">
        <v>1.2655000994223384E-13</v>
      </c>
      <c r="G59">
        <v>0.35680192694998086</v>
      </c>
      <c r="H59">
        <v>0.61344340847706413</v>
      </c>
      <c r="I59">
        <v>0.13087145257070534</v>
      </c>
      <c r="J59">
        <v>5.050512586364448E-2</v>
      </c>
      <c r="K59">
        <v>39</v>
      </c>
      <c r="L59">
        <v>88.666924944223439</v>
      </c>
      <c r="M59">
        <f t="shared" si="0"/>
        <v>0.48512266771352203</v>
      </c>
      <c r="N59">
        <f t="shared" si="1"/>
        <v>0.36176159631821803</v>
      </c>
      <c r="O59">
        <f t="shared" si="2"/>
        <v>1</v>
      </c>
      <c r="Q59" s="2">
        <v>0.320730743016793</v>
      </c>
      <c r="R59">
        <v>4.0943108855545411E-2</v>
      </c>
      <c r="S59" s="3">
        <v>4.7420552089480978E-15</v>
      </c>
      <c r="T59">
        <v>0.24048372424482098</v>
      </c>
      <c r="U59">
        <v>0.40097776178876487</v>
      </c>
      <c r="V59">
        <v>3.3831830575188765E-2</v>
      </c>
      <c r="W59">
        <v>1.6351168788469237E-2</v>
      </c>
      <c r="X59">
        <v>39</v>
      </c>
      <c r="Y59">
        <v>65.738625961990863</v>
      </c>
      <c r="Z59">
        <f t="shared" si="3"/>
        <v>0.320730743016793</v>
      </c>
      <c r="AA59">
        <f t="shared" si="4"/>
        <v>0.18393431048933956</v>
      </c>
      <c r="AB59">
        <f t="shared" si="5"/>
        <v>1</v>
      </c>
    </row>
    <row r="60" spans="1:28" x14ac:dyDescent="0.25">
      <c r="A60" t="s">
        <v>71</v>
      </c>
      <c r="B60">
        <v>2016</v>
      </c>
      <c r="C60">
        <v>3600</v>
      </c>
      <c r="D60" s="2">
        <v>1.13460073939548</v>
      </c>
      <c r="E60">
        <v>0.11732030568843786</v>
      </c>
      <c r="F60" s="3">
        <v>4.0057715901313642E-22</v>
      </c>
      <c r="G60">
        <v>0.90465716559091303</v>
      </c>
      <c r="H60">
        <v>1.3645443132000488</v>
      </c>
      <c r="I60">
        <v>0.21844883014007427</v>
      </c>
      <c r="J60">
        <v>9.1617130973115649E-2</v>
      </c>
      <c r="K60">
        <v>18</v>
      </c>
      <c r="L60">
        <v>91.078558407097731</v>
      </c>
      <c r="M60">
        <f t="shared" si="0"/>
        <v>1.13460073939548</v>
      </c>
      <c r="N60">
        <f t="shared" si="1"/>
        <v>0.46738509832906983</v>
      </c>
      <c r="O60">
        <f t="shared" si="2"/>
        <v>1</v>
      </c>
      <c r="Q60" s="2">
        <v>1.1295046031996201</v>
      </c>
      <c r="R60">
        <v>0.10046871404099597</v>
      </c>
      <c r="S60" s="3">
        <v>2.5256357831206442E-29</v>
      </c>
      <c r="T60">
        <v>0.93258954210621725</v>
      </c>
      <c r="U60">
        <v>1.3264196642930286</v>
      </c>
      <c r="V60">
        <v>0.15972264877902545</v>
      </c>
      <c r="W60">
        <v>6.6086767429359622E-2</v>
      </c>
      <c r="X60">
        <v>18</v>
      </c>
      <c r="Y60">
        <v>89.531289632589591</v>
      </c>
      <c r="Z60">
        <f t="shared" si="3"/>
        <v>1.1295046031996201</v>
      </c>
      <c r="AA60">
        <f t="shared" si="4"/>
        <v>0.39965316060182166</v>
      </c>
      <c r="AB60">
        <f t="shared" si="5"/>
        <v>1</v>
      </c>
    </row>
    <row r="61" spans="1:28" x14ac:dyDescent="0.25">
      <c r="A61" t="s">
        <v>72</v>
      </c>
      <c r="B61">
        <v>2015</v>
      </c>
      <c r="C61">
        <v>3600</v>
      </c>
      <c r="D61" s="2">
        <v>0.39879949392466002</v>
      </c>
      <c r="E61">
        <v>4.0284306172617142E-2</v>
      </c>
      <c r="F61" s="3">
        <v>4.1784199778396543E-23</v>
      </c>
      <c r="G61">
        <v>0.31984370468414547</v>
      </c>
      <c r="H61">
        <v>0.47775528316517391</v>
      </c>
      <c r="I61">
        <v>5.1301935923320156E-2</v>
      </c>
      <c r="J61">
        <v>1.7040465521432645E-2</v>
      </c>
      <c r="K61">
        <v>51</v>
      </c>
      <c r="L61">
        <v>68.472491987606233</v>
      </c>
      <c r="M61">
        <f t="shared" si="0"/>
        <v>0.39879949392466002</v>
      </c>
      <c r="N61">
        <f t="shared" si="1"/>
        <v>0.22649930667293477</v>
      </c>
      <c r="O61">
        <f t="shared" si="2"/>
        <v>1</v>
      </c>
      <c r="Q61" s="2">
        <v>0.46519170757087702</v>
      </c>
      <c r="R61">
        <v>5.6935595034409987E-2</v>
      </c>
      <c r="S61" s="3">
        <v>3.0713950841683035E-16</v>
      </c>
      <c r="T61">
        <v>0.35359999186507579</v>
      </c>
      <c r="U61">
        <v>0.57678342327667798</v>
      </c>
      <c r="V61">
        <v>0.1320218564339451</v>
      </c>
      <c r="W61">
        <v>3.6141035157705101E-2</v>
      </c>
      <c r="X61">
        <v>50</v>
      </c>
      <c r="Y61">
        <v>86.812740929857483</v>
      </c>
      <c r="Z61">
        <f t="shared" si="3"/>
        <v>0.46519170757087702</v>
      </c>
      <c r="AA61">
        <f t="shared" si="4"/>
        <v>0.36334812017395257</v>
      </c>
      <c r="AB61">
        <f t="shared" si="5"/>
        <v>1</v>
      </c>
    </row>
    <row r="62" spans="1:28" x14ac:dyDescent="0.25">
      <c r="A62" t="s">
        <v>73</v>
      </c>
      <c r="B62">
        <v>2011</v>
      </c>
      <c r="C62">
        <v>3600</v>
      </c>
      <c r="D62" s="2">
        <v>0.57586279020498798</v>
      </c>
      <c r="E62">
        <v>9.4829144788243849E-2</v>
      </c>
      <c r="F62" s="3">
        <v>1.2582818368016237E-9</v>
      </c>
      <c r="G62">
        <v>0.39000108173529635</v>
      </c>
      <c r="H62">
        <v>0.76172449867468051</v>
      </c>
      <c r="I62">
        <v>0.14395378280879256</v>
      </c>
      <c r="J62">
        <v>6.9724699632722084E-2</v>
      </c>
      <c r="K62">
        <v>31</v>
      </c>
      <c r="L62">
        <v>65.654435876085103</v>
      </c>
      <c r="M62">
        <f t="shared" si="0"/>
        <v>0.57586279020498798</v>
      </c>
      <c r="N62">
        <f t="shared" si="1"/>
        <v>0.37941241783683433</v>
      </c>
      <c r="O62">
        <f t="shared" si="2"/>
        <v>1</v>
      </c>
      <c r="Q62" s="2">
        <v>0.60462599069741496</v>
      </c>
      <c r="R62">
        <v>7.800506329526688E-2</v>
      </c>
      <c r="S62" s="3">
        <v>9.1091219302142929E-15</v>
      </c>
      <c r="T62">
        <v>0.45173887602692409</v>
      </c>
      <c r="U62">
        <v>0.75751310536790495</v>
      </c>
      <c r="V62">
        <v>0.16614392849494908</v>
      </c>
      <c r="W62">
        <v>7.9465852878981932E-2</v>
      </c>
      <c r="X62">
        <v>38</v>
      </c>
      <c r="Y62">
        <v>88.748046706164374</v>
      </c>
      <c r="Z62">
        <f t="shared" si="3"/>
        <v>0.60462599069741496</v>
      </c>
      <c r="AA62">
        <f t="shared" si="4"/>
        <v>0.40760756677832793</v>
      </c>
      <c r="AB62">
        <f t="shared" si="5"/>
        <v>1</v>
      </c>
    </row>
    <row r="63" spans="1:28" x14ac:dyDescent="0.25">
      <c r="A63" t="s">
        <v>75</v>
      </c>
      <c r="B63">
        <v>2015</v>
      </c>
      <c r="C63">
        <v>3600</v>
      </c>
      <c r="D63" s="2">
        <v>0.379072653810831</v>
      </c>
      <c r="E63">
        <v>5.9838534153082358E-2</v>
      </c>
      <c r="F63" s="3">
        <v>2.374560360914401E-10</v>
      </c>
      <c r="G63">
        <v>0.26179128198311946</v>
      </c>
      <c r="H63">
        <v>0.49635402563854231</v>
      </c>
      <c r="I63">
        <v>3.6232023965197015E-2</v>
      </c>
      <c r="J63">
        <v>2.2156394213645524E-2</v>
      </c>
      <c r="K63">
        <v>15</v>
      </c>
      <c r="L63">
        <v>72.875276664429762</v>
      </c>
      <c r="M63">
        <f t="shared" si="0"/>
        <v>0.379072653810831</v>
      </c>
      <c r="N63">
        <f t="shared" si="1"/>
        <v>0.19034711441258315</v>
      </c>
      <c r="O63">
        <f t="shared" si="2"/>
        <v>1</v>
      </c>
      <c r="Q63" s="2">
        <v>0.34088726359982402</v>
      </c>
      <c r="R63">
        <v>0.15394345140483665</v>
      </c>
      <c r="S63" s="3">
        <v>2.6803558721044944E-2</v>
      </c>
      <c r="T63">
        <v>3.9163643190552266E-2</v>
      </c>
      <c r="U63">
        <v>0.64261088400909583</v>
      </c>
      <c r="V63">
        <v>0.33378647075344786</v>
      </c>
      <c r="W63">
        <v>0.1440320929097991</v>
      </c>
      <c r="X63">
        <v>15</v>
      </c>
      <c r="Y63">
        <v>94.698642763759395</v>
      </c>
      <c r="Z63">
        <f t="shared" si="3"/>
        <v>0.34088726359982402</v>
      </c>
      <c r="AA63">
        <f t="shared" si="4"/>
        <v>0.57774256442938998</v>
      </c>
      <c r="AB63">
        <f t="shared" si="5"/>
        <v>1</v>
      </c>
    </row>
    <row r="64" spans="1:28" x14ac:dyDescent="0.25">
      <c r="A64" t="s">
        <v>76</v>
      </c>
      <c r="B64">
        <v>1993</v>
      </c>
      <c r="C64">
        <v>3600</v>
      </c>
      <c r="D64" s="2">
        <v>-0.57466100558093103</v>
      </c>
      <c r="E64">
        <v>7.929386805575811E-2</v>
      </c>
      <c r="F64" s="3">
        <v>4.2537707892073576E-13</v>
      </c>
      <c r="G64">
        <v>-0.73007413116508835</v>
      </c>
      <c r="H64">
        <v>-0.41924787999677438</v>
      </c>
      <c r="I64">
        <v>8.4029988610914028E-2</v>
      </c>
      <c r="J64">
        <v>4.1441249211883344E-2</v>
      </c>
      <c r="K64">
        <v>17</v>
      </c>
      <c r="L64">
        <v>85.926482633384751</v>
      </c>
      <c r="M64">
        <f t="shared" si="0"/>
        <v>0.57466100558093103</v>
      </c>
      <c r="N64">
        <f t="shared" si="1"/>
        <v>0.28987926557605675</v>
      </c>
      <c r="O64">
        <f t="shared" si="2"/>
        <v>1</v>
      </c>
      <c r="Q64" s="2">
        <v>-0.32653672341402801</v>
      </c>
      <c r="R64">
        <v>2.7809936482833034E-2</v>
      </c>
      <c r="S64" s="3">
        <v>7.7878311397219362E-32</v>
      </c>
      <c r="T64">
        <v>-0.3810431973327274</v>
      </c>
      <c r="U64">
        <v>-0.27203024949532895</v>
      </c>
      <c r="V64">
        <v>0</v>
      </c>
      <c r="W64">
        <v>5.4595073470917041E-3</v>
      </c>
      <c r="X64">
        <v>19</v>
      </c>
      <c r="Y64">
        <v>0</v>
      </c>
      <c r="Z64">
        <f t="shared" si="3"/>
        <v>0.32653672341402801</v>
      </c>
      <c r="AA64">
        <f t="shared" si="4"/>
        <v>0</v>
      </c>
      <c r="AB64">
        <f t="shared" si="5"/>
        <v>1</v>
      </c>
    </row>
    <row r="65" spans="1:28" x14ac:dyDescent="0.25">
      <c r="A65" t="s">
        <v>78</v>
      </c>
      <c r="B65">
        <v>2012</v>
      </c>
      <c r="C65">
        <v>3600</v>
      </c>
      <c r="D65" s="2">
        <v>-0.18323758022293299</v>
      </c>
      <c r="E65">
        <v>7.2928631467657268E-2</v>
      </c>
      <c r="F65" s="3">
        <v>1.1985863783633078E-2</v>
      </c>
      <c r="G65">
        <v>-0.32617507134133583</v>
      </c>
      <c r="H65">
        <v>-4.0300089104530451E-2</v>
      </c>
      <c r="I65">
        <v>0.16913508272457789</v>
      </c>
      <c r="J65">
        <v>5.4420075731519003E-2</v>
      </c>
      <c r="K65">
        <v>47</v>
      </c>
      <c r="L65">
        <v>73.675237789808705</v>
      </c>
      <c r="M65">
        <f t="shared" si="0"/>
        <v>0.18323758022293299</v>
      </c>
      <c r="N65">
        <f t="shared" si="1"/>
        <v>0.41126035880519518</v>
      </c>
      <c r="O65">
        <f t="shared" si="2"/>
        <v>1</v>
      </c>
      <c r="Q65" s="2">
        <v>-7.7724810156950402E-2</v>
      </c>
      <c r="R65">
        <v>7.6118936581856908E-2</v>
      </c>
      <c r="S65" s="3">
        <v>0.30720853179837676</v>
      </c>
      <c r="T65">
        <v>-0.22691518439887837</v>
      </c>
      <c r="U65">
        <v>7.1465564084977493E-2</v>
      </c>
      <c r="V65">
        <v>0.19920209621057225</v>
      </c>
      <c r="W65">
        <v>6.2094805758266015E-2</v>
      </c>
      <c r="X65">
        <v>48</v>
      </c>
      <c r="Y65">
        <v>79.707433938954182</v>
      </c>
      <c r="Z65">
        <f t="shared" si="3"/>
        <v>7.7724810156950402E-2</v>
      </c>
      <c r="AA65">
        <f t="shared" si="4"/>
        <v>0.44632062041829557</v>
      </c>
      <c r="AB65">
        <f t="shared" si="5"/>
        <v>0</v>
      </c>
    </row>
    <row r="66" spans="1:28" x14ac:dyDescent="0.25">
      <c r="A66" t="s">
        <v>80</v>
      </c>
      <c r="B66">
        <v>1992</v>
      </c>
      <c r="C66">
        <v>3600</v>
      </c>
      <c r="D66" s="2">
        <v>0.608596591579881</v>
      </c>
      <c r="E66">
        <v>6.4572894792972485E-2</v>
      </c>
      <c r="F66" s="3">
        <v>4.3029232566318679E-21</v>
      </c>
      <c r="G66">
        <v>0.48203604340816142</v>
      </c>
      <c r="H66">
        <v>0.73515713975160146</v>
      </c>
      <c r="I66">
        <v>7.2772186275142217E-2</v>
      </c>
      <c r="J66">
        <v>3.6801000702156229E-2</v>
      </c>
      <c r="K66">
        <v>40</v>
      </c>
      <c r="L66">
        <v>45.398805678910939</v>
      </c>
      <c r="M66">
        <f t="shared" si="0"/>
        <v>0.608596591579881</v>
      </c>
      <c r="N66">
        <f t="shared" si="1"/>
        <v>0.26976320407932253</v>
      </c>
      <c r="O66">
        <f t="shared" si="2"/>
        <v>1</v>
      </c>
      <c r="Q66" s="2">
        <v>0.559949706855707</v>
      </c>
      <c r="R66">
        <v>9.7939073641318486E-2</v>
      </c>
      <c r="S66" s="3">
        <v>1.0821277427477265E-8</v>
      </c>
      <c r="T66">
        <v>0.36799264983950619</v>
      </c>
      <c r="U66">
        <v>0.75190676387190691</v>
      </c>
      <c r="V66">
        <v>0.30193980652945268</v>
      </c>
      <c r="W66">
        <v>0.1012773586711809</v>
      </c>
      <c r="X66">
        <v>48</v>
      </c>
      <c r="Y66">
        <v>72.00318398984993</v>
      </c>
      <c r="Z66">
        <f t="shared" si="3"/>
        <v>0.559949706855707</v>
      </c>
      <c r="AA66">
        <f t="shared" si="4"/>
        <v>0.54949049721487697</v>
      </c>
      <c r="AB66">
        <f t="shared" si="5"/>
        <v>1</v>
      </c>
    </row>
    <row r="67" spans="1:28" x14ac:dyDescent="0.25">
      <c r="A67" t="s">
        <v>81</v>
      </c>
      <c r="B67">
        <v>1998</v>
      </c>
      <c r="C67">
        <v>3600</v>
      </c>
      <c r="D67" s="2">
        <v>-0.480707612804471</v>
      </c>
      <c r="E67">
        <v>0.11150441648218791</v>
      </c>
      <c r="F67" s="3">
        <v>1.6243833484946138E-5</v>
      </c>
      <c r="G67">
        <v>-0.69925225322671358</v>
      </c>
      <c r="H67">
        <v>-0.26216297238222819</v>
      </c>
      <c r="I67">
        <v>0.17924888149862769</v>
      </c>
      <c r="J67">
        <v>8.1360297084059049E-2</v>
      </c>
      <c r="K67">
        <v>16</v>
      </c>
      <c r="L67">
        <v>93.090669089580032</v>
      </c>
      <c r="M67">
        <f t="shared" ref="M67:M83" si="6">ABS(D67)</f>
        <v>0.480707612804471</v>
      </c>
      <c r="N67">
        <f t="shared" ref="N67:N83" si="7">SQRT(I67)</f>
        <v>0.42337794167696985</v>
      </c>
      <c r="O67">
        <f t="shared" ref="O67:O83" si="8">IF(F67&lt;0.05, 1, 0)</f>
        <v>1</v>
      </c>
      <c r="Q67" s="2">
        <v>-0.470354838316554</v>
      </c>
      <c r="R67">
        <v>7.7765868307653904E-2</v>
      </c>
      <c r="S67" s="3">
        <v>1.4634088028303611E-9</v>
      </c>
      <c r="T67">
        <v>-0.62277313942604062</v>
      </c>
      <c r="U67">
        <v>-0.31793653720706772</v>
      </c>
      <c r="V67">
        <v>7.7117866196517351E-2</v>
      </c>
      <c r="W67">
        <v>4.0310298160609007E-2</v>
      </c>
      <c r="X67">
        <v>16</v>
      </c>
      <c r="Y67">
        <v>84.389313240036074</v>
      </c>
      <c r="Z67">
        <f t="shared" ref="Z67:Z83" si="9">ABS(Q67)</f>
        <v>0.470354838316554</v>
      </c>
      <c r="AA67">
        <f t="shared" ref="AA67:AA83" si="10">SQRT(V67)</f>
        <v>0.27770103744227775</v>
      </c>
      <c r="AB67">
        <f t="shared" ref="AB67:AB83" si="11">IF(S67&lt;0.05, 1, 0)</f>
        <v>1</v>
      </c>
    </row>
    <row r="68" spans="1:28" x14ac:dyDescent="0.25">
      <c r="A68" t="s">
        <v>82</v>
      </c>
      <c r="B68">
        <v>2000</v>
      </c>
      <c r="C68">
        <v>3600</v>
      </c>
      <c r="D68" s="2">
        <v>9.2020438969740506E-2</v>
      </c>
      <c r="E68">
        <v>8.0063901335140714E-2</v>
      </c>
      <c r="F68" s="3">
        <v>0.25041686771202298</v>
      </c>
      <c r="G68">
        <v>-6.4901924108903622E-2</v>
      </c>
      <c r="H68">
        <v>0.2489428020483847</v>
      </c>
      <c r="I68">
        <v>0.16984006944550528</v>
      </c>
      <c r="J68">
        <v>6.2751926883215514E-2</v>
      </c>
      <c r="K68">
        <v>34</v>
      </c>
      <c r="L68">
        <v>85.658829021862218</v>
      </c>
      <c r="M68">
        <f t="shared" si="6"/>
        <v>9.2020438969740506E-2</v>
      </c>
      <c r="N68">
        <f t="shared" si="7"/>
        <v>0.41211657264117063</v>
      </c>
      <c r="O68">
        <f t="shared" si="8"/>
        <v>0</v>
      </c>
      <c r="Q68" s="2">
        <v>0.28846643942366701</v>
      </c>
      <c r="R68">
        <v>8.4461170536328456E-2</v>
      </c>
      <c r="S68" s="3">
        <v>6.3694618700532713E-4</v>
      </c>
      <c r="T68">
        <v>0.12292558708036797</v>
      </c>
      <c r="U68">
        <v>0.45400729176696664</v>
      </c>
      <c r="V68">
        <v>0.22127652146740792</v>
      </c>
      <c r="W68">
        <v>8.4859834283418548E-2</v>
      </c>
      <c r="X68">
        <v>38</v>
      </c>
      <c r="Y68">
        <v>90.825874494600171</v>
      </c>
      <c r="Z68">
        <f t="shared" si="9"/>
        <v>0.28846643942366701</v>
      </c>
      <c r="AA68">
        <f t="shared" si="10"/>
        <v>0.47040038421264913</v>
      </c>
      <c r="AB68">
        <f t="shared" si="11"/>
        <v>1</v>
      </c>
    </row>
    <row r="69" spans="1:28" x14ac:dyDescent="0.25">
      <c r="A69" t="s">
        <v>83</v>
      </c>
      <c r="B69">
        <v>2014</v>
      </c>
      <c r="C69">
        <v>3600</v>
      </c>
      <c r="D69" s="2">
        <v>0.280239993116768</v>
      </c>
      <c r="E69">
        <v>4.2675677498681223E-2</v>
      </c>
      <c r="F69" s="3">
        <v>5.1429418835821267E-11</v>
      </c>
      <c r="G69">
        <v>0.19659720220350665</v>
      </c>
      <c r="H69">
        <v>0.36388278403002983</v>
      </c>
      <c r="I69">
        <v>1.9207730054779916E-2</v>
      </c>
      <c r="J69">
        <v>1.1995874075338654E-2</v>
      </c>
      <c r="K69">
        <v>21</v>
      </c>
      <c r="L69">
        <v>58.340948403819603</v>
      </c>
      <c r="M69">
        <f t="shared" si="6"/>
        <v>0.280239993116768</v>
      </c>
      <c r="N69">
        <f t="shared" si="7"/>
        <v>0.13859195523110249</v>
      </c>
      <c r="O69">
        <f t="shared" si="8"/>
        <v>1</v>
      </c>
      <c r="Q69" s="2">
        <v>0.32876854804237798</v>
      </c>
      <c r="R69">
        <v>5.9052144323965806E-2</v>
      </c>
      <c r="S69" s="3">
        <v>2.5852718927909542E-8</v>
      </c>
      <c r="T69">
        <v>0.21302847195754335</v>
      </c>
      <c r="U69">
        <v>0.44450862412721204</v>
      </c>
      <c r="V69">
        <v>4.998551127026659E-2</v>
      </c>
      <c r="W69">
        <v>2.7076273168525872E-2</v>
      </c>
      <c r="X69">
        <v>22</v>
      </c>
      <c r="Y69">
        <v>75.510712863929697</v>
      </c>
      <c r="Z69">
        <f t="shared" si="9"/>
        <v>0.32876854804237798</v>
      </c>
      <c r="AA69">
        <f t="shared" si="10"/>
        <v>0.2235743976180336</v>
      </c>
      <c r="AB69">
        <f t="shared" si="11"/>
        <v>1</v>
      </c>
    </row>
    <row r="70" spans="1:28" x14ac:dyDescent="0.25">
      <c r="A70" t="s">
        <v>85</v>
      </c>
      <c r="B70">
        <v>2017</v>
      </c>
      <c r="C70">
        <v>3600</v>
      </c>
      <c r="D70" s="2">
        <v>0.17951361469809801</v>
      </c>
      <c r="E70">
        <v>8.3881981831229718E-2</v>
      </c>
      <c r="F70" s="3">
        <v>3.2348819350446395E-2</v>
      </c>
      <c r="G70">
        <v>1.5107951357044846E-2</v>
      </c>
      <c r="H70">
        <v>0.34391927803915168</v>
      </c>
      <c r="I70">
        <v>5.9109025348364201E-2</v>
      </c>
      <c r="J70">
        <v>4.1175998822231295E-2</v>
      </c>
      <c r="K70">
        <v>16</v>
      </c>
      <c r="L70">
        <v>63.740104641305152</v>
      </c>
      <c r="M70">
        <f t="shared" si="6"/>
        <v>0.17951361469809801</v>
      </c>
      <c r="N70">
        <f t="shared" si="7"/>
        <v>0.2431234775754168</v>
      </c>
      <c r="O70">
        <f t="shared" si="8"/>
        <v>1</v>
      </c>
      <c r="Q70" s="2">
        <v>8.8486232303099197E-2</v>
      </c>
      <c r="R70">
        <v>8.7641626278186793E-2</v>
      </c>
      <c r="S70" s="3">
        <v>0.31266921593729635</v>
      </c>
      <c r="T70">
        <v>-8.3288198748666081E-2</v>
      </c>
      <c r="U70">
        <v>0.26026066335486453</v>
      </c>
      <c r="V70">
        <v>9.8119842736922286E-2</v>
      </c>
      <c r="W70">
        <v>4.8838337621967119E-2</v>
      </c>
      <c r="X70">
        <v>19</v>
      </c>
      <c r="Y70">
        <v>71.587036145577514</v>
      </c>
      <c r="Z70">
        <f t="shared" si="9"/>
        <v>8.8486232303099197E-2</v>
      </c>
      <c r="AA70">
        <f t="shared" si="10"/>
        <v>0.3132408701573316</v>
      </c>
      <c r="AB70">
        <f t="shared" si="11"/>
        <v>0</v>
      </c>
    </row>
    <row r="71" spans="1:28" x14ac:dyDescent="0.25">
      <c r="A71" t="s">
        <v>87</v>
      </c>
      <c r="B71">
        <v>2016</v>
      </c>
      <c r="C71">
        <v>3600</v>
      </c>
      <c r="D71" s="2">
        <v>-0.56284518192731203</v>
      </c>
      <c r="E71">
        <v>0.13240417801047799</v>
      </c>
      <c r="F71" s="3">
        <v>2.1285390602402186E-5</v>
      </c>
      <c r="G71">
        <v>-0.82235260223047879</v>
      </c>
      <c r="H71">
        <v>-0.30333776162414477</v>
      </c>
      <c r="I71">
        <v>0.26878245569970854</v>
      </c>
      <c r="J71">
        <v>0.16110940462747489</v>
      </c>
      <c r="K71">
        <v>17</v>
      </c>
      <c r="L71">
        <v>96.226334924895681</v>
      </c>
      <c r="M71">
        <f t="shared" si="6"/>
        <v>0.56284518192731203</v>
      </c>
      <c r="N71">
        <f t="shared" si="7"/>
        <v>0.51844233594461453</v>
      </c>
      <c r="O71">
        <f t="shared" si="8"/>
        <v>1</v>
      </c>
      <c r="Q71" s="2">
        <v>-0.45469323426403602</v>
      </c>
      <c r="R71">
        <v>6.1444415120924668E-2</v>
      </c>
      <c r="S71" s="3">
        <v>1.3610836956199985E-13</v>
      </c>
      <c r="T71">
        <v>-0.57512207495217704</v>
      </c>
      <c r="U71">
        <v>-0.33426439357589577</v>
      </c>
      <c r="V71">
        <v>5.0987897357901511E-2</v>
      </c>
      <c r="W71">
        <v>2.4359764497177586E-2</v>
      </c>
      <c r="X71">
        <v>19</v>
      </c>
      <c r="Y71">
        <v>77.166641223521751</v>
      </c>
      <c r="Z71">
        <f t="shared" si="9"/>
        <v>0.45469323426403602</v>
      </c>
      <c r="AA71">
        <f t="shared" si="10"/>
        <v>0.22580499852284386</v>
      </c>
      <c r="AB71">
        <f t="shared" si="11"/>
        <v>1</v>
      </c>
    </row>
    <row r="72" spans="1:28" x14ac:dyDescent="0.25">
      <c r="A72" t="s">
        <v>88</v>
      </c>
      <c r="B72">
        <v>1985</v>
      </c>
      <c r="C72">
        <v>3600</v>
      </c>
      <c r="D72" s="2">
        <v>-0.71340698980400097</v>
      </c>
      <c r="E72">
        <v>0.10228961313745927</v>
      </c>
      <c r="F72" s="3">
        <v>3.0721500453679085E-12</v>
      </c>
      <c r="G72">
        <v>-0.91389094754595623</v>
      </c>
      <c r="H72">
        <v>-0.51292303206204548</v>
      </c>
      <c r="I72">
        <v>0.17821428063669789</v>
      </c>
      <c r="J72">
        <v>9.2947146620522281E-2</v>
      </c>
      <c r="K72">
        <v>21</v>
      </c>
      <c r="L72">
        <v>90.080228436386861</v>
      </c>
      <c r="M72">
        <f t="shared" si="6"/>
        <v>0.71340698980400097</v>
      </c>
      <c r="N72">
        <f t="shared" si="7"/>
        <v>0.42215433272287745</v>
      </c>
      <c r="O72">
        <f t="shared" si="8"/>
        <v>1</v>
      </c>
      <c r="Q72" s="2">
        <v>-0.85599469178773202</v>
      </c>
      <c r="R72">
        <v>7.6853593718398935E-2</v>
      </c>
      <c r="S72" s="3">
        <v>8.1946362106986747E-29</v>
      </c>
      <c r="T72">
        <v>-1.0066249675582672</v>
      </c>
      <c r="U72">
        <v>-0.70536441601719591</v>
      </c>
      <c r="V72">
        <v>0.10431825965298241</v>
      </c>
      <c r="W72">
        <v>4.3794168918430514E-2</v>
      </c>
      <c r="X72">
        <v>24</v>
      </c>
      <c r="Y72">
        <v>79.0551900737685</v>
      </c>
      <c r="Z72">
        <f t="shared" si="9"/>
        <v>0.85599469178773202</v>
      </c>
      <c r="AA72">
        <f t="shared" si="10"/>
        <v>0.3229833736479053</v>
      </c>
      <c r="AB72">
        <f t="shared" si="11"/>
        <v>1</v>
      </c>
    </row>
    <row r="73" spans="1:28" x14ac:dyDescent="0.25">
      <c r="A73" t="s">
        <v>92</v>
      </c>
      <c r="B73">
        <v>2014</v>
      </c>
      <c r="C73">
        <v>3600</v>
      </c>
      <c r="D73" s="2">
        <v>2.8467432097189398E-3</v>
      </c>
      <c r="E73">
        <v>4.5152800189253613E-2</v>
      </c>
      <c r="F73" s="3">
        <v>0.94972917309702143</v>
      </c>
      <c r="G73">
        <v>-8.5651118962351488E-2</v>
      </c>
      <c r="H73">
        <v>9.1344605381789359E-2</v>
      </c>
      <c r="I73">
        <v>3.0877728784294345E-2</v>
      </c>
      <c r="J73">
        <v>1.5235650912118549E-2</v>
      </c>
      <c r="K73">
        <v>20</v>
      </c>
      <c r="L73">
        <v>84.050429071766274</v>
      </c>
      <c r="M73">
        <f t="shared" si="6"/>
        <v>2.8467432097189398E-3</v>
      </c>
      <c r="N73">
        <f t="shared" si="7"/>
        <v>0.1757205986340086</v>
      </c>
      <c r="O73">
        <f t="shared" si="8"/>
        <v>0</v>
      </c>
      <c r="Q73" s="2">
        <v>-0.26846324022576801</v>
      </c>
      <c r="R73">
        <v>4.8705889200235025E-2</v>
      </c>
      <c r="S73" s="3">
        <v>3.5492884901910222E-8</v>
      </c>
      <c r="T73">
        <v>-0.36392502889322687</v>
      </c>
      <c r="U73">
        <v>-0.17300145155830882</v>
      </c>
      <c r="V73">
        <v>3.5754253791853242E-2</v>
      </c>
      <c r="W73">
        <v>1.7922487897848734E-2</v>
      </c>
      <c r="X73">
        <v>19</v>
      </c>
      <c r="Y73">
        <v>85.768255098669272</v>
      </c>
      <c r="Z73">
        <f t="shared" si="9"/>
        <v>0.26846324022576801</v>
      </c>
      <c r="AA73">
        <f t="shared" si="10"/>
        <v>0.18908795252964489</v>
      </c>
      <c r="AB73">
        <f t="shared" si="11"/>
        <v>1</v>
      </c>
    </row>
    <row r="74" spans="1:28" x14ac:dyDescent="0.25">
      <c r="A74" t="s">
        <v>93</v>
      </c>
      <c r="B74">
        <v>2009</v>
      </c>
      <c r="C74">
        <v>3600</v>
      </c>
      <c r="D74" s="2">
        <v>1.1381224887249799</v>
      </c>
      <c r="E74">
        <v>0.12278601103837665</v>
      </c>
      <c r="F74" s="3">
        <v>1.8762755571610584E-20</v>
      </c>
      <c r="G74">
        <v>0.89746632928442016</v>
      </c>
      <c r="H74">
        <v>1.3787786481655318</v>
      </c>
      <c r="I74">
        <v>0.37337584734930673</v>
      </c>
      <c r="J74">
        <v>0.19004366193944361</v>
      </c>
      <c r="K74">
        <v>30</v>
      </c>
      <c r="L74">
        <v>95.487825255475983</v>
      </c>
      <c r="M74">
        <f t="shared" si="6"/>
        <v>1.1381224887249799</v>
      </c>
      <c r="N74">
        <f t="shared" si="7"/>
        <v>0.61104488161615977</v>
      </c>
      <c r="O74">
        <f t="shared" si="8"/>
        <v>1</v>
      </c>
      <c r="Q74" s="2">
        <v>1.4401272045649001</v>
      </c>
      <c r="R74">
        <v>0.22962048245007718</v>
      </c>
      <c r="S74" s="3">
        <v>3.5696311656994041E-10</v>
      </c>
      <c r="T74">
        <v>0.99007932885003702</v>
      </c>
      <c r="U74">
        <v>1.8901750802797626</v>
      </c>
      <c r="V74">
        <v>1.4900114538061029</v>
      </c>
      <c r="W74">
        <v>0.58935755841494897</v>
      </c>
      <c r="X74">
        <v>30</v>
      </c>
      <c r="Y74">
        <v>97.622789934759879</v>
      </c>
      <c r="Z74">
        <f t="shared" si="9"/>
        <v>1.4401272045649001</v>
      </c>
      <c r="AA74">
        <f t="shared" si="10"/>
        <v>1.2206602532261395</v>
      </c>
      <c r="AB74">
        <f t="shared" si="11"/>
        <v>1</v>
      </c>
    </row>
    <row r="75" spans="1:28" x14ac:dyDescent="0.25">
      <c r="A75" t="s">
        <v>95</v>
      </c>
      <c r="B75">
        <v>2015</v>
      </c>
      <c r="C75">
        <v>3600</v>
      </c>
      <c r="D75" s="2">
        <v>0.13208064160715899</v>
      </c>
      <c r="E75">
        <v>3.9387779261079177E-2</v>
      </c>
      <c r="F75" s="3">
        <v>7.9842371472632796E-4</v>
      </c>
      <c r="G75">
        <v>5.488201282443006E-2</v>
      </c>
      <c r="H75">
        <v>0.20927927038988775</v>
      </c>
      <c r="I75">
        <v>6.5316469521577894E-2</v>
      </c>
      <c r="J75">
        <v>2.5681644669869032E-2</v>
      </c>
      <c r="K75">
        <v>68</v>
      </c>
      <c r="L75">
        <v>72.4461365313947</v>
      </c>
      <c r="M75">
        <f t="shared" si="6"/>
        <v>0.13208064160715899</v>
      </c>
      <c r="N75">
        <f t="shared" si="7"/>
        <v>0.25557086986113636</v>
      </c>
      <c r="O75">
        <f t="shared" si="8"/>
        <v>1</v>
      </c>
      <c r="Q75" s="2">
        <v>9.60017643620098E-2</v>
      </c>
      <c r="R75">
        <v>3.6817912944856659E-2</v>
      </c>
      <c r="S75" s="3">
        <v>9.1212898709366989E-3</v>
      </c>
      <c r="T75">
        <v>2.3839981004159724E-2</v>
      </c>
      <c r="U75">
        <v>0.16816354771985992</v>
      </c>
      <c r="V75">
        <v>5.6969011343188644E-2</v>
      </c>
      <c r="W75">
        <v>1.5939479649387446E-2</v>
      </c>
      <c r="X75">
        <v>68</v>
      </c>
      <c r="Y75">
        <v>68.120728152371441</v>
      </c>
      <c r="Z75">
        <f t="shared" si="9"/>
        <v>9.60017643620098E-2</v>
      </c>
      <c r="AA75">
        <f t="shared" si="10"/>
        <v>0.23868182030307344</v>
      </c>
      <c r="AB75">
        <f t="shared" si="11"/>
        <v>1</v>
      </c>
    </row>
    <row r="76" spans="1:28" x14ac:dyDescent="0.25">
      <c r="A76" t="s">
        <v>96</v>
      </c>
      <c r="B76">
        <v>2016</v>
      </c>
      <c r="C76">
        <v>3600</v>
      </c>
      <c r="D76" s="2">
        <v>4.2133003181116201E-2</v>
      </c>
      <c r="E76">
        <v>5.3841745809820152E-2</v>
      </c>
      <c r="F76" s="3">
        <v>0.43390074138762086</v>
      </c>
      <c r="G76">
        <v>-6.3394879470891702E-2</v>
      </c>
      <c r="H76">
        <v>0.14766088583312403</v>
      </c>
      <c r="I76">
        <v>7.9599532704726833E-2</v>
      </c>
      <c r="J76">
        <v>3.7560270615700046E-2</v>
      </c>
      <c r="K76">
        <v>32</v>
      </c>
      <c r="L76">
        <v>96.480121954638449</v>
      </c>
      <c r="M76">
        <f t="shared" si="6"/>
        <v>4.2133003181116201E-2</v>
      </c>
      <c r="N76">
        <f t="shared" si="7"/>
        <v>0.28213389145001144</v>
      </c>
      <c r="O76">
        <f t="shared" si="8"/>
        <v>0</v>
      </c>
      <c r="Q76" s="2">
        <v>0.120636113947719</v>
      </c>
      <c r="R76">
        <v>3.646215348863488E-2</v>
      </c>
      <c r="S76" s="3">
        <v>9.3787271503072828E-4</v>
      </c>
      <c r="T76">
        <v>4.9171606311223415E-2</v>
      </c>
      <c r="U76">
        <v>0.19210062158421512</v>
      </c>
      <c r="V76">
        <v>2.7182923763457618E-2</v>
      </c>
      <c r="W76">
        <v>2.2114301569842135E-2</v>
      </c>
      <c r="X76">
        <v>31</v>
      </c>
      <c r="Y76">
        <v>94.153973814673762</v>
      </c>
      <c r="Z76">
        <f t="shared" si="9"/>
        <v>0.120636113947719</v>
      </c>
      <c r="AA76">
        <f t="shared" si="10"/>
        <v>0.16487244695053693</v>
      </c>
      <c r="AB76">
        <f t="shared" si="11"/>
        <v>1</v>
      </c>
    </row>
    <row r="77" spans="1:28" x14ac:dyDescent="0.25">
      <c r="A77" t="s">
        <v>97</v>
      </c>
      <c r="B77">
        <v>2015</v>
      </c>
      <c r="C77">
        <v>3600</v>
      </c>
      <c r="D77" s="2">
        <v>0.51804147443573301</v>
      </c>
      <c r="E77">
        <v>7.8180478566104231E-2</v>
      </c>
      <c r="F77" s="3">
        <v>3.4437914862135511E-11</v>
      </c>
      <c r="G77">
        <v>0.36481055215206337</v>
      </c>
      <c r="H77">
        <v>0.67127239671940331</v>
      </c>
      <c r="I77">
        <v>7.0060831378248811E-2</v>
      </c>
      <c r="J77">
        <v>4.3250472956162266E-2</v>
      </c>
      <c r="K77">
        <v>16</v>
      </c>
      <c r="L77">
        <v>80.403921712178203</v>
      </c>
      <c r="M77">
        <f t="shared" si="6"/>
        <v>0.51804147443573301</v>
      </c>
      <c r="N77">
        <f t="shared" si="7"/>
        <v>0.26469006664068223</v>
      </c>
      <c r="O77">
        <f t="shared" si="8"/>
        <v>1</v>
      </c>
      <c r="Q77" s="2">
        <v>0.517280681935119</v>
      </c>
      <c r="R77">
        <v>0.10613730023093609</v>
      </c>
      <c r="S77" s="3">
        <v>1.0953081979429966E-6</v>
      </c>
      <c r="T77">
        <v>0.30925539606616959</v>
      </c>
      <c r="U77">
        <v>0.72530596780406864</v>
      </c>
      <c r="V77">
        <v>0.14641383568493535</v>
      </c>
      <c r="W77">
        <v>6.811362485132047E-2</v>
      </c>
      <c r="X77">
        <v>15</v>
      </c>
      <c r="Y77">
        <v>88.972394210835986</v>
      </c>
      <c r="Z77">
        <f t="shared" si="9"/>
        <v>0.517280681935119</v>
      </c>
      <c r="AA77">
        <f t="shared" si="10"/>
        <v>0.38264060903795266</v>
      </c>
      <c r="AB77">
        <f t="shared" si="11"/>
        <v>1</v>
      </c>
    </row>
    <row r="78" spans="1:28" x14ac:dyDescent="0.25">
      <c r="A78" t="s">
        <v>98</v>
      </c>
      <c r="B78">
        <v>2016</v>
      </c>
      <c r="C78">
        <v>3600</v>
      </c>
      <c r="D78" s="2">
        <v>0.44699062048884602</v>
      </c>
      <c r="E78">
        <v>5.2380736070660461E-2</v>
      </c>
      <c r="F78" s="3">
        <v>1.4199461487340306E-17</v>
      </c>
      <c r="G78">
        <v>0.34432626430665347</v>
      </c>
      <c r="H78">
        <v>0.54965497667103869</v>
      </c>
      <c r="I78">
        <v>7.5753064448364341E-2</v>
      </c>
      <c r="J78">
        <v>2.5553442411353267E-2</v>
      </c>
      <c r="K78">
        <v>37</v>
      </c>
      <c r="L78">
        <v>80.256007245246138</v>
      </c>
      <c r="M78">
        <f t="shared" si="6"/>
        <v>0.44699062048884602</v>
      </c>
      <c r="N78">
        <f t="shared" si="7"/>
        <v>0.2752327459594231</v>
      </c>
      <c r="O78">
        <f t="shared" si="8"/>
        <v>1</v>
      </c>
      <c r="Q78" s="2">
        <v>0.52253491017392995</v>
      </c>
      <c r="R78">
        <v>5.5797344361561689E-2</v>
      </c>
      <c r="S78" s="3">
        <v>7.6143531356931926E-21</v>
      </c>
      <c r="T78">
        <v>0.41317412479228965</v>
      </c>
      <c r="U78">
        <v>0.63189569555556957</v>
      </c>
      <c r="V78">
        <v>0.11834048599221726</v>
      </c>
      <c r="W78">
        <v>3.1421402493735311E-2</v>
      </c>
      <c r="X78">
        <v>44</v>
      </c>
      <c r="Y78">
        <v>89.030717625786281</v>
      </c>
      <c r="Z78">
        <f t="shared" si="9"/>
        <v>0.52253491017392995</v>
      </c>
      <c r="AA78">
        <f t="shared" si="10"/>
        <v>0.34400652027573148</v>
      </c>
      <c r="AB78">
        <f t="shared" si="11"/>
        <v>1</v>
      </c>
    </row>
    <row r="79" spans="1:28" x14ac:dyDescent="0.25">
      <c r="A79" t="s">
        <v>101</v>
      </c>
      <c r="B79">
        <v>2014</v>
      </c>
      <c r="C79">
        <v>3600</v>
      </c>
      <c r="D79" s="2">
        <v>0.61271594452738098</v>
      </c>
      <c r="E79">
        <v>8.5209984363773861E-2</v>
      </c>
      <c r="F79" s="3">
        <v>6.4479319027364761E-13</v>
      </c>
      <c r="G79">
        <v>0.4457074440511628</v>
      </c>
      <c r="H79">
        <v>0.77972444500359872</v>
      </c>
      <c r="I79">
        <v>0.12724055275143833</v>
      </c>
      <c r="J79">
        <v>5.9094901036213267E-2</v>
      </c>
      <c r="K79">
        <v>30</v>
      </c>
      <c r="L79">
        <v>64.431022669610996</v>
      </c>
      <c r="M79">
        <f t="shared" si="6"/>
        <v>0.61271594452738098</v>
      </c>
      <c r="N79">
        <f t="shared" si="7"/>
        <v>0.35670793760643782</v>
      </c>
      <c r="O79">
        <f t="shared" si="8"/>
        <v>1</v>
      </c>
      <c r="Q79" s="2">
        <v>0.51422729118482002</v>
      </c>
      <c r="R79">
        <v>0.10987338698528358</v>
      </c>
      <c r="S79" s="3">
        <v>2.8662235835367655E-6</v>
      </c>
      <c r="T79">
        <v>0.29887940983423278</v>
      </c>
      <c r="U79">
        <v>0.72957517253540816</v>
      </c>
      <c r="V79">
        <v>0.22113024591466393</v>
      </c>
      <c r="W79">
        <v>8.9461608273027002E-2</v>
      </c>
      <c r="X79">
        <v>24</v>
      </c>
      <c r="Y79">
        <v>81.320958708163502</v>
      </c>
      <c r="Z79">
        <f t="shared" si="9"/>
        <v>0.51422729118482002</v>
      </c>
      <c r="AA79">
        <f t="shared" si="10"/>
        <v>0.47024487866925668</v>
      </c>
      <c r="AB79">
        <f t="shared" si="11"/>
        <v>1</v>
      </c>
    </row>
    <row r="80" spans="1:28" x14ac:dyDescent="0.25">
      <c r="A80" t="s">
        <v>103</v>
      </c>
      <c r="B80">
        <v>2014</v>
      </c>
      <c r="C80">
        <v>3600</v>
      </c>
      <c r="D80" s="2">
        <v>-0.37122027335712698</v>
      </c>
      <c r="E80">
        <v>4.7572375166969626E-2</v>
      </c>
      <c r="F80" s="3">
        <v>6.03214324467432E-15</v>
      </c>
      <c r="G80">
        <v>-0.46446041534341465</v>
      </c>
      <c r="H80">
        <v>-0.27798013137083843</v>
      </c>
      <c r="I80">
        <v>6.3110664814744713E-2</v>
      </c>
      <c r="J80">
        <v>2.4775434391817442E-2</v>
      </c>
      <c r="K80">
        <v>34</v>
      </c>
      <c r="L80">
        <v>89.028145992071188</v>
      </c>
      <c r="M80">
        <f t="shared" si="6"/>
        <v>0.37122027335712698</v>
      </c>
      <c r="N80">
        <f t="shared" si="7"/>
        <v>0.25121836082329796</v>
      </c>
      <c r="O80">
        <f t="shared" si="8"/>
        <v>1</v>
      </c>
      <c r="Q80" s="2">
        <v>-0.39533300387886799</v>
      </c>
      <c r="R80">
        <v>3.4471791235571134E-2</v>
      </c>
      <c r="S80" s="3">
        <v>1.9035195901248026E-30</v>
      </c>
      <c r="T80">
        <v>-0.46289647318317134</v>
      </c>
      <c r="U80">
        <v>-0.32776953457456554</v>
      </c>
      <c r="V80">
        <v>2.9886052603447625E-2</v>
      </c>
      <c r="W80">
        <v>1.5679515140372659E-2</v>
      </c>
      <c r="X80">
        <v>37</v>
      </c>
      <c r="Y80">
        <v>83.433452723716243</v>
      </c>
      <c r="Z80">
        <f t="shared" si="9"/>
        <v>0.39533300387886799</v>
      </c>
      <c r="AA80">
        <f t="shared" si="10"/>
        <v>0.17287583001520954</v>
      </c>
      <c r="AB80">
        <f t="shared" si="11"/>
        <v>1</v>
      </c>
    </row>
    <row r="81" spans="1:28" x14ac:dyDescent="0.25">
      <c r="A81" t="s">
        <v>105</v>
      </c>
      <c r="B81">
        <v>2016</v>
      </c>
      <c r="C81">
        <v>3600</v>
      </c>
      <c r="D81" s="2">
        <v>0.26444593051860998</v>
      </c>
      <c r="E81">
        <v>3.9810132854974312E-2</v>
      </c>
      <c r="F81" s="3">
        <v>3.0803237502441008E-11</v>
      </c>
      <c r="G81">
        <v>0.18641950390310524</v>
      </c>
      <c r="H81">
        <v>0.34247235713411395</v>
      </c>
      <c r="I81">
        <v>1.7484394819731325E-2</v>
      </c>
      <c r="J81">
        <v>1.2109314052371445E-2</v>
      </c>
      <c r="K81">
        <v>31</v>
      </c>
      <c r="L81">
        <v>45.396474118367095</v>
      </c>
      <c r="M81">
        <f t="shared" si="6"/>
        <v>0.26444593051860998</v>
      </c>
      <c r="N81">
        <f t="shared" si="7"/>
        <v>0.13222857036106578</v>
      </c>
      <c r="O81">
        <f t="shared" si="8"/>
        <v>1</v>
      </c>
      <c r="Q81" s="2">
        <v>0.412315809453905</v>
      </c>
      <c r="R81">
        <v>5.5234621776114615E-2</v>
      </c>
      <c r="S81" s="3">
        <v>8.3421588013712539E-14</v>
      </c>
      <c r="T81">
        <v>0.30405794007302805</v>
      </c>
      <c r="U81">
        <v>0.5205736788347809</v>
      </c>
      <c r="V81">
        <v>8.9265385856878585E-2</v>
      </c>
      <c r="W81">
        <v>3.4672061140497007E-2</v>
      </c>
      <c r="X81">
        <v>37</v>
      </c>
      <c r="Y81">
        <v>84.374810527847302</v>
      </c>
      <c r="Z81">
        <f t="shared" si="9"/>
        <v>0.412315809453905</v>
      </c>
      <c r="AA81">
        <f t="shared" si="10"/>
        <v>0.29877313442958453</v>
      </c>
      <c r="AB81">
        <f t="shared" si="11"/>
        <v>1</v>
      </c>
    </row>
    <row r="82" spans="1:28" x14ac:dyDescent="0.25">
      <c r="A82" t="s">
        <v>106</v>
      </c>
      <c r="B82">
        <v>1989</v>
      </c>
      <c r="C82">
        <v>3600</v>
      </c>
      <c r="D82" s="2">
        <v>0.75392529610797898</v>
      </c>
      <c r="E82">
        <v>0.14399577432815688</v>
      </c>
      <c r="F82" s="3">
        <v>1.6431982245225153E-7</v>
      </c>
      <c r="G82">
        <v>0.47169876449883441</v>
      </c>
      <c r="H82">
        <v>1.036151827717124</v>
      </c>
      <c r="I82">
        <v>0.16725776531237421</v>
      </c>
      <c r="J82">
        <v>0.10808226772450222</v>
      </c>
      <c r="K82">
        <v>12</v>
      </c>
      <c r="L82">
        <v>72.533632596559855</v>
      </c>
      <c r="M82">
        <f t="shared" si="6"/>
        <v>0.75392529610797898</v>
      </c>
      <c r="N82">
        <f t="shared" si="7"/>
        <v>0.40897159475001954</v>
      </c>
      <c r="O82">
        <f t="shared" si="8"/>
        <v>1</v>
      </c>
      <c r="Q82" s="2">
        <v>1.2091905224242301</v>
      </c>
      <c r="R82">
        <v>0.27112899362744358</v>
      </c>
      <c r="S82" s="3">
        <v>8.2022849122941937E-6</v>
      </c>
      <c r="T82">
        <v>0.67778745974985466</v>
      </c>
      <c r="U82">
        <v>1.7405935850986132</v>
      </c>
      <c r="V82">
        <v>0.80140680932748642</v>
      </c>
      <c r="W82">
        <v>0.3933691177450136</v>
      </c>
      <c r="X82">
        <v>12</v>
      </c>
      <c r="Y82">
        <v>91.727493884715656</v>
      </c>
      <c r="Z82">
        <f t="shared" si="9"/>
        <v>1.2091905224242301</v>
      </c>
      <c r="AA82">
        <f t="shared" si="10"/>
        <v>0.89521327588876076</v>
      </c>
      <c r="AB82">
        <f t="shared" si="11"/>
        <v>1</v>
      </c>
    </row>
    <row r="83" spans="1:28" x14ac:dyDescent="0.25">
      <c r="A83" t="s">
        <v>107</v>
      </c>
      <c r="B83">
        <v>2012</v>
      </c>
      <c r="C83">
        <v>3600</v>
      </c>
      <c r="D83" s="2">
        <v>0.66401752283098203</v>
      </c>
      <c r="E83">
        <v>4.4482913384764289E-2</v>
      </c>
      <c r="F83" s="3">
        <v>2.1838400929924258E-50</v>
      </c>
      <c r="G83">
        <v>0.57683261466942914</v>
      </c>
      <c r="H83">
        <v>0.7512024309925347</v>
      </c>
      <c r="I83">
        <v>7.6846402341310779E-2</v>
      </c>
      <c r="J83">
        <v>2.1697150308958829E-2</v>
      </c>
      <c r="K83">
        <v>55</v>
      </c>
      <c r="L83">
        <v>75.912573492865405</v>
      </c>
      <c r="M83">
        <f t="shared" si="6"/>
        <v>0.66401752283098203</v>
      </c>
      <c r="N83">
        <f t="shared" si="7"/>
        <v>0.27721183658226206</v>
      </c>
      <c r="O83">
        <f t="shared" si="8"/>
        <v>1</v>
      </c>
      <c r="Q83" s="2">
        <v>0.54905809423718599</v>
      </c>
      <c r="R83">
        <v>3.6048149368533601E-2</v>
      </c>
      <c r="S83" s="3">
        <v>2.1938327088702598E-52</v>
      </c>
      <c r="T83">
        <v>0.47840501976554028</v>
      </c>
      <c r="U83">
        <v>0.61971116870883258</v>
      </c>
      <c r="V83">
        <v>3.7080413882405655E-2</v>
      </c>
      <c r="W83">
        <v>1.3909068137819601E-2</v>
      </c>
      <c r="X83">
        <v>44</v>
      </c>
      <c r="Y83">
        <v>72.425380497480774</v>
      </c>
      <c r="Z83">
        <f t="shared" si="9"/>
        <v>0.54905809423718599</v>
      </c>
      <c r="AA83">
        <f t="shared" si="10"/>
        <v>0.19256275310247736</v>
      </c>
      <c r="AB83">
        <f t="shared" si="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I30" sqref="I30"/>
    </sheetView>
  </sheetViews>
  <sheetFormatPr defaultRowHeight="15" x14ac:dyDescent="0.25"/>
  <cols>
    <col min="4" max="4" width="55.5703125" bestFit="1" customWidth="1"/>
    <col min="9" max="9" width="65.7109375" bestFit="1" customWidth="1"/>
  </cols>
  <sheetData>
    <row r="1" spans="1:16" s="1" customFormat="1" ht="17.25" x14ac:dyDescent="0.25">
      <c r="A1" s="1" t="s">
        <v>12</v>
      </c>
      <c r="B1" s="1" t="s">
        <v>13</v>
      </c>
      <c r="C1" s="1" t="s">
        <v>14</v>
      </c>
      <c r="D1" s="1" t="s">
        <v>209</v>
      </c>
      <c r="E1" s="5" t="s">
        <v>210</v>
      </c>
      <c r="F1" s="5" t="s">
        <v>211</v>
      </c>
      <c r="G1" s="5" t="s">
        <v>244</v>
      </c>
      <c r="H1" s="5" t="s">
        <v>212</v>
      </c>
      <c r="I1" s="1" t="s">
        <v>213</v>
      </c>
      <c r="J1" s="5" t="s">
        <v>214</v>
      </c>
      <c r="K1" s="5" t="s">
        <v>215</v>
      </c>
      <c r="L1" s="5" t="s">
        <v>245</v>
      </c>
      <c r="M1" s="5" t="s">
        <v>216</v>
      </c>
      <c r="N1" s="5" t="s">
        <v>294</v>
      </c>
      <c r="O1" s="5" t="s">
        <v>292</v>
      </c>
      <c r="P1" s="5" t="s">
        <v>293</v>
      </c>
    </row>
    <row r="2" spans="1:16" x14ac:dyDescent="0.25">
      <c r="A2" t="s">
        <v>15</v>
      </c>
      <c r="B2">
        <v>2010</v>
      </c>
      <c r="C2">
        <v>2000</v>
      </c>
      <c r="D2" t="s">
        <v>217</v>
      </c>
      <c r="E2">
        <v>63</v>
      </c>
      <c r="F2">
        <v>0.47771799528715803</v>
      </c>
      <c r="G2">
        <v>82.797412988930745</v>
      </c>
      <c r="H2">
        <v>0.46854154923062363</v>
      </c>
      <c r="I2" t="s">
        <v>247</v>
      </c>
      <c r="J2">
        <v>6</v>
      </c>
      <c r="K2">
        <v>0.452808750560865</v>
      </c>
      <c r="L2">
        <v>79.974344224713761</v>
      </c>
      <c r="M2">
        <v>0.37819096287721665</v>
      </c>
      <c r="N2">
        <v>0.452808750560865</v>
      </c>
      <c r="O2">
        <v>79.974344224713761</v>
      </c>
      <c r="P2">
        <v>0.37819096287721665</v>
      </c>
    </row>
    <row r="3" spans="1:16" x14ac:dyDescent="0.25">
      <c r="A3" t="s">
        <v>19</v>
      </c>
      <c r="B3">
        <v>2014</v>
      </c>
      <c r="C3">
        <v>2000</v>
      </c>
      <c r="D3" t="s">
        <v>218</v>
      </c>
      <c r="E3">
        <v>77</v>
      </c>
      <c r="F3">
        <v>0.48442383615394902</v>
      </c>
      <c r="G3">
        <v>52.888772063998488</v>
      </c>
      <c r="H3">
        <v>0.32015424404993803</v>
      </c>
      <c r="I3" t="s">
        <v>219</v>
      </c>
      <c r="J3">
        <v>36</v>
      </c>
      <c r="K3">
        <v>0.30741544244171698</v>
      </c>
      <c r="L3">
        <v>26.033036840200975</v>
      </c>
      <c r="M3">
        <v>0.17424717215508156</v>
      </c>
    </row>
    <row r="4" spans="1:16" x14ac:dyDescent="0.25">
      <c r="A4" t="s">
        <v>27</v>
      </c>
      <c r="B4">
        <v>2016</v>
      </c>
      <c r="C4">
        <v>2000</v>
      </c>
      <c r="D4" t="s">
        <v>220</v>
      </c>
      <c r="E4">
        <v>131</v>
      </c>
      <c r="F4">
        <v>0.29669733561328698</v>
      </c>
      <c r="G4">
        <v>65.468576068046531</v>
      </c>
      <c r="H4">
        <v>0.32442049835293668</v>
      </c>
      <c r="I4" t="s">
        <v>248</v>
      </c>
      <c r="J4">
        <v>22</v>
      </c>
      <c r="K4">
        <v>0.445772652538096</v>
      </c>
      <c r="L4">
        <v>74.330052671789403</v>
      </c>
      <c r="M4">
        <v>0.40317836824162567</v>
      </c>
      <c r="N4">
        <v>0.445772652538096</v>
      </c>
      <c r="O4">
        <v>74.330052671789403</v>
      </c>
      <c r="P4">
        <v>0.40317836824162567</v>
      </c>
    </row>
    <row r="5" spans="1:16" x14ac:dyDescent="0.25">
      <c r="A5" t="s">
        <v>28</v>
      </c>
      <c r="B5">
        <v>2012</v>
      </c>
      <c r="C5">
        <v>2000</v>
      </c>
      <c r="D5" t="s">
        <v>221</v>
      </c>
      <c r="E5">
        <v>63</v>
      </c>
      <c r="F5">
        <v>0.272116590476705</v>
      </c>
      <c r="G5">
        <v>81.106190749260932</v>
      </c>
      <c r="H5">
        <v>0.50799577078857605</v>
      </c>
      <c r="I5" t="s">
        <v>222</v>
      </c>
      <c r="J5">
        <v>30</v>
      </c>
      <c r="K5">
        <v>9.2743785983879001E-2</v>
      </c>
      <c r="L5">
        <v>70.712949513069631</v>
      </c>
      <c r="M5">
        <v>0.38229741039357873</v>
      </c>
    </row>
    <row r="6" spans="1:16" x14ac:dyDescent="0.25">
      <c r="A6" t="s">
        <v>36</v>
      </c>
      <c r="B6">
        <v>2013</v>
      </c>
      <c r="C6">
        <v>2000</v>
      </c>
      <c r="D6" t="s">
        <v>223</v>
      </c>
      <c r="E6">
        <v>70</v>
      </c>
      <c r="F6">
        <v>0.56194934977425803</v>
      </c>
      <c r="G6">
        <v>50.873687897638916</v>
      </c>
      <c r="H6">
        <v>0.19905466274306441</v>
      </c>
      <c r="I6" t="s">
        <v>249</v>
      </c>
      <c r="J6">
        <v>14</v>
      </c>
      <c r="K6">
        <v>0.67213897439208203</v>
      </c>
      <c r="L6">
        <v>28.34497071660687</v>
      </c>
      <c r="M6">
        <v>0.12823308289355329</v>
      </c>
    </row>
    <row r="7" spans="1:16" x14ac:dyDescent="0.25">
      <c r="A7" t="s">
        <v>38</v>
      </c>
      <c r="B7">
        <v>2012</v>
      </c>
      <c r="C7">
        <v>2000</v>
      </c>
      <c r="D7" t="s">
        <v>224</v>
      </c>
      <c r="E7">
        <v>123</v>
      </c>
      <c r="F7">
        <v>0.16926037245082101</v>
      </c>
      <c r="G7">
        <v>44.677457095110277</v>
      </c>
      <c r="H7">
        <v>0.42742309559095126</v>
      </c>
      <c r="I7" t="s">
        <v>250</v>
      </c>
      <c r="J7">
        <v>39</v>
      </c>
      <c r="K7">
        <v>0.51970867463019699</v>
      </c>
      <c r="L7">
        <v>45.60674251884646</v>
      </c>
      <c r="M7">
        <v>0.4346820666940851</v>
      </c>
    </row>
    <row r="8" spans="1:16" x14ac:dyDescent="0.25">
      <c r="A8" t="s">
        <v>39</v>
      </c>
      <c r="B8">
        <v>2014</v>
      </c>
      <c r="C8">
        <v>2000</v>
      </c>
      <c r="D8" t="s">
        <v>225</v>
      </c>
      <c r="E8">
        <v>115</v>
      </c>
      <c r="F8">
        <v>1.5242373823214801</v>
      </c>
      <c r="G8">
        <v>52.808707893154242</v>
      </c>
      <c r="H8">
        <v>0.41004454934334728</v>
      </c>
      <c r="I8" t="s">
        <v>251</v>
      </c>
      <c r="J8">
        <v>77</v>
      </c>
      <c r="K8">
        <v>1.65449444400698</v>
      </c>
      <c r="L8">
        <v>55.253216578254019</v>
      </c>
      <c r="M8">
        <v>0.43538440570355719</v>
      </c>
    </row>
    <row r="9" spans="1:16" x14ac:dyDescent="0.25">
      <c r="A9" t="s">
        <v>49</v>
      </c>
      <c r="B9">
        <v>2012</v>
      </c>
      <c r="C9">
        <v>2000</v>
      </c>
      <c r="D9" t="s">
        <v>226</v>
      </c>
      <c r="E9">
        <v>86</v>
      </c>
      <c r="F9">
        <v>0.38436542793655598</v>
      </c>
      <c r="G9">
        <v>61.276395252468411</v>
      </c>
      <c r="H9">
        <v>0.42209926785341362</v>
      </c>
      <c r="I9" t="s">
        <v>252</v>
      </c>
      <c r="J9">
        <v>20</v>
      </c>
      <c r="K9">
        <v>0.80997408088202505</v>
      </c>
      <c r="L9">
        <v>11.241494637514151</v>
      </c>
      <c r="M9">
        <v>0.11187488500953981</v>
      </c>
    </row>
    <row r="10" spans="1:16" x14ac:dyDescent="0.25">
      <c r="A10" t="s">
        <v>51</v>
      </c>
      <c r="B10">
        <v>1992</v>
      </c>
      <c r="C10">
        <v>2000</v>
      </c>
      <c r="D10" t="s">
        <v>227</v>
      </c>
      <c r="E10">
        <v>165</v>
      </c>
      <c r="F10">
        <v>0.293453881407643</v>
      </c>
      <c r="G10">
        <v>85.772109627374817</v>
      </c>
      <c r="H10">
        <v>0.64606988634971285</v>
      </c>
      <c r="I10" t="s">
        <v>253</v>
      </c>
      <c r="J10">
        <v>18</v>
      </c>
      <c r="K10">
        <v>0.82614358716115199</v>
      </c>
      <c r="L10">
        <v>86.781619097405496</v>
      </c>
      <c r="M10">
        <v>0.59694844580442941</v>
      </c>
      <c r="N10">
        <v>0.82614358716115199</v>
      </c>
      <c r="O10">
        <v>86.781619097405496</v>
      </c>
      <c r="P10">
        <v>0.59694844580442941</v>
      </c>
    </row>
    <row r="11" spans="1:16" x14ac:dyDescent="0.25">
      <c r="A11" t="s">
        <v>56</v>
      </c>
      <c r="B11">
        <v>2015</v>
      </c>
      <c r="C11">
        <v>2000</v>
      </c>
      <c r="D11" t="s">
        <v>228</v>
      </c>
      <c r="E11">
        <v>60</v>
      </c>
      <c r="F11">
        <v>1.0009251766196301</v>
      </c>
      <c r="G11">
        <v>94.443846843621571</v>
      </c>
      <c r="H11">
        <v>0.63137937356062424</v>
      </c>
      <c r="I11" t="s">
        <v>254</v>
      </c>
      <c r="J11">
        <v>11</v>
      </c>
      <c r="K11">
        <v>1.47375551567803</v>
      </c>
      <c r="L11">
        <v>93.388663852435286</v>
      </c>
      <c r="M11">
        <v>0.4335126615119787</v>
      </c>
      <c r="N11">
        <v>1.47375551567803</v>
      </c>
      <c r="O11">
        <v>93.388663852435286</v>
      </c>
      <c r="P11">
        <v>0.4335126615119787</v>
      </c>
    </row>
    <row r="12" spans="1:16" x14ac:dyDescent="0.25">
      <c r="A12" t="s">
        <v>120</v>
      </c>
      <c r="B12">
        <v>2015</v>
      </c>
      <c r="C12" s="1">
        <v>3000</v>
      </c>
      <c r="D12" t="s">
        <v>229</v>
      </c>
      <c r="E12">
        <v>91</v>
      </c>
      <c r="F12">
        <v>0.30827532444210398</v>
      </c>
      <c r="G12">
        <v>56.158148113496374</v>
      </c>
      <c r="H12">
        <v>0.25515465739181076</v>
      </c>
      <c r="I12" t="s">
        <v>230</v>
      </c>
      <c r="J12">
        <v>34</v>
      </c>
      <c r="K12">
        <v>0.12440351280289599</v>
      </c>
      <c r="L12">
        <v>54.148296699265522</v>
      </c>
      <c r="M12">
        <v>0.24698608148992796</v>
      </c>
    </row>
    <row r="13" spans="1:16" x14ac:dyDescent="0.25">
      <c r="A13" t="s">
        <v>139</v>
      </c>
      <c r="B13">
        <v>2015</v>
      </c>
      <c r="C13" s="1">
        <v>3000</v>
      </c>
      <c r="D13" t="s">
        <v>231</v>
      </c>
      <c r="E13">
        <v>76</v>
      </c>
      <c r="F13">
        <v>0.84276252900408</v>
      </c>
      <c r="G13">
        <v>93.037038634935556</v>
      </c>
      <c r="H13">
        <v>0.31786907279057214</v>
      </c>
      <c r="I13" t="s">
        <v>255</v>
      </c>
      <c r="J13">
        <v>38</v>
      </c>
      <c r="K13">
        <v>0.86355052049144498</v>
      </c>
      <c r="L13">
        <v>91.567126298271305</v>
      </c>
      <c r="M13">
        <v>0.38899273594003592</v>
      </c>
      <c r="N13">
        <v>0.86355052049144498</v>
      </c>
      <c r="O13">
        <v>91.567126298271305</v>
      </c>
      <c r="P13">
        <v>0.38899273594003592</v>
      </c>
    </row>
    <row r="14" spans="1:16" x14ac:dyDescent="0.25">
      <c r="A14" t="s">
        <v>141</v>
      </c>
      <c r="B14">
        <v>2015</v>
      </c>
      <c r="C14" s="1">
        <v>3000</v>
      </c>
      <c r="D14" t="s">
        <v>232</v>
      </c>
      <c r="E14">
        <v>90</v>
      </c>
      <c r="F14">
        <v>0.31701329753732999</v>
      </c>
      <c r="G14">
        <v>81.941040955458703</v>
      </c>
      <c r="H14">
        <v>0.3717144263318175</v>
      </c>
      <c r="I14" t="s">
        <v>246</v>
      </c>
      <c r="J14">
        <v>19</v>
      </c>
      <c r="K14">
        <v>0.38060758967513197</v>
      </c>
      <c r="L14">
        <v>83.233007320115988</v>
      </c>
      <c r="M14">
        <v>0.54460197272029875</v>
      </c>
      <c r="N14">
        <v>0.38060758967513197</v>
      </c>
      <c r="O14">
        <v>83.233007320115988</v>
      </c>
      <c r="P14">
        <v>0.54460197272029875</v>
      </c>
    </row>
    <row r="15" spans="1:16" x14ac:dyDescent="0.25">
      <c r="A15" t="s">
        <v>147</v>
      </c>
      <c r="B15">
        <v>1988</v>
      </c>
      <c r="C15" s="1">
        <v>3000</v>
      </c>
      <c r="D15" t="s">
        <v>233</v>
      </c>
      <c r="E15">
        <v>84</v>
      </c>
      <c r="F15">
        <v>0.76476230926298605</v>
      </c>
      <c r="G15">
        <v>87.413179533276846</v>
      </c>
      <c r="H15">
        <v>0.44763434347512077</v>
      </c>
      <c r="I15" t="s">
        <v>256</v>
      </c>
      <c r="J15">
        <v>26</v>
      </c>
      <c r="K15">
        <v>0.56415908056365105</v>
      </c>
      <c r="L15">
        <v>76.550894523719393</v>
      </c>
      <c r="M15">
        <v>0.27871304633295363</v>
      </c>
      <c r="N15">
        <v>0.56415908056365105</v>
      </c>
      <c r="O15">
        <v>76.550894523719393</v>
      </c>
      <c r="P15">
        <v>0.27871304633295363</v>
      </c>
    </row>
    <row r="16" spans="1:16" x14ac:dyDescent="0.25">
      <c r="A16" t="s">
        <v>151</v>
      </c>
      <c r="B16">
        <v>1994</v>
      </c>
      <c r="C16" s="1">
        <v>3000</v>
      </c>
      <c r="D16" t="s">
        <v>234</v>
      </c>
      <c r="E16">
        <v>98</v>
      </c>
      <c r="F16">
        <v>1.3428193914775901</v>
      </c>
      <c r="G16">
        <v>95.273995367891189</v>
      </c>
      <c r="H16">
        <v>0.59461837655550143</v>
      </c>
      <c r="I16" t="s">
        <v>257</v>
      </c>
      <c r="J16">
        <v>12</v>
      </c>
      <c r="K16">
        <v>1.34030071804746</v>
      </c>
      <c r="L16">
        <v>97.565652476161219</v>
      </c>
      <c r="M16">
        <v>0.5302415258660097</v>
      </c>
    </row>
    <row r="17" spans="1:16" x14ac:dyDescent="0.25">
      <c r="A17" t="s">
        <v>157</v>
      </c>
      <c r="B17">
        <v>2012</v>
      </c>
      <c r="C17" s="1">
        <v>3000</v>
      </c>
      <c r="D17" t="s">
        <v>235</v>
      </c>
      <c r="E17">
        <v>73</v>
      </c>
      <c r="F17">
        <v>0.36914240790609498</v>
      </c>
      <c r="G17">
        <v>81.873630956090437</v>
      </c>
      <c r="H17">
        <v>0.15091024622024535</v>
      </c>
      <c r="I17" t="s">
        <v>258</v>
      </c>
      <c r="J17">
        <v>15</v>
      </c>
      <c r="K17">
        <v>0.59564568831944797</v>
      </c>
      <c r="L17">
        <v>47.165113731686759</v>
      </c>
      <c r="M17">
        <v>0.13181298302879932</v>
      </c>
    </row>
    <row r="18" spans="1:16" x14ac:dyDescent="0.25">
      <c r="A18" t="s">
        <v>69</v>
      </c>
      <c r="B18">
        <v>2007</v>
      </c>
      <c r="C18">
        <v>3600</v>
      </c>
      <c r="D18" t="s">
        <v>236</v>
      </c>
      <c r="E18">
        <v>78</v>
      </c>
      <c r="F18">
        <v>0.39978804209989</v>
      </c>
      <c r="G18">
        <v>84.024840142656601</v>
      </c>
      <c r="H18">
        <v>0.29569301893911537</v>
      </c>
      <c r="I18" t="s">
        <v>259</v>
      </c>
      <c r="J18">
        <v>6</v>
      </c>
      <c r="K18">
        <v>0.56770974014597098</v>
      </c>
      <c r="L18">
        <v>5.7539227913913145</v>
      </c>
      <c r="M18">
        <v>3.4458049332402874E-2</v>
      </c>
    </row>
    <row r="19" spans="1:16" x14ac:dyDescent="0.25">
      <c r="A19" t="s">
        <v>73</v>
      </c>
      <c r="B19">
        <v>2011</v>
      </c>
      <c r="C19">
        <v>3600</v>
      </c>
      <c r="D19" t="s">
        <v>237</v>
      </c>
      <c r="E19">
        <v>69</v>
      </c>
      <c r="F19">
        <v>0.59250186930033899</v>
      </c>
      <c r="G19">
        <v>84.081731641818521</v>
      </c>
      <c r="H19">
        <v>0.40166227550357053</v>
      </c>
      <c r="I19" t="s">
        <v>238</v>
      </c>
      <c r="J19">
        <v>41</v>
      </c>
      <c r="K19">
        <v>0.49926670226684999</v>
      </c>
      <c r="L19">
        <v>80.065730866990521</v>
      </c>
      <c r="M19">
        <v>0.29261814858120966</v>
      </c>
      <c r="N19">
        <v>0.49926670226684999</v>
      </c>
      <c r="O19">
        <v>80.065730866990521</v>
      </c>
      <c r="P19">
        <v>0.29261814858120966</v>
      </c>
    </row>
    <row r="20" spans="1:16" x14ac:dyDescent="0.25">
      <c r="A20" t="s">
        <v>78</v>
      </c>
      <c r="B20">
        <v>2012</v>
      </c>
      <c r="C20">
        <v>3600</v>
      </c>
      <c r="D20" t="s">
        <v>239</v>
      </c>
      <c r="E20">
        <v>95</v>
      </c>
      <c r="F20">
        <v>0.12971039906207599</v>
      </c>
      <c r="G20">
        <v>77.034337978202188</v>
      </c>
      <c r="H20">
        <v>0.42840252344651919</v>
      </c>
      <c r="I20" t="s">
        <v>240</v>
      </c>
      <c r="J20">
        <v>19</v>
      </c>
      <c r="K20">
        <v>0.120455808641385</v>
      </c>
      <c r="L20">
        <v>79.726847822695419</v>
      </c>
      <c r="M20">
        <v>0.35643650367329766</v>
      </c>
      <c r="N20">
        <v>0.120455808641385</v>
      </c>
      <c r="O20">
        <v>79.726847822695419</v>
      </c>
      <c r="P20">
        <v>0.35643650367329766</v>
      </c>
    </row>
    <row r="21" spans="1:16" x14ac:dyDescent="0.25">
      <c r="A21" t="s">
        <v>80</v>
      </c>
      <c r="B21">
        <v>1992</v>
      </c>
      <c r="C21">
        <v>3600</v>
      </c>
      <c r="D21" t="s">
        <v>241</v>
      </c>
      <c r="E21">
        <v>88</v>
      </c>
      <c r="F21">
        <v>0.59465926016939896</v>
      </c>
      <c r="G21">
        <v>63.715528466317721</v>
      </c>
      <c r="H21">
        <v>0.42143336203188347</v>
      </c>
      <c r="I21" t="s">
        <v>260</v>
      </c>
      <c r="J21">
        <v>10</v>
      </c>
      <c r="K21">
        <v>1.40574037190348</v>
      </c>
      <c r="L21">
        <v>85.397194972210642</v>
      </c>
      <c r="M21">
        <v>1.1115316947292031</v>
      </c>
    </row>
    <row r="22" spans="1:16" x14ac:dyDescent="0.25">
      <c r="A22" t="s">
        <v>96</v>
      </c>
      <c r="B22">
        <v>2016</v>
      </c>
      <c r="C22">
        <v>3600</v>
      </c>
      <c r="D22" t="s">
        <v>242</v>
      </c>
      <c r="E22">
        <v>63</v>
      </c>
      <c r="F22">
        <v>8.2712542053987995E-2</v>
      </c>
      <c r="G22">
        <v>95.809060854250063</v>
      </c>
      <c r="H22">
        <v>0.18872368993886915</v>
      </c>
      <c r="I22" t="s">
        <v>261</v>
      </c>
      <c r="J22">
        <v>8</v>
      </c>
      <c r="K22">
        <v>0.24851728435831</v>
      </c>
      <c r="L22">
        <v>73.955129909423746</v>
      </c>
      <c r="M22">
        <v>0.19812323409991295</v>
      </c>
      <c r="N22">
        <v>0.24851728435831</v>
      </c>
      <c r="O22">
        <v>73.955129909423746</v>
      </c>
      <c r="P22">
        <v>0.19812323409991295</v>
      </c>
    </row>
    <row r="23" spans="1:16" x14ac:dyDescent="0.25">
      <c r="A23" t="s">
        <v>105</v>
      </c>
      <c r="B23">
        <v>2016</v>
      </c>
      <c r="C23">
        <v>3600</v>
      </c>
      <c r="D23" t="s">
        <v>243</v>
      </c>
      <c r="E23">
        <v>68</v>
      </c>
      <c r="F23">
        <v>0.35674007894980397</v>
      </c>
      <c r="G23">
        <v>78.415265769122058</v>
      </c>
      <c r="H23">
        <v>0.25299847636426842</v>
      </c>
      <c r="I23" t="s">
        <v>262</v>
      </c>
      <c r="J23">
        <v>21</v>
      </c>
      <c r="K23">
        <v>0.47595070737762202</v>
      </c>
      <c r="L23">
        <v>88.755435672707591</v>
      </c>
      <c r="M23">
        <v>0.34087764662329834</v>
      </c>
    </row>
  </sheetData>
  <autoFilter ref="A1:P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Close Rep DL</vt:lpstr>
      <vt:lpstr>Cognitive DL</vt:lpstr>
      <vt:lpstr>Organisational DL</vt:lpstr>
      <vt:lpstr>Soc DL</vt:lpstr>
      <vt:lpstr>Median date split DL</vt:lpstr>
      <vt:lpstr> Moderators DL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audrey.linden</dc:creator>
  <cp:lastModifiedBy>audrey.linden</cp:lastModifiedBy>
  <dcterms:created xsi:type="dcterms:W3CDTF">2019-02-26T10:05:08Z</dcterms:created>
  <dcterms:modified xsi:type="dcterms:W3CDTF">2019-07-12T10:01:29Z</dcterms:modified>
</cp:coreProperties>
</file>