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lient_Info" sheetId="1" state="visible" r:id="rId1"/>
    <sheet name="Compute_Requirements" sheetId="2" state="visible" r:id="rId2"/>
    <sheet name="Storage_Requirements" sheetId="3" state="visible" r:id="rId3"/>
    <sheet name="Network_CDN" sheetId="4" state="visible" r:id="rId4"/>
    <sheet name="Database_Requirements" sheetId="5" state="visible" r:id="rId5"/>
    <sheet name="Security_Compliance" sheetId="6" state="visible" r:id="rId6"/>
    <sheet name="Cost_Summary" sheetId="7" state="visible" r:id="rId7"/>
    <sheet name="AWS_Service_Mapping" sheetId="8" state="visible" r:id="rId8"/>
    <sheet name="Instructions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E6E6"/>
        <bgColor rgb="00FFE6E6"/>
      </patternFill>
    </fill>
    <fill>
      <patternFill patternType="solid">
        <fgColor rgb="00E6F3FF"/>
        <bgColor rgb="00E6F3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33" customWidth="1" min="1" max="1"/>
    <col width="7" customWidth="1" min="2" max="2"/>
    <col width="10" customWidth="1" min="3" max="3"/>
    <col width="39" customWidth="1" min="4" max="4"/>
  </cols>
  <sheetData>
    <row r="1">
      <c r="A1" s="1" t="inlineStr">
        <is>
          <t>Field</t>
        </is>
      </c>
      <c r="B1" s="1" t="inlineStr">
        <is>
          <t>Value</t>
        </is>
      </c>
      <c r="C1" s="1" t="inlineStr">
        <is>
          <t>Required</t>
        </is>
      </c>
      <c r="D1" s="1" t="inlineStr">
        <is>
          <t>Notes</t>
        </is>
      </c>
    </row>
    <row r="2">
      <c r="A2" t="inlineStr">
        <is>
          <t>Company Name</t>
        </is>
      </c>
      <c r="B2" t="inlineStr"/>
      <c r="C2" s="2" t="inlineStr">
        <is>
          <t>Yes</t>
        </is>
      </c>
      <c r="D2" t="inlineStr">
        <is>
          <t>Legal company name for AWS account</t>
        </is>
      </c>
    </row>
    <row r="3">
      <c r="A3" t="inlineStr">
        <is>
          <t>Industry</t>
        </is>
      </c>
      <c r="B3" t="inlineStr"/>
      <c r="C3" s="2" t="inlineStr">
        <is>
          <t>Yes</t>
        </is>
      </c>
      <c r="D3" t="inlineStr">
        <is>
          <t>E.g., E-commerce, Healthcare, Finance</t>
        </is>
      </c>
    </row>
    <row r="4">
      <c r="A4" t="inlineStr">
        <is>
          <t>Primary Contact</t>
        </is>
      </c>
      <c r="B4" t="inlineStr"/>
      <c r="C4" s="2" t="inlineStr">
        <is>
          <t>Yes</t>
        </is>
      </c>
      <c r="D4" t="inlineStr">
        <is>
          <t>Technical decision maker</t>
        </is>
      </c>
    </row>
    <row r="5">
      <c r="A5" t="inlineStr">
        <is>
          <t>Email</t>
        </is>
      </c>
      <c r="B5" t="inlineStr"/>
      <c r="C5" s="2" t="inlineStr">
        <is>
          <t>Yes</t>
        </is>
      </c>
      <c r="D5" t="inlineStr">
        <is>
          <t>For project communications</t>
        </is>
      </c>
    </row>
    <row r="6">
      <c r="A6" t="inlineStr">
        <is>
          <t>Phone</t>
        </is>
      </c>
      <c r="B6" t="inlineStr"/>
      <c r="C6" s="2" t="inlineStr">
        <is>
          <t>Yes</t>
        </is>
      </c>
      <c r="D6" t="inlineStr">
        <is>
          <t>For urgent communications</t>
        </is>
      </c>
    </row>
    <row r="7">
      <c r="A7" t="inlineStr">
        <is>
          <t>Project Timeline</t>
        </is>
      </c>
      <c r="B7" t="inlineStr"/>
      <c r="C7" s="2" t="inlineStr">
        <is>
          <t>Yes</t>
        </is>
      </c>
      <c r="D7" t="inlineStr">
        <is>
          <t>Expected go-live date</t>
        </is>
      </c>
    </row>
    <row r="8">
      <c r="A8" t="inlineStr">
        <is>
          <t>Budget Range (USD/month)</t>
        </is>
      </c>
      <c r="B8" t="inlineStr"/>
      <c r="C8" s="2" t="inlineStr">
        <is>
          <t>Yes</t>
        </is>
      </c>
      <c r="D8" t="inlineStr">
        <is>
          <t>Monthly cloud budget estimate</t>
        </is>
      </c>
    </row>
    <row r="9">
      <c r="A9" t="inlineStr">
        <is>
          <t>Current Infrastructure Location</t>
        </is>
      </c>
      <c r="B9" t="inlineStr"/>
      <c r="C9" s="2" t="inlineStr">
        <is>
          <t>Yes</t>
        </is>
      </c>
      <c r="D9" t="inlineStr">
        <is>
          <t>Current hosting environment</t>
        </is>
      </c>
    </row>
    <row r="10">
      <c r="A10" t="inlineStr">
        <is>
          <t>Preferred AWS Region</t>
        </is>
      </c>
      <c r="B10" t="inlineStr"/>
      <c r="C10" s="2" t="inlineStr">
        <is>
          <t>Yes</t>
        </is>
      </c>
      <c r="D10" t="inlineStr">
        <is>
          <t>E.g., us-east-1, eu-west-1</t>
        </is>
      </c>
    </row>
    <row r="11">
      <c r="A11" t="inlineStr">
        <is>
          <t>Multi-Region Required</t>
        </is>
      </c>
      <c r="B11" t="inlineStr"/>
      <c r="C11" t="inlineStr">
        <is>
          <t>No</t>
        </is>
      </c>
      <c r="D11" t="inlineStr">
        <is>
          <t>Yes/No - affects costs significantly</t>
        </is>
      </c>
    </row>
    <row r="12">
      <c r="A12" t="inlineStr">
        <is>
          <t>Disaster Recovery Required</t>
        </is>
      </c>
      <c r="B12" t="inlineStr"/>
      <c r="C12" s="2" t="inlineStr">
        <is>
          <t>Yes</t>
        </is>
      </c>
      <c r="D12" t="inlineStr">
        <is>
          <t>RTO/RPO requirements</t>
        </is>
      </c>
    </row>
    <row r="13">
      <c r="A13" t="inlineStr">
        <is>
          <t>Compliance Requirements</t>
        </is>
      </c>
      <c r="B13" t="inlineStr"/>
      <c r="C13" t="inlineStr">
        <is>
          <t>No</t>
        </is>
      </c>
      <c r="D13" t="inlineStr">
        <is>
          <t>SOC2, PCI-DSS, HIPAA, etc.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cols>
    <col width="17" customWidth="1" min="1" max="1"/>
    <col width="13" customWidth="1" min="2" max="2"/>
    <col width="11" customWidth="1" min="3" max="3"/>
    <col width="8" customWidth="1" min="4" max="4"/>
    <col width="7" customWidth="1" min="5" max="5"/>
    <col width="13" customWidth="1" min="6" max="6"/>
    <col width="15" customWidth="1" min="7" max="7"/>
    <col width="20" customWidth="1" min="8" max="8"/>
    <col width="14" customWidth="1" min="9" max="9"/>
    <col width="15" customWidth="1" min="10" max="10"/>
    <col width="15" customWidth="1" min="11" max="11"/>
    <col width="25" customWidth="1" min="12" max="12"/>
    <col width="15" customWidth="1" min="13" max="13"/>
    <col width="22" customWidth="1" min="14" max="14"/>
  </cols>
  <sheetData>
    <row r="1">
      <c r="A1" s="1" t="inlineStr">
        <is>
          <t>Server_Name</t>
        </is>
      </c>
      <c r="B1" s="1" t="inlineStr">
        <is>
          <t>Environment</t>
        </is>
      </c>
      <c r="C1" s="1" t="inlineStr">
        <is>
          <t>CPU_Cores</t>
        </is>
      </c>
      <c r="D1" s="1" t="inlineStr">
        <is>
          <t>RAM_GB</t>
        </is>
      </c>
      <c r="E1" s="1" t="inlineStr">
        <is>
          <t>OS</t>
        </is>
      </c>
      <c r="F1" s="1" t="inlineStr">
        <is>
          <t>Criticality</t>
        </is>
      </c>
      <c r="G1" s="1" t="inlineStr">
        <is>
          <t>Utilization_%</t>
        </is>
      </c>
      <c r="H1" s="1" t="inlineStr">
        <is>
          <t>Peak_Utilization_%</t>
        </is>
      </c>
      <c r="I1" s="1" t="inlineStr">
        <is>
          <t>Scaling_Type</t>
        </is>
      </c>
      <c r="J1" s="1" t="inlineStr">
        <is>
          <t>Min_Instances</t>
        </is>
      </c>
      <c r="K1" s="1" t="inlineStr">
        <is>
          <t>Max_Instances</t>
        </is>
      </c>
      <c r="L1" s="1" t="inlineStr">
        <is>
          <t>Suggested_Instance_Type</t>
        </is>
      </c>
      <c r="M1" s="1" t="inlineStr">
        <is>
          <t>Monthly_Hours</t>
        </is>
      </c>
      <c r="N1" s="1" t="inlineStr">
        <is>
          <t>Notes</t>
        </is>
      </c>
    </row>
    <row r="2">
      <c r="A2" t="inlineStr">
        <is>
          <t>Web Server</t>
        </is>
      </c>
      <c r="B2" t="inlineStr">
        <is>
          <t>Production</t>
        </is>
      </c>
      <c r="C2" t="n">
        <v>4</v>
      </c>
      <c r="D2" t="n">
        <v>16</v>
      </c>
      <c r="E2" t="inlineStr">
        <is>
          <t>Linux</t>
        </is>
      </c>
      <c r="F2" t="inlineStr">
        <is>
          <t>High</t>
        </is>
      </c>
      <c r="G2" t="n">
        <v>70</v>
      </c>
      <c r="H2" t="n">
        <v>95</v>
      </c>
      <c r="I2" t="inlineStr">
        <is>
          <t>Auto</t>
        </is>
      </c>
      <c r="J2" t="n">
        <v>2</v>
      </c>
      <c r="K2" t="n">
        <v>10</v>
      </c>
      <c r="L2" t="inlineStr">
        <is>
          <t>t3.xlarge</t>
        </is>
      </c>
      <c r="M2" t="n">
        <v>744</v>
      </c>
      <c r="N2" t="inlineStr">
        <is>
          <t>Frontend web servers</t>
        </is>
      </c>
    </row>
    <row r="3">
      <c r="A3" t="inlineStr">
        <is>
          <t>App Server</t>
        </is>
      </c>
      <c r="B3" t="inlineStr">
        <is>
          <t>Production</t>
        </is>
      </c>
      <c r="C3" t="n">
        <v>8</v>
      </c>
      <c r="D3" t="n">
        <v>32</v>
      </c>
      <c r="E3" t="inlineStr">
        <is>
          <t>Linux</t>
        </is>
      </c>
      <c r="F3" t="inlineStr">
        <is>
          <t>Critical</t>
        </is>
      </c>
      <c r="G3" t="n">
        <v>85</v>
      </c>
      <c r="H3" t="n">
        <v>98</v>
      </c>
      <c r="I3" t="inlineStr">
        <is>
          <t>Auto</t>
        </is>
      </c>
      <c r="J3" t="n">
        <v>2</v>
      </c>
      <c r="K3" t="n">
        <v>8</v>
      </c>
      <c r="L3" t="inlineStr">
        <is>
          <t>m5.2xlarge</t>
        </is>
      </c>
      <c r="M3" t="n">
        <v>744</v>
      </c>
      <c r="N3" t="inlineStr">
        <is>
          <t>Application logic</t>
        </is>
      </c>
    </row>
    <row r="4">
      <c r="A4" t="inlineStr">
        <is>
          <t>Database</t>
        </is>
      </c>
      <c r="B4" t="inlineStr">
        <is>
          <t>Production</t>
        </is>
      </c>
      <c r="C4" t="n">
        <v>16</v>
      </c>
      <c r="D4" t="n">
        <v>64</v>
      </c>
      <c r="E4" t="inlineStr">
        <is>
          <t>Linux</t>
        </is>
      </c>
      <c r="F4" t="inlineStr">
        <is>
          <t>Critical</t>
        </is>
      </c>
      <c r="G4" t="n">
        <v>60</v>
      </c>
      <c r="H4" t="n">
        <v>85</v>
      </c>
      <c r="I4" t="inlineStr">
        <is>
          <t>Manual</t>
        </is>
      </c>
      <c r="J4" t="n">
        <v>1</v>
      </c>
      <c r="K4" t="n">
        <v>2</v>
      </c>
      <c r="L4" t="inlineStr">
        <is>
          <t>r5.4xlarge</t>
        </is>
      </c>
      <c r="M4" t="n">
        <v>744</v>
      </c>
      <c r="N4" t="inlineStr">
        <is>
          <t>Primary database</t>
        </is>
      </c>
    </row>
    <row r="5">
      <c r="A5" t="inlineStr">
        <is>
          <t>Background Jobs</t>
        </is>
      </c>
      <c r="B5" t="inlineStr">
        <is>
          <t>Production</t>
        </is>
      </c>
      <c r="C5" t="n">
        <v>2</v>
      </c>
      <c r="D5" t="n">
        <v>8</v>
      </c>
      <c r="E5" t="inlineStr">
        <is>
          <t>Linux</t>
        </is>
      </c>
      <c r="F5" t="inlineStr">
        <is>
          <t>Medium</t>
        </is>
      </c>
      <c r="G5" t="n">
        <v>40</v>
      </c>
      <c r="H5" t="n">
        <v>70</v>
      </c>
      <c r="I5" t="inlineStr">
        <is>
          <t>Auto</t>
        </is>
      </c>
      <c r="J5" t="n">
        <v>1</v>
      </c>
      <c r="K5" t="n">
        <v>5</v>
      </c>
      <c r="L5" t="inlineStr">
        <is>
          <t>t3.large</t>
        </is>
      </c>
      <c r="M5" t="n">
        <v>744</v>
      </c>
      <c r="N5" t="inlineStr">
        <is>
          <t>Batch processing</t>
        </is>
      </c>
    </row>
    <row r="6">
      <c r="A6" t="inlineStr">
        <is>
          <t>Dev Environment</t>
        </is>
      </c>
      <c r="B6" t="inlineStr">
        <is>
          <t>Development</t>
        </is>
      </c>
      <c r="C6" t="n">
        <v>2</v>
      </c>
      <c r="D6" t="n">
        <v>8</v>
      </c>
      <c r="E6" t="inlineStr">
        <is>
          <t>Linux</t>
        </is>
      </c>
      <c r="F6" t="inlineStr">
        <is>
          <t>Low</t>
        </is>
      </c>
      <c r="G6" t="n">
        <v>30</v>
      </c>
      <c r="H6" t="n">
        <v>50</v>
      </c>
      <c r="I6" t="inlineStr">
        <is>
          <t>Manual</t>
        </is>
      </c>
      <c r="J6" t="n">
        <v>1</v>
      </c>
      <c r="K6" t="n">
        <v>1</v>
      </c>
      <c r="L6" t="inlineStr">
        <is>
          <t>t3.large</t>
        </is>
      </c>
      <c r="M6" t="n">
        <v>200</v>
      </c>
      <c r="N6" t="inlineStr">
        <is>
          <t>Development/testing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cols>
    <col width="18" customWidth="1" min="1" max="1"/>
    <col width="12" customWidth="1" min="2" max="2"/>
    <col width="15" customWidth="1" min="3" max="3"/>
    <col width="15" customWidth="1" min="4" max="4"/>
    <col width="17" customWidth="1" min="5" max="5"/>
    <col width="17" customWidth="1" min="6" max="6"/>
    <col width="16" customWidth="1" min="7" max="7"/>
    <col width="16" customWidth="1" min="8" max="8"/>
    <col width="23" customWidth="1" min="9" max="9"/>
    <col width="24" customWidth="1" min="10" max="10"/>
  </cols>
  <sheetData>
    <row r="1">
      <c r="A1" s="1" t="inlineStr">
        <is>
          <t>Storage_Type</t>
        </is>
      </c>
      <c r="B1" s="1" t="inlineStr">
        <is>
          <t>Current_GB</t>
        </is>
      </c>
      <c r="C1" s="1" t="inlineStr">
        <is>
          <t>Growth_Rate_%</t>
        </is>
      </c>
      <c r="D1" s="1" t="inlineStr">
        <is>
          <t>IOPS_Required</t>
        </is>
      </c>
      <c r="E1" s="1" t="inlineStr">
        <is>
          <t>Throughput_MBps</t>
        </is>
      </c>
      <c r="F1" s="1" t="inlineStr">
        <is>
          <t>Backup_Required</t>
        </is>
      </c>
      <c r="G1" s="1" t="inlineStr">
        <is>
          <t>Retention_Days</t>
        </is>
      </c>
      <c r="H1" s="1" t="inlineStr">
        <is>
          <t>Access_Pattern</t>
        </is>
      </c>
      <c r="I1" s="1" t="inlineStr">
        <is>
          <t>Suggested_AWS_Service</t>
        </is>
      </c>
      <c r="J1" s="1" t="inlineStr">
        <is>
          <t>Estimated_Monthly_Cost</t>
        </is>
      </c>
    </row>
    <row r="2">
      <c r="A2" t="inlineStr">
        <is>
          <t>Application Data</t>
        </is>
      </c>
      <c r="B2" t="n">
        <v>500</v>
      </c>
      <c r="C2" t="n">
        <v>10</v>
      </c>
      <c r="D2" t="n">
        <v>3000</v>
      </c>
      <c r="E2" t="n">
        <v>250</v>
      </c>
      <c r="F2" t="inlineStr">
        <is>
          <t>Yes</t>
        </is>
      </c>
      <c r="G2" t="n">
        <v>30</v>
      </c>
      <c r="H2" t="inlineStr">
        <is>
          <t>Frequent</t>
        </is>
      </c>
      <c r="I2" t="inlineStr">
        <is>
          <t>EBS gp3</t>
        </is>
      </c>
      <c r="J2" s="3">
        <f>B2*0.08</f>
        <v/>
      </c>
    </row>
    <row r="3">
      <c r="A3" t="inlineStr">
        <is>
          <t>Database Storage</t>
        </is>
      </c>
      <c r="B3" t="n">
        <v>200</v>
      </c>
      <c r="C3" t="n">
        <v>15</v>
      </c>
      <c r="D3" t="n">
        <v>5000</v>
      </c>
      <c r="E3" t="n">
        <v>500</v>
      </c>
      <c r="F3" t="inlineStr">
        <is>
          <t>Yes</t>
        </is>
      </c>
      <c r="G3" t="n">
        <v>2555</v>
      </c>
      <c r="H3" t="inlineStr">
        <is>
          <t>Frequent</t>
        </is>
      </c>
      <c r="I3" t="inlineStr">
        <is>
          <t>EBS io2</t>
        </is>
      </c>
      <c r="J3" s="3">
        <f>B3*0.125</f>
        <v/>
      </c>
    </row>
    <row r="4">
      <c r="A4" t="inlineStr">
        <is>
          <t>Media Files</t>
        </is>
      </c>
      <c r="B4" t="n">
        <v>2000</v>
      </c>
      <c r="C4" t="n">
        <v>25</v>
      </c>
      <c r="D4" t="n">
        <v>1000</v>
      </c>
      <c r="E4" t="n">
        <v>100</v>
      </c>
      <c r="F4" t="inlineStr">
        <is>
          <t>Yes</t>
        </is>
      </c>
      <c r="G4" t="n">
        <v>365</v>
      </c>
      <c r="H4" t="inlineStr">
        <is>
          <t>Frequent</t>
        </is>
      </c>
      <c r="I4" t="inlineStr">
        <is>
          <t>S3 Standard</t>
        </is>
      </c>
      <c r="J4" s="3">
        <f>B4*0.023</f>
        <v/>
      </c>
    </row>
    <row r="5">
      <c r="A5" t="inlineStr">
        <is>
          <t>Log Files</t>
        </is>
      </c>
      <c r="B5" t="n">
        <v>100</v>
      </c>
      <c r="C5" t="n">
        <v>20</v>
      </c>
      <c r="D5" t="n">
        <v>500</v>
      </c>
      <c r="E5" t="n">
        <v>50</v>
      </c>
      <c r="F5" t="inlineStr">
        <is>
          <t>Yes</t>
        </is>
      </c>
      <c r="G5" t="n">
        <v>90</v>
      </c>
      <c r="H5" t="inlineStr">
        <is>
          <t>Infrequent</t>
        </is>
      </c>
      <c r="I5" t="inlineStr">
        <is>
          <t>S3 IA</t>
        </is>
      </c>
      <c r="J5" s="3">
        <f>B5*0.0125</f>
        <v/>
      </c>
    </row>
    <row r="6">
      <c r="A6" t="inlineStr">
        <is>
          <t>Backup Storage</t>
        </is>
      </c>
      <c r="B6" t="n">
        <v>1000</v>
      </c>
      <c r="C6" t="n">
        <v>15</v>
      </c>
      <c r="D6" t="n">
        <v>100</v>
      </c>
      <c r="E6" t="n">
        <v>25</v>
      </c>
      <c r="F6" t="inlineStr">
        <is>
          <t>No</t>
        </is>
      </c>
      <c r="G6" t="n">
        <v>2555</v>
      </c>
      <c r="H6" t="inlineStr">
        <is>
          <t>Rare</t>
        </is>
      </c>
      <c r="I6" t="inlineStr">
        <is>
          <t>S3 Glacier</t>
        </is>
      </c>
      <c r="J6" s="3">
        <f>B6*0.004</f>
        <v/>
      </c>
    </row>
    <row r="7">
      <c r="A7" t="inlineStr">
        <is>
          <t>Archive Storage</t>
        </is>
      </c>
      <c r="B7" t="n">
        <v>5000</v>
      </c>
      <c r="C7" t="n">
        <v>5</v>
      </c>
      <c r="D7" t="n">
        <v>50</v>
      </c>
      <c r="E7" t="n">
        <v>10</v>
      </c>
      <c r="F7" t="inlineStr">
        <is>
          <t>No</t>
        </is>
      </c>
      <c r="G7" t="n">
        <v>3650</v>
      </c>
      <c r="H7" t="inlineStr">
        <is>
          <t>Archive</t>
        </is>
      </c>
      <c r="I7" t="inlineStr">
        <is>
          <t>S3 Deep Archive</t>
        </is>
      </c>
      <c r="J7" s="3">
        <f>B7*0.00099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8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20" customWidth="1" min="3" max="3"/>
    <col width="18" customWidth="1" min="4" max="4"/>
    <col width="24" customWidth="1" min="5" max="5"/>
    <col width="27" customWidth="1" min="6" max="6"/>
  </cols>
  <sheetData>
    <row r="1">
      <c r="A1" s="1" t="inlineStr">
        <is>
          <t>Requirement</t>
        </is>
      </c>
      <c r="B1" s="1" t="inlineStr">
        <is>
          <t>Current_Value</t>
        </is>
      </c>
      <c r="C1" s="1" t="inlineStr">
        <is>
          <t>Future_Requirement</t>
        </is>
      </c>
      <c r="D1" s="1" t="inlineStr">
        <is>
          <t>AWS_Service</t>
        </is>
      </c>
      <c r="E1" s="1" t="inlineStr">
        <is>
          <t>Estimated_Monthly_Cost</t>
        </is>
      </c>
      <c r="F1" s="1" t="inlineStr">
        <is>
          <t>Notes</t>
        </is>
      </c>
    </row>
    <row r="2">
      <c r="A2" t="inlineStr">
        <is>
          <t>Data Transfer Out (GB/month)</t>
        </is>
      </c>
      <c r="B2" t="n">
        <v>1000</v>
      </c>
      <c r="C2" t="n">
        <v>2000</v>
      </c>
      <c r="D2" t="inlineStr">
        <is>
          <t>CloudFront</t>
        </is>
      </c>
      <c r="E2" s="3">
        <f>C2*0.085</f>
        <v/>
      </c>
      <c r="F2" t="inlineStr">
        <is>
          <t>CDN data transfer</t>
        </is>
      </c>
    </row>
    <row r="3">
      <c r="A3" t="inlineStr">
        <is>
          <t>Peak Bandwidth (Mbps)</t>
        </is>
      </c>
      <c r="B3" t="n">
        <v>2000</v>
      </c>
      <c r="C3" t="n">
        <v>4000</v>
      </c>
      <c r="D3" t="inlineStr">
        <is>
          <t>CloudFront</t>
        </is>
      </c>
      <c r="E3" t="inlineStr">
        <is>
          <t>Included</t>
        </is>
      </c>
      <c r="F3" t="inlineStr">
        <is>
          <t>Edge locations</t>
        </is>
      </c>
    </row>
    <row r="4">
      <c r="A4" t="inlineStr">
        <is>
          <t>Load Balancer</t>
        </is>
      </c>
      <c r="B4" t="inlineStr">
        <is>
          <t>1</t>
        </is>
      </c>
      <c r="C4" t="inlineStr">
        <is>
          <t>2</t>
        </is>
      </c>
      <c r="D4" t="inlineStr">
        <is>
          <t>ALB</t>
        </is>
      </c>
      <c r="E4" t="inlineStr">
        <is>
          <t>22.5</t>
        </is>
      </c>
      <c r="F4" t="inlineStr">
        <is>
          <t>Application Load Balancer</t>
        </is>
      </c>
    </row>
    <row r="5">
      <c r="A5" t="inlineStr">
        <is>
          <t>VPN Connections</t>
        </is>
      </c>
      <c r="B5" t="n">
        <v>0</v>
      </c>
      <c r="C5" t="n">
        <v>2</v>
      </c>
      <c r="D5" t="inlineStr">
        <is>
          <t>Site-to-Site VPN</t>
        </is>
      </c>
      <c r="E5" t="inlineStr">
        <is>
          <t>72</t>
        </is>
      </c>
      <c r="F5" t="inlineStr">
        <is>
          <t>2 tunnels per connection</t>
        </is>
      </c>
    </row>
    <row r="6">
      <c r="A6" t="inlineStr">
        <is>
          <t>NAT Gateway</t>
        </is>
      </c>
      <c r="B6" t="n">
        <v>2</v>
      </c>
      <c r="C6" t="n">
        <v>3</v>
      </c>
      <c r="D6" t="inlineStr">
        <is>
          <t>NAT Gateway</t>
        </is>
      </c>
      <c r="E6" t="inlineStr">
        <is>
          <t>135</t>
        </is>
      </c>
      <c r="F6" t="inlineStr">
        <is>
          <t>3 AZs x $45/month</t>
        </is>
      </c>
    </row>
    <row r="7">
      <c r="A7" t="inlineStr">
        <is>
          <t>Route 53 Queries (millions)</t>
        </is>
      </c>
      <c r="B7" t="n">
        <v>10</v>
      </c>
      <c r="C7" t="n">
        <v>25</v>
      </c>
      <c r="D7" t="inlineStr">
        <is>
          <t>Route 53</t>
        </is>
      </c>
      <c r="E7" t="inlineStr">
        <is>
          <t>10</t>
        </is>
      </c>
      <c r="F7" t="inlineStr">
        <is>
          <t>DNS queries</t>
        </is>
      </c>
    </row>
    <row r="8">
      <c r="A8" t="inlineStr">
        <is>
          <t>WAF Rules</t>
        </is>
      </c>
      <c r="B8" t="n">
        <v>5</v>
      </c>
      <c r="C8" t="n">
        <v>10</v>
      </c>
      <c r="D8" t="inlineStr">
        <is>
          <t>AWS WAF</t>
        </is>
      </c>
      <c r="E8" t="inlineStr">
        <is>
          <t>6</t>
        </is>
      </c>
      <c r="F8" t="inlineStr">
        <is>
          <t>Web application firewall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9" customWidth="1" min="3" max="3"/>
    <col width="9" customWidth="1" min="4" max="4"/>
    <col width="17" customWidth="1" min="5" max="5"/>
    <col width="10" customWidth="1" min="6" max="6"/>
    <col width="15" customWidth="1" min="7" max="7"/>
    <col width="18" customWidth="1" min="8" max="8"/>
    <col width="12" customWidth="1" min="9" max="9"/>
    <col width="24" customWidth="1" min="10" max="10"/>
  </cols>
  <sheetData>
    <row r="1">
      <c r="A1" s="1" t="inlineStr">
        <is>
          <t>Database_Name</t>
        </is>
      </c>
      <c r="B1" s="1" t="inlineStr">
        <is>
          <t>Engine</t>
        </is>
      </c>
      <c r="C1" s="1" t="inlineStr">
        <is>
          <t>Version</t>
        </is>
      </c>
      <c r="D1" s="1" t="inlineStr">
        <is>
          <t>Size_GB</t>
        </is>
      </c>
      <c r="E1" s="1" t="inlineStr">
        <is>
          <t>Instance_Class</t>
        </is>
      </c>
      <c r="F1" s="1" t="inlineStr">
        <is>
          <t>Multi_AZ</t>
        </is>
      </c>
      <c r="G1" s="1" t="inlineStr">
        <is>
          <t>Read_Replicas</t>
        </is>
      </c>
      <c r="H1" s="1" t="inlineStr">
        <is>
          <t>Backup_Retention</t>
        </is>
      </c>
      <c r="I1" s="1" t="inlineStr">
        <is>
          <t>Encryption</t>
        </is>
      </c>
      <c r="J1" s="1" t="inlineStr">
        <is>
          <t>Estimated_Monthly_Cost</t>
        </is>
      </c>
    </row>
    <row r="2">
      <c r="A2" t="inlineStr">
        <is>
          <t>Primary DB</t>
        </is>
      </c>
      <c r="B2" t="inlineStr">
        <is>
          <t>MySQL</t>
        </is>
      </c>
      <c r="C2" t="inlineStr">
        <is>
          <t>8.0</t>
        </is>
      </c>
      <c r="D2" t="n">
        <v>500</v>
      </c>
      <c r="E2" t="inlineStr">
        <is>
          <t>db.r5.xlarge</t>
        </is>
      </c>
      <c r="F2" t="inlineStr">
        <is>
          <t>Yes</t>
        </is>
      </c>
      <c r="G2" t="n">
        <v>2</v>
      </c>
      <c r="H2" t="n">
        <v>30</v>
      </c>
      <c r="I2" t="inlineStr">
        <is>
          <t>Yes</t>
        </is>
      </c>
      <c r="J2" s="3">
        <f>500*0.115+350</f>
        <v/>
      </c>
    </row>
    <row r="3">
      <c r="A3" t="inlineStr">
        <is>
          <t>Analytics DB</t>
        </is>
      </c>
      <c r="B3" t="inlineStr">
        <is>
          <t>PostgreSQL</t>
        </is>
      </c>
      <c r="C3" t="inlineStr">
        <is>
          <t>13</t>
        </is>
      </c>
      <c r="D3" t="n">
        <v>1000</v>
      </c>
      <c r="E3" t="inlineStr">
        <is>
          <t>db.r5.2xlarge</t>
        </is>
      </c>
      <c r="F3" t="inlineStr">
        <is>
          <t>Yes</t>
        </is>
      </c>
      <c r="G3" t="n">
        <v>1</v>
      </c>
      <c r="H3" t="n">
        <v>90</v>
      </c>
      <c r="I3" t="inlineStr">
        <is>
          <t>Yes</t>
        </is>
      </c>
      <c r="J3" s="3">
        <f>700</f>
        <v/>
      </c>
    </row>
    <row r="4">
      <c r="A4" t="inlineStr">
        <is>
          <t>Cache Layer</t>
        </is>
      </c>
      <c r="B4" t="inlineStr">
        <is>
          <t>Redis</t>
        </is>
      </c>
      <c r="C4" t="inlineStr">
        <is>
          <t>6.x</t>
        </is>
      </c>
      <c r="D4" t="n">
        <v>50</v>
      </c>
      <c r="E4" t="inlineStr">
        <is>
          <t>cache.r6g.large</t>
        </is>
      </c>
      <c r="F4" t="inlineStr">
        <is>
          <t>Yes</t>
        </is>
      </c>
      <c r="G4" t="n">
        <v>0</v>
      </c>
      <c r="H4" t="n">
        <v>1</v>
      </c>
      <c r="I4" t="inlineStr">
        <is>
          <t>No</t>
        </is>
      </c>
      <c r="J4" s="3">
        <f>150</f>
        <v/>
      </c>
    </row>
    <row r="5">
      <c r="A5" t="inlineStr">
        <is>
          <t>Session Store</t>
        </is>
      </c>
      <c r="B5" t="inlineStr">
        <is>
          <t>Redis</t>
        </is>
      </c>
      <c r="C5" t="inlineStr">
        <is>
          <t>6.x</t>
        </is>
      </c>
      <c r="D5" t="n">
        <v>20</v>
      </c>
      <c r="E5" t="inlineStr">
        <is>
          <t>cache.t3.medium</t>
        </is>
      </c>
      <c r="F5" t="inlineStr">
        <is>
          <t>No</t>
        </is>
      </c>
      <c r="G5" t="n">
        <v>0</v>
      </c>
      <c r="H5" t="n">
        <v>7</v>
      </c>
      <c r="I5" t="inlineStr">
        <is>
          <t>No</t>
        </is>
      </c>
      <c r="J5" s="3">
        <f>45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cols>
    <col width="21" customWidth="1" min="1" max="1"/>
    <col width="10" customWidth="1" min="2" max="2"/>
    <col width="26" customWidth="1" min="3" max="3"/>
    <col width="14" customWidth="1" min="4" max="4"/>
    <col width="27" customWidth="1" min="5" max="5"/>
  </cols>
  <sheetData>
    <row r="1">
      <c r="A1" s="1" t="inlineStr">
        <is>
          <t>Service</t>
        </is>
      </c>
      <c r="B1" s="1" t="inlineStr">
        <is>
          <t>Required</t>
        </is>
      </c>
      <c r="C1" s="1" t="inlineStr">
        <is>
          <t>Configuration</t>
        </is>
      </c>
      <c r="D1" s="1" t="inlineStr">
        <is>
          <t>Monthly_Cost</t>
        </is>
      </c>
      <c r="E1" s="1" t="inlineStr">
        <is>
          <t>Notes</t>
        </is>
      </c>
    </row>
    <row r="2">
      <c r="A2" t="inlineStr">
        <is>
          <t>AWS Config</t>
        </is>
      </c>
      <c r="B2" t="inlineStr">
        <is>
          <t>Yes</t>
        </is>
      </c>
      <c r="C2" t="inlineStr">
        <is>
          <t>All regions</t>
        </is>
      </c>
      <c r="D2" t="inlineStr">
        <is>
          <t>6</t>
        </is>
      </c>
      <c r="E2" t="inlineStr">
        <is>
          <t>Compliance monitoring</t>
        </is>
      </c>
    </row>
    <row r="3">
      <c r="A3" t="inlineStr">
        <is>
          <t>CloudTrail</t>
        </is>
      </c>
      <c r="B3" t="inlineStr">
        <is>
          <t>Yes</t>
        </is>
      </c>
      <c r="C3" t="inlineStr">
        <is>
          <t>Management + Data events</t>
        </is>
      </c>
      <c r="D3" t="inlineStr">
        <is>
          <t>5</t>
        </is>
      </c>
      <c r="E3" t="inlineStr">
        <is>
          <t>Audit logging</t>
        </is>
      </c>
    </row>
    <row r="4">
      <c r="A4" t="inlineStr">
        <is>
          <t>GuardDuty</t>
        </is>
      </c>
      <c r="B4" t="inlineStr">
        <is>
          <t>Yes</t>
        </is>
      </c>
      <c r="C4" t="inlineStr">
        <is>
          <t>All regions</t>
        </is>
      </c>
      <c r="D4" t="inlineStr">
        <is>
          <t>150</t>
        </is>
      </c>
      <c r="E4" t="inlineStr">
        <is>
          <t>Threat detection</t>
        </is>
      </c>
    </row>
    <row r="5">
      <c r="A5" t="inlineStr">
        <is>
          <t>Security Hub</t>
        </is>
      </c>
      <c r="B5" t="inlineStr">
        <is>
          <t>Yes</t>
        </is>
      </c>
      <c r="C5" t="inlineStr">
        <is>
          <t>All regions</t>
        </is>
      </c>
      <c r="D5" t="inlineStr">
        <is>
          <t>100</t>
        </is>
      </c>
      <c r="E5" t="inlineStr">
        <is>
          <t>Security posture</t>
        </is>
      </c>
    </row>
    <row r="6">
      <c r="A6" t="inlineStr">
        <is>
          <t>AWS Inspector</t>
        </is>
      </c>
      <c r="B6" t="inlineStr">
        <is>
          <t>No</t>
        </is>
      </c>
      <c r="C6" t="inlineStr">
        <is>
          <t>EC2 + ECR</t>
        </is>
      </c>
      <c r="D6" t="inlineStr">
        <is>
          <t>50</t>
        </is>
      </c>
      <c r="E6" t="inlineStr">
        <is>
          <t>Vulnerability assessment</t>
        </is>
      </c>
    </row>
    <row r="7">
      <c r="A7" t="inlineStr">
        <is>
          <t>KMS Keys</t>
        </is>
      </c>
      <c r="B7" t="inlineStr">
        <is>
          <t>Yes</t>
        </is>
      </c>
      <c r="C7" t="inlineStr">
        <is>
          <t>10 keys</t>
        </is>
      </c>
      <c r="D7" t="inlineStr">
        <is>
          <t>10</t>
        </is>
      </c>
      <c r="E7" t="inlineStr">
        <is>
          <t>Encryption key management</t>
        </is>
      </c>
    </row>
    <row r="8">
      <c r="A8" t="inlineStr">
        <is>
          <t>Certificate Manager</t>
        </is>
      </c>
      <c r="B8" t="inlineStr">
        <is>
          <t>Yes</t>
        </is>
      </c>
      <c r="C8" t="inlineStr">
        <is>
          <t>5 certificates</t>
        </is>
      </c>
      <c r="D8" t="inlineStr">
        <is>
          <t>0</t>
        </is>
      </c>
      <c r="E8" t="inlineStr">
        <is>
          <t>SSL/TLS certificates</t>
        </is>
      </c>
    </row>
    <row r="9">
      <c r="A9" t="inlineStr">
        <is>
          <t>Secrets Manager</t>
        </is>
      </c>
      <c r="B9" t="inlineStr">
        <is>
          <t>Yes</t>
        </is>
      </c>
      <c r="C9" t="inlineStr">
        <is>
          <t>20 secrets</t>
        </is>
      </c>
      <c r="D9" t="inlineStr">
        <is>
          <t>40</t>
        </is>
      </c>
      <c r="E9" t="inlineStr">
        <is>
          <t>Secrets management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cols>
    <col width="33" customWidth="1" min="1" max="1"/>
    <col width="50" customWidth="1" min="2" max="2"/>
    <col width="19" customWidth="1" min="3" max="3"/>
    <col width="30" customWidth="1" min="4" max="4"/>
  </cols>
  <sheetData>
    <row r="1">
      <c r="A1" s="1" t="inlineStr">
        <is>
          <t>Cost Category</t>
        </is>
      </c>
      <c r="B1" s="1" t="inlineStr">
        <is>
          <t>Monthly Cost (USD)</t>
        </is>
      </c>
      <c r="C1" s="1" t="inlineStr">
        <is>
          <t>Annual Cost (USD)</t>
        </is>
      </c>
      <c r="D1" s="1" t="inlineStr">
        <is>
          <t>Notes</t>
        </is>
      </c>
    </row>
    <row r="2">
      <c r="A2" t="inlineStr">
        <is>
          <t>Compute (EC2)</t>
        </is>
      </c>
      <c r="B2" s="3">
        <f>SUM(Compute_Requirements.M:M)-Compute_Requirements.M1</f>
        <v/>
      </c>
      <c r="C2" s="3">
        <f>B2*12</f>
        <v/>
      </c>
      <c r="D2" t="inlineStr">
        <is>
          <t>EC2 instances</t>
        </is>
      </c>
    </row>
    <row r="3">
      <c r="A3" t="inlineStr">
        <is>
          <t>Storage (EBS + S3)</t>
        </is>
      </c>
      <c r="B3" s="3">
        <f>SUM(Storage_Requirements.J:J)</f>
        <v/>
      </c>
      <c r="C3" s="3">
        <f>B3*12</f>
        <v/>
      </c>
      <c r="D3" t="inlineStr">
        <is>
          <t>Block and object storage</t>
        </is>
      </c>
    </row>
    <row r="4">
      <c r="A4" t="inlineStr">
        <is>
          <t>Database (RDS + ElastiCache)</t>
        </is>
      </c>
      <c r="B4" s="3">
        <f>SUM(Database_Requirements.J:J)</f>
        <v/>
      </c>
      <c r="C4" s="3">
        <f>B4*12</f>
        <v/>
      </c>
      <c r="D4" t="inlineStr">
        <is>
          <t>Managed databases</t>
        </is>
      </c>
    </row>
    <row r="5">
      <c r="A5" t="inlineStr">
        <is>
          <t>Network &amp; CDN</t>
        </is>
      </c>
      <c r="B5" s="3">
        <f>SUM(Network_CDN.E:E)</f>
        <v/>
      </c>
      <c r="C5" s="3">
        <f>B5*12</f>
        <v/>
      </c>
      <c r="D5" t="inlineStr">
        <is>
          <t>Data transfer and CDN</t>
        </is>
      </c>
    </row>
    <row r="6">
      <c r="A6" t="inlineStr">
        <is>
          <t>Security &amp; Compliance</t>
        </is>
      </c>
      <c r="B6" s="3">
        <f>SUM(Security_Compliance.D:D)</f>
        <v/>
      </c>
      <c r="C6" s="3">
        <f>B6*12</f>
        <v/>
      </c>
      <c r="D6" t="inlineStr">
        <is>
          <t>Security services</t>
        </is>
      </c>
    </row>
    <row r="7">
      <c r="A7" t="inlineStr">
        <is>
          <t>Support (Business)</t>
        </is>
      </c>
      <c r="B7" s="3">
        <f>B8*0.10</f>
        <v/>
      </c>
      <c r="C7" s="3">
        <f>B7*12</f>
        <v/>
      </c>
      <c r="D7" t="inlineStr">
        <is>
          <t>10% of infrastructure cost</t>
        </is>
      </c>
    </row>
    <row r="8">
      <c r="A8" t="inlineStr"/>
      <c r="B8" t="inlineStr"/>
      <c r="C8" t="inlineStr"/>
      <c r="D8" t="inlineStr"/>
    </row>
    <row r="9">
      <c r="A9" t="inlineStr">
        <is>
          <t>TOTAL MONTHLY</t>
        </is>
      </c>
      <c r="B9" s="3">
        <f>SUM(B2:B7)</f>
        <v/>
      </c>
      <c r="C9" s="3">
        <f>B8*12</f>
        <v/>
      </c>
      <c r="D9" t="inlineStr">
        <is>
          <t>Total estimated monthly cost</t>
        </is>
      </c>
    </row>
    <row r="10">
      <c r="A10" t="inlineStr"/>
      <c r="B10" t="inlineStr"/>
      <c r="C10" t="inlineStr"/>
      <c r="D10" t="inlineStr"/>
    </row>
    <row r="11">
      <c r="A11" t="inlineStr">
        <is>
          <t>Reserved Instance Savings (1yr)</t>
        </is>
      </c>
      <c r="B11" s="3">
        <f>B8*0.30</f>
        <v/>
      </c>
      <c r="C11" s="3">
        <f>B10*12</f>
        <v/>
      </c>
      <c r="D11" t="inlineStr">
        <is>
          <t>30% savings estimate</t>
        </is>
      </c>
    </row>
    <row r="12">
      <c r="A12" t="inlineStr">
        <is>
          <t>Savings Plans Discount (1yr)</t>
        </is>
      </c>
      <c r="B12" s="3">
        <f>B8*0.20</f>
        <v/>
      </c>
      <c r="C12" s="3">
        <f>B11*12</f>
        <v/>
      </c>
      <c r="D12" t="inlineStr">
        <is>
          <t>20% savings estimate</t>
        </is>
      </c>
    </row>
    <row r="13">
      <c r="A13" t="inlineStr"/>
      <c r="B13" t="inlineStr"/>
      <c r="C13" t="inlineStr"/>
      <c r="D13" t="inlineStr"/>
    </row>
    <row r="14">
      <c r="A14" t="inlineStr">
        <is>
          <t>OPTIMIZED MONTHLY (RI)</t>
        </is>
      </c>
      <c r="B14" s="3">
        <f>B8-B10</f>
        <v/>
      </c>
      <c r="C14" s="3">
        <f>B13*12</f>
        <v/>
      </c>
      <c r="D14" t="inlineStr">
        <is>
          <t>With Reserved Instances</t>
        </is>
      </c>
    </row>
    <row r="15">
      <c r="A15" t="inlineStr">
        <is>
          <t>OPTIMIZED MONTHLY (SP)</t>
        </is>
      </c>
      <c r="B15" s="3">
        <f>B8-B11</f>
        <v/>
      </c>
      <c r="C15" s="3">
        <f>B14*12</f>
        <v/>
      </c>
      <c r="D15" t="inlineStr">
        <is>
          <t>With Savings Plans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1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20" customWidth="1" min="3" max="3"/>
    <col width="22" customWidth="1" min="4" max="4"/>
    <col width="20" customWidth="1" min="5" max="5"/>
  </cols>
  <sheetData>
    <row r="1">
      <c r="A1" s="1" t="inlineStr">
        <is>
          <t>Requirement</t>
        </is>
      </c>
      <c r="B1" s="1" t="inlineStr">
        <is>
          <t>AWS Service</t>
        </is>
      </c>
      <c r="C1" s="1" t="inlineStr">
        <is>
          <t>Alternative</t>
        </is>
      </c>
      <c r="D1" s="1" t="inlineStr">
        <is>
          <t>Use Case</t>
        </is>
      </c>
      <c r="E1" s="1" t="inlineStr">
        <is>
          <t>Pricing Model</t>
        </is>
      </c>
    </row>
    <row r="2">
      <c r="A2" t="inlineStr">
        <is>
          <t>Web Servers</t>
        </is>
      </c>
      <c r="B2" t="inlineStr">
        <is>
          <t>EC2</t>
        </is>
      </c>
      <c r="C2" t="inlineStr">
        <is>
          <t>Fargate</t>
        </is>
      </c>
      <c r="D2" t="inlineStr">
        <is>
          <t>Scalable compute</t>
        </is>
      </c>
      <c r="E2" t="inlineStr">
        <is>
          <t>Per hour</t>
        </is>
      </c>
    </row>
    <row r="3">
      <c r="A3" t="inlineStr">
        <is>
          <t>Load Balancing</t>
        </is>
      </c>
      <c r="B3" t="inlineStr">
        <is>
          <t>ALB/NLB</t>
        </is>
      </c>
      <c r="C3" t="inlineStr">
        <is>
          <t>CloudFront</t>
        </is>
      </c>
      <c r="D3" t="inlineStr">
        <is>
          <t>Traffic distribution</t>
        </is>
      </c>
      <c r="E3" t="inlineStr">
        <is>
          <t>Per hour + LCU</t>
        </is>
      </c>
    </row>
    <row r="4">
      <c r="A4" t="inlineStr">
        <is>
          <t>Database</t>
        </is>
      </c>
      <c r="B4" t="inlineStr">
        <is>
          <t>RDS</t>
        </is>
      </c>
      <c r="C4" t="inlineStr">
        <is>
          <t>Aurora</t>
        </is>
      </c>
      <c r="D4" t="inlineStr">
        <is>
          <t>Managed database</t>
        </is>
      </c>
      <c r="E4" t="inlineStr">
        <is>
          <t>Per hour + storage</t>
        </is>
      </c>
    </row>
    <row r="5">
      <c r="A5" t="inlineStr">
        <is>
          <t>Caching</t>
        </is>
      </c>
      <c r="B5" t="inlineStr">
        <is>
          <t>ElastiCache</t>
        </is>
      </c>
      <c r="C5" t="inlineStr">
        <is>
          <t>DAX</t>
        </is>
      </c>
      <c r="D5" t="inlineStr">
        <is>
          <t>In-memory cache</t>
        </is>
      </c>
      <c r="E5" t="inlineStr">
        <is>
          <t>Per hour</t>
        </is>
      </c>
    </row>
    <row r="6">
      <c r="A6" t="inlineStr">
        <is>
          <t>File Storage</t>
        </is>
      </c>
      <c r="B6" t="inlineStr">
        <is>
          <t>EFS</t>
        </is>
      </c>
      <c r="C6" t="inlineStr">
        <is>
          <t>FSx</t>
        </is>
      </c>
      <c r="D6" t="inlineStr">
        <is>
          <t>Shared file system</t>
        </is>
      </c>
      <c r="E6" t="inlineStr">
        <is>
          <t>Per GB</t>
        </is>
      </c>
    </row>
    <row r="7">
      <c r="A7" t="inlineStr">
        <is>
          <t>Object Storage</t>
        </is>
      </c>
      <c r="B7" t="inlineStr">
        <is>
          <t>S3</t>
        </is>
      </c>
      <c r="C7" t="inlineStr">
        <is>
          <t>S3 Glacier</t>
        </is>
      </c>
      <c r="D7" t="inlineStr">
        <is>
          <t>Object storage</t>
        </is>
      </c>
      <c r="E7" t="inlineStr">
        <is>
          <t>Per GB + requests</t>
        </is>
      </c>
    </row>
    <row r="8">
      <c r="A8" t="inlineStr">
        <is>
          <t>CDN</t>
        </is>
      </c>
      <c r="B8" t="inlineStr">
        <is>
          <t>CloudFront</t>
        </is>
      </c>
      <c r="C8" t="inlineStr">
        <is>
          <t>Global Accelerator</t>
        </is>
      </c>
      <c r="D8" t="inlineStr">
        <is>
          <t>Content delivery</t>
        </is>
      </c>
      <c r="E8" t="inlineStr">
        <is>
          <t>Per GB transferred</t>
        </is>
      </c>
    </row>
    <row r="9">
      <c r="A9" t="inlineStr">
        <is>
          <t>DNS</t>
        </is>
      </c>
      <c r="B9" t="inlineStr">
        <is>
          <t>Route 53</t>
        </is>
      </c>
      <c r="C9" t="inlineStr">
        <is>
          <t>Third-party</t>
        </is>
      </c>
      <c r="D9" t="inlineStr">
        <is>
          <t>Domain name system</t>
        </is>
      </c>
      <c r="E9" t="inlineStr">
        <is>
          <t>Per query</t>
        </is>
      </c>
    </row>
    <row r="10">
      <c r="A10" t="inlineStr">
        <is>
          <t>Monitoring</t>
        </is>
      </c>
      <c r="B10" t="inlineStr">
        <is>
          <t>CloudWatch</t>
        </is>
      </c>
      <c r="C10" t="inlineStr">
        <is>
          <t>Third-party</t>
        </is>
      </c>
      <c r="D10" t="inlineStr">
        <is>
          <t>Metrics and logs</t>
        </is>
      </c>
      <c r="E10" t="inlineStr">
        <is>
          <t>Per metric</t>
        </is>
      </c>
    </row>
    <row r="11">
      <c r="A11" t="inlineStr">
        <is>
          <t>Security</t>
        </is>
      </c>
      <c r="B11" t="inlineStr">
        <is>
          <t>WAF + Shield</t>
        </is>
      </c>
      <c r="C11" t="inlineStr">
        <is>
          <t>Third-party</t>
        </is>
      </c>
      <c r="D11" t="inlineStr">
        <is>
          <t>DDoS protection</t>
        </is>
      </c>
      <c r="E11" t="inlineStr">
        <is>
          <t>Per request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cols>
    <col width="7" customWidth="1" min="1" max="1"/>
    <col width="23" customWidth="1" min="2" max="2"/>
    <col width="29" customWidth="1" min="3" max="3"/>
    <col width="48" customWidth="1" min="4" max="4"/>
  </cols>
  <sheetData>
    <row r="1">
      <c r="A1" s="1" t="inlineStr">
        <is>
          <t>Step</t>
        </is>
      </c>
      <c r="B1" s="1" t="inlineStr">
        <is>
          <t>Sheet</t>
        </is>
      </c>
      <c r="C1" s="1" t="inlineStr">
        <is>
          <t>Action</t>
        </is>
      </c>
      <c r="D1" s="1" t="inlineStr">
        <is>
          <t>Description</t>
        </is>
      </c>
    </row>
    <row r="2">
      <c r="A2" t="inlineStr">
        <is>
          <t>1</t>
        </is>
      </c>
      <c r="B2" t="inlineStr">
        <is>
          <t>Client_Info</t>
        </is>
      </c>
      <c r="C2" t="inlineStr">
        <is>
          <t>Fill required fields</t>
        </is>
      </c>
      <c r="D2" t="inlineStr">
        <is>
          <t>Complete all client information</t>
        </is>
      </c>
    </row>
    <row r="3">
      <c r="A3" t="inlineStr">
        <is>
          <t>2</t>
        </is>
      </c>
      <c r="B3" t="inlineStr">
        <is>
          <t>Compute_Requirements</t>
        </is>
      </c>
      <c r="C3" t="inlineStr">
        <is>
          <t>Define servers</t>
        </is>
      </c>
      <c r="D3" t="inlineStr">
        <is>
          <t>List all servers with specifications</t>
        </is>
      </c>
    </row>
    <row r="4">
      <c r="A4" t="inlineStr">
        <is>
          <t>3</t>
        </is>
      </c>
      <c r="B4" t="inlineStr">
        <is>
          <t>Storage_Requirements</t>
        </is>
      </c>
      <c r="C4" t="inlineStr">
        <is>
          <t>Define storage</t>
        </is>
      </c>
      <c r="D4" t="inlineStr">
        <is>
          <t>Specify storage needs and growth</t>
        </is>
      </c>
    </row>
    <row r="5">
      <c r="A5" t="inlineStr">
        <is>
          <t>4</t>
        </is>
      </c>
      <c r="B5" t="inlineStr">
        <is>
          <t>Network_CDN</t>
        </is>
      </c>
      <c r="C5" t="inlineStr">
        <is>
          <t>Network requirements</t>
        </is>
      </c>
      <c r="D5" t="inlineStr">
        <is>
          <t>Define bandwidth and CDN needs</t>
        </is>
      </c>
    </row>
    <row r="6">
      <c r="A6" t="inlineStr">
        <is>
          <t>5</t>
        </is>
      </c>
      <c r="B6" t="inlineStr">
        <is>
          <t>Database_Requirements</t>
        </is>
      </c>
      <c r="C6" t="inlineStr">
        <is>
          <t>Database specs</t>
        </is>
      </c>
      <c r="D6" t="inlineStr">
        <is>
          <t>Specify database requirements</t>
        </is>
      </c>
    </row>
    <row r="7">
      <c r="A7" t="inlineStr">
        <is>
          <t>6</t>
        </is>
      </c>
      <c r="B7" t="inlineStr">
        <is>
          <t>Security_Compliance</t>
        </is>
      </c>
      <c r="C7" t="inlineStr">
        <is>
          <t>Security needs</t>
        </is>
      </c>
      <c r="D7" t="inlineStr">
        <is>
          <t>Mark required security services</t>
        </is>
      </c>
    </row>
    <row r="8">
      <c r="A8" t="inlineStr">
        <is>
          <t>7</t>
        </is>
      </c>
      <c r="B8" t="inlineStr">
        <is>
          <t>Cost_Summary</t>
        </is>
      </c>
      <c r="C8" t="inlineStr">
        <is>
          <t>Review costs</t>
        </is>
      </c>
      <c r="D8" t="inlineStr">
        <is>
          <t>Automatic calculations - review totals</t>
        </is>
      </c>
    </row>
    <row r="9">
      <c r="A9" t="inlineStr">
        <is>
          <t>8</t>
        </is>
      </c>
      <c r="B9" t="inlineStr">
        <is>
          <t>AWS_Service_Mapping</t>
        </is>
      </c>
      <c r="C9" t="inlineStr">
        <is>
          <t>Reference</t>
        </is>
      </c>
      <c r="D9" t="inlineStr">
        <is>
          <t>AWS service alternatives reference</t>
        </is>
      </c>
    </row>
    <row r="10">
      <c r="A10" t="inlineStr"/>
      <c r="B10" t="inlineStr"/>
      <c r="C10" t="inlineStr"/>
      <c r="D10" t="inlineStr"/>
    </row>
    <row r="11">
      <c r="A11" t="inlineStr">
        <is>
          <t>Tips:</t>
        </is>
      </c>
      <c r="B11" t="inlineStr"/>
      <c r="C11" t="inlineStr"/>
      <c r="D11" t="inlineStr"/>
    </row>
    <row r="12">
      <c r="A12" t="inlineStr"/>
      <c r="B12" t="inlineStr"/>
      <c r="C12" t="inlineStr">
        <is>
          <t>Use AWS Calculator</t>
        </is>
      </c>
      <c r="D12" t="inlineStr">
        <is>
          <t>Validate estimates with AWS Pricing Calculator</t>
        </is>
      </c>
    </row>
    <row r="13">
      <c r="A13" t="inlineStr"/>
      <c r="B13" t="inlineStr"/>
      <c r="C13" t="inlineStr">
        <is>
          <t>Consider Reserved Instances</t>
        </is>
      </c>
      <c r="D13" t="inlineStr">
        <is>
          <t>30-70% savings for predictable workloads</t>
        </is>
      </c>
    </row>
    <row r="14">
      <c r="A14" t="inlineStr"/>
      <c r="B14" t="inlineStr"/>
      <c r="C14" t="inlineStr">
        <is>
          <t>Right-size instances</t>
        </is>
      </c>
      <c r="D14" t="inlineStr">
        <is>
          <t>Start smaller, scale up as needed</t>
        </is>
      </c>
    </row>
    <row r="15">
      <c r="A15" t="inlineStr"/>
      <c r="B15" t="inlineStr"/>
      <c r="C15" t="inlineStr">
        <is>
          <t>Use Spot Instances</t>
        </is>
      </c>
      <c r="D15" t="inlineStr">
        <is>
          <t>Up to 90% savings for fault-tolerant workloads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2025-10-17T05:25:01Z</dcterms:created>
  <dcterms:modified xsi:type="dcterms:W3CDTF">2025-10-17T05:25:01Z</dcterms:modified>
</cp:coreProperties>
</file>