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ac0b5e81ec2068/Desktop/Data Analyst Portfolio/Power BI Projects/Project Management/"/>
    </mc:Choice>
  </mc:AlternateContent>
  <xr:revisionPtr revIDLastSave="12" documentId="8_{09B061E8-EFCC-4EFE-B92D-54FEC6E26DBF}" xr6:coauthVersionLast="47" xr6:coauthVersionMax="47" xr10:uidLastSave="{299218A0-E217-4724-90ED-94AE9CD6FB66}"/>
  <bookViews>
    <workbookView xWindow="-28920" yWindow="-120" windowWidth="29040" windowHeight="15720" activeTab="1" xr2:uid="{00000000-000D-0000-FFFF-FFFF00000000}"/>
  </bookViews>
  <sheets>
    <sheet name="Project Management Dataset v1" sheetId="1" r:id="rId1"/>
    <sheet name="Project Management Dataset v2" sheetId="2" r:id="rId2"/>
  </sheets>
  <definedNames>
    <definedName name="_xlnm._FilterDatabase" localSheetId="0" hidden="1">'Project Management Dataset v1'!$A$1:$N$100</definedName>
    <definedName name="_xlnm._FilterDatabase" localSheetId="1" hidden="1">'Project Management Dataset v2'!$A$2:$Q$101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F1" i="2"/>
  <c r="G68" i="2"/>
  <c r="I68" i="2" s="1"/>
  <c r="G67" i="2"/>
  <c r="J67" i="2" s="1"/>
  <c r="G66" i="2"/>
  <c r="K66" i="2" s="1"/>
  <c r="G65" i="2"/>
  <c r="J65" i="2" s="1"/>
  <c r="G64" i="2"/>
  <c r="K64" i="2" s="1"/>
  <c r="G63" i="2"/>
  <c r="J63" i="2" s="1"/>
  <c r="G62" i="2"/>
  <c r="K62" i="2" s="1"/>
  <c r="G61" i="2"/>
  <c r="K61" i="2" s="1"/>
  <c r="G60" i="2"/>
  <c r="I60" i="2" s="1"/>
  <c r="G32" i="2"/>
  <c r="J32" i="2" s="1"/>
  <c r="G31" i="2"/>
  <c r="I31" i="2" s="1"/>
  <c r="G30" i="2"/>
  <c r="J30" i="2" s="1"/>
  <c r="G29" i="2"/>
  <c r="K29" i="2" s="1"/>
  <c r="G28" i="2"/>
  <c r="J28" i="2" s="1"/>
  <c r="G27" i="2"/>
  <c r="K27" i="2" s="1"/>
  <c r="G26" i="2"/>
  <c r="I26" i="2" s="1"/>
  <c r="G101" i="2"/>
  <c r="I101" i="2" s="1"/>
  <c r="G100" i="2"/>
  <c r="J100" i="2" s="1"/>
  <c r="G99" i="2"/>
  <c r="J99" i="2" s="1"/>
  <c r="G97" i="2"/>
  <c r="J97" i="2" s="1"/>
  <c r="G96" i="2"/>
  <c r="K96" i="2" s="1"/>
  <c r="G95" i="2"/>
  <c r="J95" i="2" s="1"/>
  <c r="G90" i="2"/>
  <c r="K90" i="2" s="1"/>
  <c r="G89" i="2"/>
  <c r="K89" i="2" s="1"/>
  <c r="G88" i="2"/>
  <c r="I88" i="2" s="1"/>
  <c r="G87" i="2"/>
  <c r="J87" i="2" s="1"/>
  <c r="G86" i="2"/>
  <c r="K86" i="2" s="1"/>
  <c r="G81" i="2"/>
  <c r="J81" i="2" s="1"/>
  <c r="G78" i="2"/>
  <c r="K78" i="2" s="1"/>
  <c r="G73" i="2"/>
  <c r="J73" i="2" s="1"/>
  <c r="G72" i="2"/>
  <c r="K72" i="2" s="1"/>
  <c r="G71" i="2"/>
  <c r="K71" i="2" s="1"/>
  <c r="E68" i="2"/>
  <c r="E67" i="2"/>
  <c r="E66" i="2"/>
  <c r="E65" i="2"/>
  <c r="E64" i="2"/>
  <c r="E63" i="2"/>
  <c r="E62" i="2"/>
  <c r="E61" i="2"/>
  <c r="E60" i="2"/>
  <c r="E32" i="2"/>
  <c r="E31" i="2"/>
  <c r="E30" i="2"/>
  <c r="E29" i="2"/>
  <c r="E28" i="2"/>
  <c r="E27" i="2"/>
  <c r="E26" i="2"/>
  <c r="E101" i="2"/>
  <c r="E100" i="2"/>
  <c r="E99" i="2"/>
  <c r="E97" i="2"/>
  <c r="E96" i="2"/>
  <c r="E95" i="2"/>
  <c r="E90" i="2"/>
  <c r="E89" i="2"/>
  <c r="E88" i="2"/>
  <c r="E87" i="2"/>
  <c r="E86" i="2"/>
  <c r="E81" i="2"/>
  <c r="E78" i="2"/>
  <c r="E73" i="2"/>
  <c r="E72" i="2"/>
  <c r="E71" i="2"/>
  <c r="E98" i="2"/>
  <c r="E94" i="2"/>
  <c r="E93" i="2"/>
  <c r="E92" i="2"/>
  <c r="E91" i="2"/>
  <c r="E85" i="2"/>
  <c r="E84" i="2"/>
  <c r="E83" i="2"/>
  <c r="E82" i="2"/>
  <c r="E80" i="2"/>
  <c r="E79" i="2"/>
  <c r="E77" i="2"/>
  <c r="E76" i="2"/>
  <c r="E75" i="2"/>
  <c r="E74" i="2"/>
  <c r="E70" i="2"/>
  <c r="E69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K98" i="2"/>
  <c r="K94" i="2"/>
  <c r="K93" i="2"/>
  <c r="K92" i="2"/>
  <c r="K91" i="2"/>
  <c r="K85" i="2"/>
  <c r="K84" i="2"/>
  <c r="K83" i="2"/>
  <c r="K82" i="2"/>
  <c r="K80" i="2"/>
  <c r="K79" i="2"/>
  <c r="K77" i="2"/>
  <c r="K76" i="2"/>
  <c r="K75" i="2"/>
  <c r="K74" i="2"/>
  <c r="K70" i="2"/>
  <c r="K69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98" i="2"/>
  <c r="J94" i="2"/>
  <c r="J93" i="2"/>
  <c r="J92" i="2"/>
  <c r="J91" i="2"/>
  <c r="J85" i="2"/>
  <c r="J84" i="2"/>
  <c r="J83" i="2"/>
  <c r="J82" i="2"/>
  <c r="J80" i="2"/>
  <c r="J79" i="2"/>
  <c r="J77" i="2"/>
  <c r="J76" i="2"/>
  <c r="J75" i="2"/>
  <c r="J74" i="2"/>
  <c r="J70" i="2"/>
  <c r="J69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98" i="2"/>
  <c r="I94" i="2"/>
  <c r="I93" i="2"/>
  <c r="I92" i="2"/>
  <c r="I91" i="2"/>
  <c r="I85" i="2"/>
  <c r="I84" i="2"/>
  <c r="I83" i="2"/>
  <c r="I82" i="2"/>
  <c r="I80" i="2"/>
  <c r="I79" i="2"/>
  <c r="I77" i="2"/>
  <c r="I76" i="2"/>
  <c r="I75" i="2"/>
  <c r="I74" i="2"/>
  <c r="I70" i="2"/>
  <c r="I69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31" i="2" l="1"/>
  <c r="K31" i="2"/>
  <c r="I64" i="2"/>
  <c r="J64" i="2"/>
  <c r="I78" i="2"/>
  <c r="I66" i="2"/>
  <c r="K95" i="2"/>
  <c r="J66" i="2"/>
  <c r="K99" i="2"/>
  <c r="J29" i="2"/>
  <c r="K73" i="2"/>
  <c r="J88" i="2"/>
  <c r="K100" i="2"/>
  <c r="I32" i="2"/>
  <c r="J101" i="2"/>
  <c r="K32" i="2"/>
  <c r="I67" i="2"/>
  <c r="I87" i="2"/>
  <c r="K87" i="2"/>
  <c r="J78" i="2"/>
  <c r="I96" i="2"/>
  <c r="K28" i="2"/>
  <c r="J60" i="2"/>
  <c r="K67" i="2"/>
  <c r="I100" i="2"/>
  <c r="I86" i="2"/>
  <c r="J96" i="2"/>
  <c r="I29" i="2"/>
  <c r="K63" i="2"/>
  <c r="J68" i="2"/>
  <c r="J86" i="2"/>
  <c r="I99" i="2"/>
  <c r="I73" i="2"/>
  <c r="K81" i="2"/>
  <c r="I95" i="2"/>
  <c r="K97" i="2"/>
  <c r="I28" i="2"/>
  <c r="K30" i="2"/>
  <c r="I63" i="2"/>
  <c r="K65" i="2"/>
  <c r="K88" i="2"/>
  <c r="K101" i="2"/>
  <c r="K60" i="2"/>
  <c r="K68" i="2"/>
  <c r="I71" i="2"/>
  <c r="I61" i="2"/>
  <c r="J71" i="2"/>
  <c r="J89" i="2"/>
  <c r="J26" i="2"/>
  <c r="J61" i="2"/>
  <c r="I72" i="2"/>
  <c r="I90" i="2"/>
  <c r="I27" i="2"/>
  <c r="I62" i="2"/>
  <c r="I89" i="2"/>
  <c r="K26" i="2"/>
  <c r="J72" i="2"/>
  <c r="I81" i="2"/>
  <c r="J90" i="2"/>
  <c r="I97" i="2"/>
  <c r="J27" i="2"/>
  <c r="I30" i="2"/>
  <c r="J62" i="2"/>
  <c r="I65" i="2"/>
  <c r="K3" i="2" l="1"/>
  <c r="K1" i="2" s="1"/>
  <c r="J1" i="2"/>
  <c r="I1" i="2"/>
  <c r="I3" i="2"/>
  <c r="H3" i="2"/>
  <c r="H1" i="2" s="1"/>
  <c r="G1" i="2"/>
</calcChain>
</file>

<file path=xl/sharedStrings.xml><?xml version="1.0" encoding="utf-8"?>
<sst xmlns="http://schemas.openxmlformats.org/spreadsheetml/2006/main" count="1417" uniqueCount="213">
  <si>
    <t>Project Name</t>
  </si>
  <si>
    <t>Project Type</t>
  </si>
  <si>
    <t xml:space="preserve"> Project Cost </t>
  </si>
  <si>
    <t>Complexity</t>
  </si>
  <si>
    <t>Status</t>
  </si>
  <si>
    <t>Completion%</t>
  </si>
  <si>
    <t>Phase</t>
  </si>
  <si>
    <t>Year</t>
  </si>
  <si>
    <t>Month</t>
  </si>
  <si>
    <t>Start Date</t>
  </si>
  <si>
    <t>End Date</t>
  </si>
  <si>
    <t>High</t>
  </si>
  <si>
    <t>In - Progress</t>
  </si>
  <si>
    <t>Phase 4 - Implement</t>
  </si>
  <si>
    <t>Cancelled</t>
  </si>
  <si>
    <t>Phase 2 - Develop</t>
  </si>
  <si>
    <t>Completed</t>
  </si>
  <si>
    <t>Phase 5 - Measure</t>
  </si>
  <si>
    <t>Phase 1 - Explore</t>
  </si>
  <si>
    <t>Medium</t>
  </si>
  <si>
    <t>Phase 3 - Plan</t>
  </si>
  <si>
    <t>Low</t>
  </si>
  <si>
    <t>On - Hold</t>
  </si>
  <si>
    <t>Project Budget</t>
  </si>
  <si>
    <t>Industrial</t>
  </si>
  <si>
    <t>202 Val Vista</t>
  </si>
  <si>
    <t>67Th &amp; Grant</t>
  </si>
  <si>
    <t>800 Germann</t>
  </si>
  <si>
    <t>Office</t>
  </si>
  <si>
    <t>Aps Corporate Headquarters</t>
  </si>
  <si>
    <t>Aps Corporate Headquarters Tenant</t>
  </si>
  <si>
    <t>Healthcare</t>
  </si>
  <si>
    <t>Ascension Georgetown Medical Office</t>
  </si>
  <si>
    <t>K-12</t>
  </si>
  <si>
    <t>Atascadero Middle School</t>
  </si>
  <si>
    <t>Banner Casa Grande Medical Center</t>
  </si>
  <si>
    <t>Barbara Chilton Middle School</t>
  </si>
  <si>
    <t>Civic/Municipal</t>
  </si>
  <si>
    <t>Berkeley Branch Library Improvement Program</t>
  </si>
  <si>
    <t>Berkeley Tuolumne Camp</t>
  </si>
  <si>
    <t>Arts &amp; Culture</t>
  </si>
  <si>
    <t>Berkley Branch Library</t>
  </si>
  <si>
    <t>California Highway Patrol Academy</t>
  </si>
  <si>
    <t>California State Department Of Social Services Headquarters</t>
  </si>
  <si>
    <t>Campus Vernon Kilpatrick Replacement Project</t>
  </si>
  <si>
    <t>Cardon Children's Medical Center</t>
  </si>
  <si>
    <t>Carl H. Sundahl Elementary School</t>
  </si>
  <si>
    <t>Retail &amp; Commerical</t>
  </si>
  <si>
    <t>Catalina Parking Structure</t>
  </si>
  <si>
    <t>Chandler Airpark</t>
  </si>
  <si>
    <t>Chandler Police Station</t>
  </si>
  <si>
    <t>Public Safety</t>
  </si>
  <si>
    <t>Chandler Police Station Main Lobby And Records Renovation</t>
  </si>
  <si>
    <t>Chandler Regional Medical Center</t>
  </si>
  <si>
    <t>City Of Hayward, Fire Station 6 And Fire Training Center</t>
  </si>
  <si>
    <t>Clifford L. Allenby Building</t>
  </si>
  <si>
    <t>Contra Costa County, Fire Station No. 70</t>
  </si>
  <si>
    <t>Costa Mesa Fire Station No. 1</t>
  </si>
  <si>
    <t xml:space="preserve">County Of San Diego Facility Assessment </t>
  </si>
  <si>
    <t>Del Campo High School</t>
  </si>
  <si>
    <t>Del Oro High School</t>
  </si>
  <si>
    <t>Desert Oasis Elementary Classroom Building</t>
  </si>
  <si>
    <t>Dgs Facilities Management Division Program</t>
  </si>
  <si>
    <t>Dyer-Kelly Elementary School</t>
  </si>
  <si>
    <t>Elliot 94</t>
  </si>
  <si>
    <t>Hospitality &amp; Gaming</t>
  </si>
  <si>
    <t>Emerald Queen Casino</t>
  </si>
  <si>
    <t>Gateway Pavilions</t>
  </si>
  <si>
    <t>Senior Living</t>
  </si>
  <si>
    <t>Hacienda At The Canyon</t>
  </si>
  <si>
    <t>Harris Center For The Arts</t>
  </si>
  <si>
    <t>Homestead High School</t>
  </si>
  <si>
    <t>Kitchell Gateway</t>
  </si>
  <si>
    <t>Lakes Towne Center</t>
  </si>
  <si>
    <t>Livermore High School</t>
  </si>
  <si>
    <t>Longbow Marketplace</t>
  </si>
  <si>
    <t>Madera County Public Health</t>
  </si>
  <si>
    <t>Madera County Public Health And Social Services Complex</t>
  </si>
  <si>
    <t>Madera Fire Station 3</t>
  </si>
  <si>
    <t>Mangini Ranch Elementary School</t>
  </si>
  <si>
    <t>Manteca Stadium Center</t>
  </si>
  <si>
    <t>Matilda Torres High School</t>
  </si>
  <si>
    <t>Mcdowell Mountain Business Park</t>
  </si>
  <si>
    <t>Memorial Hermann Great Heights Hospital</t>
  </si>
  <si>
    <t>Monta Vista High School</t>
  </si>
  <si>
    <t>Mountain Ranch Marketplace</t>
  </si>
  <si>
    <t>Nexcore Group</t>
  </si>
  <si>
    <t>Ogden City School District Bond Program</t>
  </si>
  <si>
    <t>Old Ranch Town Center</t>
  </si>
  <si>
    <t>Orchard Pointe At Terrazza</t>
  </si>
  <si>
    <t>Oregon Street Parking Structure</t>
  </si>
  <si>
    <t>Multifamily</t>
  </si>
  <si>
    <t>Parcland Crossing</t>
  </si>
  <si>
    <t>Park West Place</t>
  </si>
  <si>
    <t>Phoenix Children's Hospital</t>
  </si>
  <si>
    <t>Phoenix Citywide Facility</t>
  </si>
  <si>
    <t>Phoenix Convention Center</t>
  </si>
  <si>
    <t>Phoenix Convention Center Expansion And Symphony Hall</t>
  </si>
  <si>
    <t>Phoenix Premium Outlets</t>
  </si>
  <si>
    <t>Pima County Office Of The Medical Examiner</t>
  </si>
  <si>
    <t>Rady Children's Hospital</t>
  </si>
  <si>
    <t>Red Maple Village</t>
  </si>
  <si>
    <t>Richards Boulevard Office Complex</t>
  </si>
  <si>
    <t>Riverside County, Palm Desert Sheriff Station</t>
  </si>
  <si>
    <t>Safe Credit Union Performing Arts Center</t>
  </si>
  <si>
    <t>San Bernardino Justice Center</t>
  </si>
  <si>
    <t>San Dorado</t>
  </si>
  <si>
    <t>San Posada Apartments</t>
  </si>
  <si>
    <t>San Sonoma Apartments</t>
  </si>
  <si>
    <t>Santa Monica High School</t>
  </si>
  <si>
    <t>Scripps MD Anderson</t>
  </si>
  <si>
    <t>Smud Headquarters Rehabilitation</t>
  </si>
  <si>
    <t>Solterra Bridgewater Midtown</t>
  </si>
  <si>
    <t>South San Francisco, Community Civic Campus</t>
  </si>
  <si>
    <t>St. John's Pleasant Valley Hospital</t>
  </si>
  <si>
    <t>St. Rose Dominican Hospital</t>
  </si>
  <si>
    <t>Sunrise Skilled Nursing</t>
  </si>
  <si>
    <t>Texas Facilities Commission North Austin Complex</t>
  </si>
  <si>
    <t>Texas State Veterans’ Home</t>
  </si>
  <si>
    <t>The Center At Arrowhead</t>
  </si>
  <si>
    <t>The Center At Grande</t>
  </si>
  <si>
    <t>The Center At Tucson</t>
  </si>
  <si>
    <t>The Center For Health Technology - UC Davis</t>
  </si>
  <si>
    <t>The Phoenician Resort</t>
  </si>
  <si>
    <t>Trellis Skilled Nursing Facility – Chino</t>
  </si>
  <si>
    <t>UC Irvine Medical Center</t>
  </si>
  <si>
    <t>UC San Diego Jacobs Medical Center</t>
  </si>
  <si>
    <t>UC San Diego Outpatient Pavillion</t>
  </si>
  <si>
    <t>Uptown Plaza</t>
  </si>
  <si>
    <t>Valleywise Health Medical Center</t>
  </si>
  <si>
    <t>Village At Arrowhead</t>
  </si>
  <si>
    <t>Villas At San Dorado</t>
  </si>
  <si>
    <t>We Ko Pa Casino Resort</t>
  </si>
  <si>
    <t>Wild Horse Pass Hotel</t>
  </si>
  <si>
    <t>City</t>
  </si>
  <si>
    <t>State</t>
  </si>
  <si>
    <t>Gilbert</t>
  </si>
  <si>
    <t>Arizona</t>
  </si>
  <si>
    <t>Tucson</t>
  </si>
  <si>
    <t>Chandler</t>
  </si>
  <si>
    <t>Phoenix</t>
  </si>
  <si>
    <t>Georgetown</t>
  </si>
  <si>
    <t>Texas</t>
  </si>
  <si>
    <t>Atascadero</t>
  </si>
  <si>
    <t>California</t>
  </si>
  <si>
    <t>Casa Grande</t>
  </si>
  <si>
    <t>Berkeley</t>
  </si>
  <si>
    <t>Tuolumne Camp</t>
  </si>
  <si>
    <t>Berkley</t>
  </si>
  <si>
    <t>Sacramento</t>
  </si>
  <si>
    <t>Los Angeles</t>
  </si>
  <si>
    <t>Mesa</t>
  </si>
  <si>
    <t>Folsom</t>
  </si>
  <si>
    <t>Hayward</t>
  </si>
  <si>
    <t>Concord</t>
  </si>
  <si>
    <t>Costa Mesa</t>
  </si>
  <si>
    <t>San Diego</t>
  </si>
  <si>
    <t>Fair Oaks</t>
  </si>
  <si>
    <t>Loomis</t>
  </si>
  <si>
    <t>Surprise</t>
  </si>
  <si>
    <t>Elk Grove</t>
  </si>
  <si>
    <t>Tempe</t>
  </si>
  <si>
    <t>Tacoma</t>
  </si>
  <si>
    <t>Washington</t>
  </si>
  <si>
    <t>Avondale</t>
  </si>
  <si>
    <t>Oro Valley</t>
  </si>
  <si>
    <t>Cupertino</t>
  </si>
  <si>
    <t>Glendale</t>
  </si>
  <si>
    <t>Livermore</t>
  </si>
  <si>
    <t>Madera</t>
  </si>
  <si>
    <t>Lathrop</t>
  </si>
  <si>
    <t>Manteca</t>
  </si>
  <si>
    <t>Bakersfield</t>
  </si>
  <si>
    <t>Scottsdale</t>
  </si>
  <si>
    <t>Houston</t>
  </si>
  <si>
    <t>Ogden</t>
  </si>
  <si>
    <t>Utah</t>
  </si>
  <si>
    <t>Seal Beach</t>
  </si>
  <si>
    <t>Prescott</t>
  </si>
  <si>
    <t>Redding</t>
  </si>
  <si>
    <t>Redlands</t>
  </si>
  <si>
    <t>Palm Desert</t>
  </si>
  <si>
    <t>San Bernardino</t>
  </si>
  <si>
    <t>Santa Monica</t>
  </si>
  <si>
    <t>La Jolla</t>
  </si>
  <si>
    <t>South San Francisco</t>
  </si>
  <si>
    <t>Camarillo</t>
  </si>
  <si>
    <t>Henderson</t>
  </si>
  <si>
    <t>Nevada</t>
  </si>
  <si>
    <t>Austin</t>
  </si>
  <si>
    <t>Davis</t>
  </si>
  <si>
    <t>Chino</t>
  </si>
  <si>
    <t>Irvine</t>
  </si>
  <si>
    <t>Arizo</t>
  </si>
  <si>
    <t>In Progress</t>
  </si>
  <si>
    <t>Phase 5: Closure</t>
  </si>
  <si>
    <t>Phase 4: Monitoring</t>
  </si>
  <si>
    <t>Scheduled</t>
  </si>
  <si>
    <t>Phase 1: Initiation</t>
  </si>
  <si>
    <t>Phase 2: Planning</t>
  </si>
  <si>
    <t>Phase 3: Execution</t>
  </si>
  <si>
    <t>Projected Budget</t>
  </si>
  <si>
    <t xml:space="preserve"> Actual Cost </t>
  </si>
  <si>
    <t>Budget Variance</t>
  </si>
  <si>
    <t>Budget Utilization %</t>
  </si>
  <si>
    <t>Cost Overrun %</t>
  </si>
  <si>
    <t>Cost Efficiency Ratio</t>
  </si>
  <si>
    <t>City State</t>
  </si>
  <si>
    <t>CA</t>
  </si>
  <si>
    <t>AZ</t>
  </si>
  <si>
    <t>TX</t>
  </si>
  <si>
    <t>Berkeley Branch Library</t>
  </si>
  <si>
    <t>City School District Bond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</si>
</sst>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" fontId="0" fillId="0" borderId="0" xfId="0" applyNumberFormat="1"/>
    <xf numFmtId="9" fontId="0" fillId="0" borderId="0" xfId="0" applyNumberFormat="1"/>
    <xf numFmtId="14" fontId="0" fillId="0" borderId="0" xfId="0" applyNumberFormat="1"/>
    <xf numFmtId="0" fontId="16" fillId="0" borderId="0" xfId="0" applyFont="1"/>
    <xf numFmtId="4" fontId="13" fillId="33" borderId="10" xfId="0" applyNumberFormat="1" applyFont="1" applyFill="1" applyBorder="1"/>
    <xf numFmtId="0" fontId="13" fillId="33" borderId="10" xfId="0" applyFont="1" applyFill="1" applyBorder="1"/>
    <xf numFmtId="0" fontId="0" fillId="0" borderId="10" xfId="0" applyBorder="1"/>
    <xf numFmtId="4" fontId="0" fillId="0" borderId="10" xfId="0" applyNumberFormat="1" applyBorder="1"/>
    <xf numFmtId="10" fontId="0" fillId="0" borderId="10" xfId="0" applyNumberFormat="1" applyBorder="1"/>
    <xf numFmtId="14" fontId="0" fillId="0" borderId="10" xfId="0" applyNumberFormat="1" applyBorder="1"/>
    <xf numFmtId="9" fontId="0" fillId="0" borderId="10" xfId="0" applyNumberFormat="1" applyBorder="1"/>
    <xf numFmtId="0" fontId="16" fillId="34" borderId="10" xfId="0" applyFont="1" applyFill="1" applyBorder="1"/>
    <xf numFmtId="4" fontId="0" fillId="0" borderId="10" xfId="0" applyNumberFormat="1" applyBorder="1" applyAlignment="1">
      <alignment horizontal="right"/>
    </xf>
    <xf numFmtId="10" fontId="0" fillId="0" borderId="11" xfId="0" applyNumberFormat="1" applyBorder="1"/>
    <xf numFmtId="4" fontId="13" fillId="35" borderId="10" xfId="0" applyNumberFormat="1" applyFont="1" applyFill="1" applyBorder="1"/>
    <xf numFmtId="0" fontId="13" fillId="3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55.7109375" bestFit="1" customWidth="1"/>
    <col min="2" max="2" width="19.85546875" bestFit="1" customWidth="1"/>
    <col min="3" max="4" width="19.85546875" customWidth="1"/>
    <col min="5" max="5" width="12.42578125" bestFit="1" customWidth="1"/>
    <col min="6" max="6" width="15.28515625" bestFit="1" customWidth="1"/>
    <col min="7" max="8" width="9.7109375" bestFit="1" customWidth="1"/>
    <col min="9" max="9" width="11.140625" bestFit="1" customWidth="1"/>
    <col min="10" max="10" width="11.85546875" bestFit="1" customWidth="1"/>
    <col min="11" max="11" width="13.140625" bestFit="1" customWidth="1"/>
    <col min="12" max="12" width="19.42578125" bestFit="1" customWidth="1"/>
    <col min="13" max="13" width="5" bestFit="1" customWidth="1"/>
    <col min="14" max="14" width="6.85546875" bestFit="1" customWidth="1"/>
  </cols>
  <sheetData>
    <row r="1" spans="1:14" x14ac:dyDescent="0.25">
      <c r="A1" s="4" t="s">
        <v>0</v>
      </c>
      <c r="B1" s="4" t="s">
        <v>1</v>
      </c>
      <c r="C1" s="4" t="s">
        <v>134</v>
      </c>
      <c r="D1" s="4" t="s">
        <v>135</v>
      </c>
      <c r="E1" s="4" t="s">
        <v>2</v>
      </c>
      <c r="F1" s="4" t="s">
        <v>23</v>
      </c>
      <c r="G1" s="4" t="s">
        <v>9</v>
      </c>
      <c r="H1" s="4" t="s">
        <v>10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25">
      <c r="A2" t="s">
        <v>25</v>
      </c>
      <c r="B2" t="s">
        <v>24</v>
      </c>
      <c r="C2" t="s">
        <v>136</v>
      </c>
      <c r="D2" t="s">
        <v>137</v>
      </c>
      <c r="E2" s="1">
        <v>4258440</v>
      </c>
      <c r="F2" s="1">
        <v>8577445</v>
      </c>
      <c r="G2" s="3">
        <v>45566</v>
      </c>
      <c r="H2" s="3">
        <v>45658</v>
      </c>
      <c r="I2" t="s">
        <v>19</v>
      </c>
      <c r="J2" t="s">
        <v>12</v>
      </c>
      <c r="K2" s="2">
        <v>0.85</v>
      </c>
      <c r="L2" t="s">
        <v>18</v>
      </c>
      <c r="M2">
        <v>2024</v>
      </c>
      <c r="N2">
        <v>10</v>
      </c>
    </row>
    <row r="3" spans="1:14" x14ac:dyDescent="0.25">
      <c r="A3" t="s">
        <v>26</v>
      </c>
      <c r="B3" t="s">
        <v>24</v>
      </c>
      <c r="C3" t="s">
        <v>138</v>
      </c>
      <c r="D3" t="s">
        <v>137</v>
      </c>
      <c r="E3" s="1">
        <v>5054482</v>
      </c>
      <c r="F3" s="1">
        <v>8422578</v>
      </c>
      <c r="G3" s="3">
        <v>45992</v>
      </c>
      <c r="H3" s="3">
        <v>46082</v>
      </c>
      <c r="I3" t="s">
        <v>11</v>
      </c>
      <c r="J3" t="s">
        <v>12</v>
      </c>
      <c r="K3" s="2">
        <v>0.83</v>
      </c>
      <c r="L3" t="s">
        <v>20</v>
      </c>
      <c r="M3">
        <v>2025</v>
      </c>
      <c r="N3">
        <v>12</v>
      </c>
    </row>
    <row r="4" spans="1:14" x14ac:dyDescent="0.25">
      <c r="A4" t="s">
        <v>27</v>
      </c>
      <c r="B4" t="s">
        <v>24</v>
      </c>
      <c r="C4" t="s">
        <v>139</v>
      </c>
      <c r="D4" t="s">
        <v>137</v>
      </c>
      <c r="E4" s="1">
        <v>2706279</v>
      </c>
      <c r="F4" s="1">
        <v>8547124</v>
      </c>
      <c r="G4" s="3">
        <v>45383</v>
      </c>
      <c r="H4" s="3">
        <v>45474</v>
      </c>
      <c r="I4" t="s">
        <v>19</v>
      </c>
      <c r="J4" t="s">
        <v>12</v>
      </c>
      <c r="K4" s="2">
        <v>0.86</v>
      </c>
      <c r="L4" t="s">
        <v>13</v>
      </c>
      <c r="M4">
        <v>2024</v>
      </c>
      <c r="N4">
        <v>4</v>
      </c>
    </row>
    <row r="5" spans="1:14" x14ac:dyDescent="0.25">
      <c r="A5" t="s">
        <v>29</v>
      </c>
      <c r="B5" t="s">
        <v>28</v>
      </c>
      <c r="C5" t="s">
        <v>140</v>
      </c>
      <c r="D5" t="s">
        <v>137</v>
      </c>
      <c r="E5" s="1">
        <v>2534102</v>
      </c>
      <c r="F5" s="1">
        <v>9072551</v>
      </c>
      <c r="G5" s="3">
        <v>44317</v>
      </c>
      <c r="H5" s="3">
        <v>44409</v>
      </c>
      <c r="I5" t="s">
        <v>19</v>
      </c>
      <c r="J5" t="s">
        <v>12</v>
      </c>
      <c r="K5" s="2">
        <v>0.93</v>
      </c>
      <c r="L5" t="s">
        <v>20</v>
      </c>
      <c r="M5">
        <v>2021</v>
      </c>
      <c r="N5">
        <v>5</v>
      </c>
    </row>
    <row r="6" spans="1:14" x14ac:dyDescent="0.25">
      <c r="A6" t="s">
        <v>30</v>
      </c>
      <c r="B6" t="s">
        <v>28</v>
      </c>
      <c r="C6" t="s">
        <v>140</v>
      </c>
      <c r="D6" t="s">
        <v>137</v>
      </c>
      <c r="E6" s="1">
        <v>4018835</v>
      </c>
      <c r="F6" s="1">
        <v>9012225</v>
      </c>
      <c r="G6" s="3">
        <v>44256</v>
      </c>
      <c r="H6" s="3">
        <v>44348</v>
      </c>
      <c r="I6" t="s">
        <v>11</v>
      </c>
      <c r="J6" t="s">
        <v>14</v>
      </c>
      <c r="K6" s="2">
        <v>0.8</v>
      </c>
      <c r="L6" t="s">
        <v>15</v>
      </c>
      <c r="M6">
        <v>2021</v>
      </c>
      <c r="N6">
        <v>3</v>
      </c>
    </row>
    <row r="7" spans="1:14" x14ac:dyDescent="0.25">
      <c r="A7" t="s">
        <v>32</v>
      </c>
      <c r="B7" t="s">
        <v>31</v>
      </c>
      <c r="C7" t="s">
        <v>141</v>
      </c>
      <c r="D7" t="s">
        <v>142</v>
      </c>
      <c r="E7" s="1">
        <v>2548471</v>
      </c>
      <c r="F7" s="1">
        <v>9025609</v>
      </c>
      <c r="G7" s="3">
        <v>44501</v>
      </c>
      <c r="H7" s="3">
        <v>44621</v>
      </c>
      <c r="I7" t="s">
        <v>21</v>
      </c>
      <c r="J7" t="s">
        <v>14</v>
      </c>
      <c r="K7" s="2">
        <v>0.78</v>
      </c>
      <c r="L7" t="s">
        <v>17</v>
      </c>
      <c r="M7">
        <v>2021</v>
      </c>
      <c r="N7">
        <v>11</v>
      </c>
    </row>
    <row r="8" spans="1:14" x14ac:dyDescent="0.25">
      <c r="A8" t="s">
        <v>34</v>
      </c>
      <c r="B8" t="s">
        <v>33</v>
      </c>
      <c r="C8" t="s">
        <v>143</v>
      </c>
      <c r="D8" t="s">
        <v>144</v>
      </c>
      <c r="E8" s="1">
        <v>3685580</v>
      </c>
      <c r="F8" s="1">
        <v>8890269</v>
      </c>
      <c r="G8" s="3">
        <v>45778</v>
      </c>
      <c r="H8" s="3">
        <v>45870</v>
      </c>
      <c r="I8" t="s">
        <v>21</v>
      </c>
      <c r="J8" t="s">
        <v>22</v>
      </c>
      <c r="K8" s="2">
        <v>0.92</v>
      </c>
      <c r="L8" t="s">
        <v>13</v>
      </c>
      <c r="M8">
        <v>2025</v>
      </c>
      <c r="N8">
        <v>5</v>
      </c>
    </row>
    <row r="9" spans="1:14" x14ac:dyDescent="0.25">
      <c r="A9" t="s">
        <v>35</v>
      </c>
      <c r="B9" t="s">
        <v>31</v>
      </c>
      <c r="C9" t="s">
        <v>145</v>
      </c>
      <c r="D9" t="s">
        <v>137</v>
      </c>
      <c r="E9" s="1">
        <v>5505123</v>
      </c>
      <c r="F9" s="1">
        <v>9088011</v>
      </c>
      <c r="G9" s="3">
        <v>44470</v>
      </c>
      <c r="H9" s="3">
        <v>44562</v>
      </c>
      <c r="I9" t="s">
        <v>11</v>
      </c>
      <c r="J9" t="s">
        <v>16</v>
      </c>
      <c r="K9" s="2">
        <v>1</v>
      </c>
      <c r="L9" t="s">
        <v>20</v>
      </c>
      <c r="M9">
        <v>2021</v>
      </c>
      <c r="N9">
        <v>10</v>
      </c>
    </row>
    <row r="10" spans="1:14" x14ac:dyDescent="0.25">
      <c r="A10" t="s">
        <v>36</v>
      </c>
      <c r="B10" t="s">
        <v>33</v>
      </c>
      <c r="C10" t="s">
        <v>146</v>
      </c>
      <c r="D10" t="s">
        <v>144</v>
      </c>
      <c r="E10" s="1">
        <v>2450782</v>
      </c>
      <c r="F10" s="1">
        <v>8470209</v>
      </c>
      <c r="G10" s="3">
        <v>44713</v>
      </c>
      <c r="H10" s="3">
        <v>44805</v>
      </c>
      <c r="I10" t="s">
        <v>19</v>
      </c>
      <c r="J10" t="s">
        <v>22</v>
      </c>
      <c r="K10" s="2">
        <v>0.91</v>
      </c>
      <c r="L10" t="s">
        <v>17</v>
      </c>
      <c r="M10">
        <v>2022</v>
      </c>
      <c r="N10">
        <v>6</v>
      </c>
    </row>
    <row r="11" spans="1:14" x14ac:dyDescent="0.25">
      <c r="A11" t="s">
        <v>38</v>
      </c>
      <c r="B11" t="s">
        <v>37</v>
      </c>
      <c r="C11" t="s">
        <v>146</v>
      </c>
      <c r="D11" t="s">
        <v>144</v>
      </c>
      <c r="E11" s="1">
        <v>4286305</v>
      </c>
      <c r="F11" s="1">
        <v>8685423</v>
      </c>
      <c r="G11" s="3">
        <v>45658</v>
      </c>
      <c r="H11" s="3">
        <v>45778</v>
      </c>
      <c r="I11" t="s">
        <v>11</v>
      </c>
      <c r="J11" t="s">
        <v>22</v>
      </c>
      <c r="K11" s="2">
        <v>0.81</v>
      </c>
      <c r="L11" t="s">
        <v>13</v>
      </c>
      <c r="M11">
        <v>2025</v>
      </c>
      <c r="N11">
        <v>1</v>
      </c>
    </row>
    <row r="12" spans="1:14" x14ac:dyDescent="0.25">
      <c r="A12" t="s">
        <v>39</v>
      </c>
      <c r="B12" t="s">
        <v>37</v>
      </c>
      <c r="C12" t="s">
        <v>147</v>
      </c>
      <c r="D12" t="s">
        <v>144</v>
      </c>
      <c r="E12" s="1">
        <v>4569504</v>
      </c>
      <c r="F12" s="1">
        <v>8678737</v>
      </c>
      <c r="G12" s="3">
        <v>45231</v>
      </c>
      <c r="H12" s="3">
        <v>45323</v>
      </c>
      <c r="I12" t="s">
        <v>21</v>
      </c>
      <c r="J12" t="s">
        <v>12</v>
      </c>
      <c r="K12" s="2">
        <v>0.73</v>
      </c>
      <c r="L12" t="s">
        <v>13</v>
      </c>
      <c r="M12">
        <v>2023</v>
      </c>
      <c r="N12">
        <v>11</v>
      </c>
    </row>
    <row r="13" spans="1:14" x14ac:dyDescent="0.25">
      <c r="A13" t="s">
        <v>41</v>
      </c>
      <c r="B13" t="s">
        <v>40</v>
      </c>
      <c r="C13" t="s">
        <v>148</v>
      </c>
      <c r="D13" t="s">
        <v>144</v>
      </c>
      <c r="E13" s="1">
        <v>2931685</v>
      </c>
      <c r="F13" s="1">
        <v>8971678</v>
      </c>
      <c r="G13" s="3">
        <v>44652</v>
      </c>
      <c r="H13" s="3">
        <v>44743</v>
      </c>
      <c r="I13" t="s">
        <v>19</v>
      </c>
      <c r="J13" t="s">
        <v>22</v>
      </c>
      <c r="K13" s="2">
        <v>0.77</v>
      </c>
      <c r="L13" t="s">
        <v>18</v>
      </c>
      <c r="M13">
        <v>2022</v>
      </c>
      <c r="N13">
        <v>4</v>
      </c>
    </row>
    <row r="14" spans="1:14" x14ac:dyDescent="0.25">
      <c r="A14" t="s">
        <v>42</v>
      </c>
      <c r="B14" t="s">
        <v>37</v>
      </c>
      <c r="C14" t="s">
        <v>149</v>
      </c>
      <c r="D14" t="s">
        <v>144</v>
      </c>
      <c r="E14" s="1">
        <v>4013283</v>
      </c>
      <c r="F14" s="1">
        <v>8830540</v>
      </c>
      <c r="G14" s="3">
        <v>45108</v>
      </c>
      <c r="H14" s="3">
        <v>45200</v>
      </c>
      <c r="I14" t="s">
        <v>21</v>
      </c>
      <c r="J14" t="s">
        <v>22</v>
      </c>
      <c r="K14" s="2">
        <v>0.79</v>
      </c>
      <c r="L14" t="s">
        <v>13</v>
      </c>
      <c r="M14">
        <v>2023</v>
      </c>
      <c r="N14">
        <v>7</v>
      </c>
    </row>
    <row r="15" spans="1:14" x14ac:dyDescent="0.25">
      <c r="A15" t="s">
        <v>43</v>
      </c>
      <c r="B15" t="s">
        <v>37</v>
      </c>
      <c r="C15" t="s">
        <v>149</v>
      </c>
      <c r="D15" t="s">
        <v>144</v>
      </c>
      <c r="E15" s="1">
        <v>5044306</v>
      </c>
      <c r="F15" s="1">
        <v>8752182</v>
      </c>
      <c r="G15" s="3">
        <v>44652</v>
      </c>
      <c r="H15" s="3">
        <v>44743</v>
      </c>
      <c r="I15" t="s">
        <v>21</v>
      </c>
      <c r="J15" t="s">
        <v>16</v>
      </c>
      <c r="K15" s="2">
        <v>1</v>
      </c>
      <c r="L15" t="s">
        <v>18</v>
      </c>
      <c r="M15">
        <v>2022</v>
      </c>
      <c r="N15">
        <v>4</v>
      </c>
    </row>
    <row r="16" spans="1:14" x14ac:dyDescent="0.25">
      <c r="A16" t="s">
        <v>44</v>
      </c>
      <c r="B16" t="s">
        <v>37</v>
      </c>
      <c r="C16" t="s">
        <v>150</v>
      </c>
      <c r="D16" t="s">
        <v>144</v>
      </c>
      <c r="E16" s="1">
        <v>5412530</v>
      </c>
      <c r="F16" s="1">
        <v>8527421</v>
      </c>
      <c r="G16" s="3">
        <v>44927</v>
      </c>
      <c r="H16" s="3">
        <v>45047</v>
      </c>
      <c r="I16" t="s">
        <v>19</v>
      </c>
      <c r="J16" t="s">
        <v>12</v>
      </c>
      <c r="K16" s="2">
        <v>0.8</v>
      </c>
      <c r="L16" t="s">
        <v>15</v>
      </c>
      <c r="M16">
        <v>2023</v>
      </c>
      <c r="N16">
        <v>1</v>
      </c>
    </row>
    <row r="17" spans="1:14" x14ac:dyDescent="0.25">
      <c r="A17" t="s">
        <v>45</v>
      </c>
      <c r="B17" t="s">
        <v>31</v>
      </c>
      <c r="C17" t="s">
        <v>151</v>
      </c>
      <c r="D17" t="s">
        <v>137</v>
      </c>
      <c r="E17" s="1">
        <v>3201907</v>
      </c>
      <c r="F17" s="1">
        <v>8800186</v>
      </c>
      <c r="G17" s="3">
        <v>44621</v>
      </c>
      <c r="H17" s="3">
        <v>44713</v>
      </c>
      <c r="I17" t="s">
        <v>11</v>
      </c>
      <c r="J17" t="s">
        <v>14</v>
      </c>
      <c r="K17" s="2">
        <v>0.77</v>
      </c>
      <c r="L17" t="s">
        <v>13</v>
      </c>
      <c r="M17">
        <v>2022</v>
      </c>
      <c r="N17">
        <v>3</v>
      </c>
    </row>
    <row r="18" spans="1:14" x14ac:dyDescent="0.25">
      <c r="A18" t="s">
        <v>46</v>
      </c>
      <c r="B18" t="s">
        <v>33</v>
      </c>
      <c r="C18" t="s">
        <v>152</v>
      </c>
      <c r="D18" t="s">
        <v>144</v>
      </c>
      <c r="E18" s="1">
        <v>5949337</v>
      </c>
      <c r="F18" s="1">
        <v>9012834</v>
      </c>
      <c r="G18" s="3">
        <v>45139</v>
      </c>
      <c r="H18" s="3">
        <v>45231</v>
      </c>
      <c r="I18" t="s">
        <v>19</v>
      </c>
      <c r="J18" t="s">
        <v>14</v>
      </c>
      <c r="K18" s="2">
        <v>0.87</v>
      </c>
      <c r="L18" t="s">
        <v>13</v>
      </c>
      <c r="M18">
        <v>2023</v>
      </c>
      <c r="N18">
        <v>8</v>
      </c>
    </row>
    <row r="19" spans="1:14" x14ac:dyDescent="0.25">
      <c r="A19" t="s">
        <v>48</v>
      </c>
      <c r="B19" t="s">
        <v>47</v>
      </c>
      <c r="C19" t="s">
        <v>138</v>
      </c>
      <c r="D19" t="s">
        <v>137</v>
      </c>
      <c r="E19" s="1">
        <v>3718103</v>
      </c>
      <c r="F19" s="1">
        <v>9127150</v>
      </c>
      <c r="G19" s="3">
        <v>44713</v>
      </c>
      <c r="H19" s="3">
        <v>44805</v>
      </c>
      <c r="I19" t="s">
        <v>21</v>
      </c>
      <c r="J19" t="s">
        <v>14</v>
      </c>
      <c r="K19" s="2">
        <v>0.87</v>
      </c>
      <c r="L19" t="s">
        <v>18</v>
      </c>
      <c r="M19">
        <v>2022</v>
      </c>
      <c r="N19">
        <v>6</v>
      </c>
    </row>
    <row r="20" spans="1:14" x14ac:dyDescent="0.25">
      <c r="A20" t="s">
        <v>49</v>
      </c>
      <c r="B20" t="s">
        <v>24</v>
      </c>
      <c r="C20" t="s">
        <v>139</v>
      </c>
      <c r="D20" t="s">
        <v>137</v>
      </c>
      <c r="E20" s="1">
        <v>3014053</v>
      </c>
      <c r="F20" s="1">
        <v>8904627</v>
      </c>
      <c r="G20" s="3">
        <v>45231</v>
      </c>
      <c r="H20" s="3">
        <v>45323</v>
      </c>
      <c r="I20" t="s">
        <v>21</v>
      </c>
      <c r="J20" t="s">
        <v>16</v>
      </c>
      <c r="K20" s="2">
        <v>1</v>
      </c>
      <c r="L20" t="s">
        <v>20</v>
      </c>
      <c r="M20">
        <v>2023</v>
      </c>
      <c r="N20">
        <v>11</v>
      </c>
    </row>
    <row r="21" spans="1:14" x14ac:dyDescent="0.25">
      <c r="A21" t="s">
        <v>50</v>
      </c>
      <c r="B21" t="s">
        <v>37</v>
      </c>
      <c r="C21" t="s">
        <v>139</v>
      </c>
      <c r="D21" t="s">
        <v>137</v>
      </c>
      <c r="E21" s="1">
        <v>4790417</v>
      </c>
      <c r="F21" s="1">
        <v>8872443</v>
      </c>
      <c r="G21" s="3">
        <v>45901</v>
      </c>
      <c r="H21" s="3">
        <v>45992</v>
      </c>
      <c r="I21" t="s">
        <v>19</v>
      </c>
      <c r="J21" t="s">
        <v>12</v>
      </c>
      <c r="K21" s="2">
        <v>0.73</v>
      </c>
      <c r="L21" t="s">
        <v>13</v>
      </c>
      <c r="M21">
        <v>2025</v>
      </c>
      <c r="N21">
        <v>9</v>
      </c>
    </row>
    <row r="22" spans="1:14" x14ac:dyDescent="0.25">
      <c r="A22" t="s">
        <v>52</v>
      </c>
      <c r="B22" t="s">
        <v>51</v>
      </c>
      <c r="C22" t="s">
        <v>139</v>
      </c>
      <c r="D22" t="s">
        <v>137</v>
      </c>
      <c r="E22" s="1">
        <v>3508173</v>
      </c>
      <c r="F22" s="1">
        <v>8762992</v>
      </c>
      <c r="G22" s="3">
        <v>44317</v>
      </c>
      <c r="H22" s="3">
        <v>44409</v>
      </c>
      <c r="I22" t="s">
        <v>11</v>
      </c>
      <c r="J22" t="s">
        <v>22</v>
      </c>
      <c r="K22" s="2">
        <v>0.75</v>
      </c>
      <c r="L22" t="s">
        <v>17</v>
      </c>
      <c r="M22">
        <v>2021</v>
      </c>
      <c r="N22">
        <v>5</v>
      </c>
    </row>
    <row r="23" spans="1:14" x14ac:dyDescent="0.25">
      <c r="A23" t="s">
        <v>53</v>
      </c>
      <c r="B23" t="s">
        <v>31</v>
      </c>
      <c r="C23" t="s">
        <v>139</v>
      </c>
      <c r="D23" t="s">
        <v>137</v>
      </c>
      <c r="E23" s="1">
        <v>2871386</v>
      </c>
      <c r="F23" s="1">
        <v>8694563</v>
      </c>
      <c r="G23" s="3">
        <v>44621</v>
      </c>
      <c r="H23" s="3">
        <v>44713</v>
      </c>
      <c r="I23" t="s">
        <v>21</v>
      </c>
      <c r="J23" t="s">
        <v>12</v>
      </c>
      <c r="K23" s="2">
        <v>0.86</v>
      </c>
      <c r="L23" t="s">
        <v>15</v>
      </c>
      <c r="M23">
        <v>2022</v>
      </c>
      <c r="N23">
        <v>3</v>
      </c>
    </row>
    <row r="24" spans="1:14" x14ac:dyDescent="0.25">
      <c r="A24" t="s">
        <v>54</v>
      </c>
      <c r="B24" t="s">
        <v>51</v>
      </c>
      <c r="C24" t="s">
        <v>153</v>
      </c>
      <c r="D24" t="s">
        <v>144</v>
      </c>
      <c r="E24" s="1">
        <v>3472531</v>
      </c>
      <c r="F24" s="1">
        <v>9084736</v>
      </c>
      <c r="G24" s="3">
        <v>44866</v>
      </c>
      <c r="H24" s="3">
        <v>44986</v>
      </c>
      <c r="I24" t="s">
        <v>21</v>
      </c>
      <c r="J24" t="s">
        <v>14</v>
      </c>
      <c r="K24" s="2">
        <v>0.83</v>
      </c>
      <c r="L24" t="s">
        <v>20</v>
      </c>
      <c r="M24">
        <v>2022</v>
      </c>
      <c r="N24">
        <v>11</v>
      </c>
    </row>
    <row r="25" spans="1:14" x14ac:dyDescent="0.25">
      <c r="A25" t="s">
        <v>55</v>
      </c>
      <c r="B25" t="s">
        <v>28</v>
      </c>
      <c r="C25" t="s">
        <v>149</v>
      </c>
      <c r="D25" t="s">
        <v>144</v>
      </c>
      <c r="E25" s="1">
        <v>3814857</v>
      </c>
      <c r="F25" s="1">
        <v>8529903</v>
      </c>
      <c r="G25" s="3">
        <v>44593</v>
      </c>
      <c r="H25" s="3">
        <v>44713</v>
      </c>
      <c r="I25" t="s">
        <v>21</v>
      </c>
      <c r="J25" t="s">
        <v>14</v>
      </c>
      <c r="K25" s="2">
        <v>0.84</v>
      </c>
      <c r="L25" t="s">
        <v>17</v>
      </c>
      <c r="M25">
        <v>2022</v>
      </c>
      <c r="N25">
        <v>2</v>
      </c>
    </row>
    <row r="26" spans="1:14" x14ac:dyDescent="0.25">
      <c r="A26" t="s">
        <v>56</v>
      </c>
      <c r="B26" t="s">
        <v>37</v>
      </c>
      <c r="C26" t="s">
        <v>154</v>
      </c>
      <c r="D26" t="s">
        <v>144</v>
      </c>
      <c r="E26" s="1">
        <v>4434679</v>
      </c>
      <c r="F26" s="1">
        <v>9097786</v>
      </c>
      <c r="G26" s="3">
        <v>45627</v>
      </c>
      <c r="H26" s="3">
        <v>45717</v>
      </c>
      <c r="I26" t="s">
        <v>11</v>
      </c>
      <c r="J26" t="s">
        <v>22</v>
      </c>
      <c r="K26" s="2">
        <v>0.86</v>
      </c>
      <c r="L26" t="s">
        <v>17</v>
      </c>
      <c r="M26">
        <v>2024</v>
      </c>
      <c r="N26">
        <v>12</v>
      </c>
    </row>
    <row r="27" spans="1:14" x14ac:dyDescent="0.25">
      <c r="A27" t="s">
        <v>57</v>
      </c>
      <c r="B27" t="s">
        <v>37</v>
      </c>
      <c r="C27" t="s">
        <v>155</v>
      </c>
      <c r="D27" t="s">
        <v>144</v>
      </c>
      <c r="E27" s="1">
        <v>3156318</v>
      </c>
      <c r="F27" s="1">
        <v>9111026</v>
      </c>
      <c r="G27" s="3">
        <v>44774</v>
      </c>
      <c r="H27" s="3">
        <v>44866</v>
      </c>
      <c r="I27" t="s">
        <v>19</v>
      </c>
      <c r="J27" t="s">
        <v>16</v>
      </c>
      <c r="K27" s="2">
        <v>1</v>
      </c>
      <c r="L27" t="s">
        <v>20</v>
      </c>
      <c r="M27">
        <v>2022</v>
      </c>
      <c r="N27">
        <v>8</v>
      </c>
    </row>
    <row r="28" spans="1:14" x14ac:dyDescent="0.25">
      <c r="A28" t="s">
        <v>58</v>
      </c>
      <c r="B28" t="s">
        <v>37</v>
      </c>
      <c r="C28" t="s">
        <v>156</v>
      </c>
      <c r="D28" t="s">
        <v>144</v>
      </c>
      <c r="E28" s="1">
        <v>4426475</v>
      </c>
      <c r="F28" s="1">
        <v>8515880</v>
      </c>
      <c r="G28" s="3">
        <v>45474</v>
      </c>
      <c r="H28" s="3">
        <v>45566</v>
      </c>
      <c r="I28" t="s">
        <v>11</v>
      </c>
      <c r="J28" t="s">
        <v>14</v>
      </c>
      <c r="K28" s="2">
        <v>0.83</v>
      </c>
      <c r="L28" t="s">
        <v>20</v>
      </c>
      <c r="M28">
        <v>2024</v>
      </c>
      <c r="N28">
        <v>7</v>
      </c>
    </row>
    <row r="29" spans="1:14" x14ac:dyDescent="0.25">
      <c r="A29" t="s">
        <v>59</v>
      </c>
      <c r="B29" t="s">
        <v>33</v>
      </c>
      <c r="C29" t="s">
        <v>157</v>
      </c>
      <c r="D29" t="s">
        <v>144</v>
      </c>
      <c r="E29" s="1">
        <v>2693471</v>
      </c>
      <c r="F29" s="1">
        <v>9103716</v>
      </c>
      <c r="G29" s="3">
        <v>45809</v>
      </c>
      <c r="H29" s="3">
        <v>45901</v>
      </c>
      <c r="I29" t="s">
        <v>21</v>
      </c>
      <c r="J29" t="s">
        <v>16</v>
      </c>
      <c r="K29" s="2">
        <v>1</v>
      </c>
      <c r="L29" t="s">
        <v>15</v>
      </c>
      <c r="M29">
        <v>2025</v>
      </c>
      <c r="N29">
        <v>6</v>
      </c>
    </row>
    <row r="30" spans="1:14" x14ac:dyDescent="0.25">
      <c r="A30" t="s">
        <v>60</v>
      </c>
      <c r="B30" t="s">
        <v>33</v>
      </c>
      <c r="C30" t="s">
        <v>158</v>
      </c>
      <c r="D30" t="s">
        <v>144</v>
      </c>
      <c r="E30" s="1">
        <v>4557606</v>
      </c>
      <c r="F30" s="1">
        <v>9014448</v>
      </c>
      <c r="G30" s="3">
        <v>44287</v>
      </c>
      <c r="H30" s="3">
        <v>44378</v>
      </c>
      <c r="I30" t="s">
        <v>11</v>
      </c>
      <c r="J30" t="s">
        <v>16</v>
      </c>
      <c r="K30" s="2">
        <v>1</v>
      </c>
      <c r="L30" t="s">
        <v>17</v>
      </c>
      <c r="M30">
        <v>2021</v>
      </c>
      <c r="N30">
        <v>4</v>
      </c>
    </row>
    <row r="31" spans="1:14" x14ac:dyDescent="0.25">
      <c r="A31" t="s">
        <v>61</v>
      </c>
      <c r="B31" t="s">
        <v>33</v>
      </c>
      <c r="C31" t="s">
        <v>159</v>
      </c>
      <c r="D31" t="s">
        <v>137</v>
      </c>
      <c r="E31" s="1">
        <v>5732006</v>
      </c>
      <c r="F31" s="1">
        <v>9081480</v>
      </c>
      <c r="G31" s="3">
        <v>45597</v>
      </c>
      <c r="H31" s="3">
        <v>45717</v>
      </c>
      <c r="I31" t="s">
        <v>11</v>
      </c>
      <c r="J31" t="s">
        <v>16</v>
      </c>
      <c r="K31" s="2">
        <v>1</v>
      </c>
      <c r="L31" t="s">
        <v>15</v>
      </c>
      <c r="M31">
        <v>2024</v>
      </c>
      <c r="N31">
        <v>11</v>
      </c>
    </row>
    <row r="32" spans="1:14" x14ac:dyDescent="0.25">
      <c r="A32" t="s">
        <v>62</v>
      </c>
      <c r="B32" t="s">
        <v>37</v>
      </c>
      <c r="C32" t="s">
        <v>149</v>
      </c>
      <c r="D32" t="s">
        <v>144</v>
      </c>
      <c r="E32" s="1">
        <v>5609775</v>
      </c>
      <c r="F32" s="1">
        <v>9084256</v>
      </c>
      <c r="G32" s="3">
        <v>44652</v>
      </c>
      <c r="H32" s="3">
        <v>44743</v>
      </c>
      <c r="I32" t="s">
        <v>11</v>
      </c>
      <c r="J32" t="s">
        <v>16</v>
      </c>
      <c r="K32" s="2">
        <v>1</v>
      </c>
      <c r="L32" t="s">
        <v>20</v>
      </c>
      <c r="M32">
        <v>2022</v>
      </c>
      <c r="N32">
        <v>4</v>
      </c>
    </row>
    <row r="33" spans="1:14" x14ac:dyDescent="0.25">
      <c r="A33" t="s">
        <v>63</v>
      </c>
      <c r="B33" t="s">
        <v>33</v>
      </c>
      <c r="C33" t="s">
        <v>160</v>
      </c>
      <c r="D33" t="s">
        <v>144</v>
      </c>
      <c r="E33" s="1">
        <v>3478794</v>
      </c>
      <c r="F33" s="1">
        <v>8846264</v>
      </c>
      <c r="G33" s="3">
        <v>44378</v>
      </c>
      <c r="H33" s="3">
        <v>44470</v>
      </c>
      <c r="I33" t="s">
        <v>19</v>
      </c>
      <c r="J33" t="s">
        <v>14</v>
      </c>
      <c r="K33" s="2">
        <v>0.82</v>
      </c>
      <c r="L33" t="s">
        <v>15</v>
      </c>
      <c r="M33">
        <v>2021</v>
      </c>
      <c r="N33">
        <v>7</v>
      </c>
    </row>
    <row r="34" spans="1:14" x14ac:dyDescent="0.25">
      <c r="A34" t="s">
        <v>64</v>
      </c>
      <c r="B34" t="s">
        <v>24</v>
      </c>
      <c r="C34" t="s">
        <v>161</v>
      </c>
      <c r="D34" t="s">
        <v>137</v>
      </c>
      <c r="E34" s="1">
        <v>5620822</v>
      </c>
      <c r="F34" s="1">
        <v>8757403</v>
      </c>
      <c r="G34" s="3">
        <v>45748</v>
      </c>
      <c r="H34" s="3">
        <v>45839</v>
      </c>
      <c r="I34" t="s">
        <v>11</v>
      </c>
      <c r="J34" t="s">
        <v>16</v>
      </c>
      <c r="K34" s="2">
        <v>1</v>
      </c>
      <c r="L34" t="s">
        <v>17</v>
      </c>
      <c r="M34">
        <v>2025</v>
      </c>
      <c r="N34">
        <v>4</v>
      </c>
    </row>
    <row r="35" spans="1:14" x14ac:dyDescent="0.25">
      <c r="A35" t="s">
        <v>66</v>
      </c>
      <c r="B35" t="s">
        <v>65</v>
      </c>
      <c r="C35" t="s">
        <v>162</v>
      </c>
      <c r="D35" t="s">
        <v>163</v>
      </c>
      <c r="E35" s="1">
        <v>5461756</v>
      </c>
      <c r="F35" s="1">
        <v>8804458</v>
      </c>
      <c r="G35" s="3">
        <v>45566</v>
      </c>
      <c r="H35" s="3">
        <v>45658</v>
      </c>
      <c r="I35" t="s">
        <v>21</v>
      </c>
      <c r="J35" t="s">
        <v>14</v>
      </c>
      <c r="K35" s="2">
        <v>0.84</v>
      </c>
      <c r="L35" t="s">
        <v>15</v>
      </c>
      <c r="M35">
        <v>2024</v>
      </c>
      <c r="N35">
        <v>10</v>
      </c>
    </row>
    <row r="36" spans="1:14" x14ac:dyDescent="0.25">
      <c r="A36" t="s">
        <v>67</v>
      </c>
      <c r="B36" t="s">
        <v>47</v>
      </c>
      <c r="C36" t="s">
        <v>164</v>
      </c>
      <c r="D36" t="s">
        <v>137</v>
      </c>
      <c r="E36" s="1">
        <v>2781408</v>
      </c>
      <c r="F36" s="1">
        <v>9073188</v>
      </c>
      <c r="G36" s="3">
        <v>45597</v>
      </c>
      <c r="H36" s="3">
        <v>45717</v>
      </c>
      <c r="I36" t="s">
        <v>21</v>
      </c>
      <c r="J36" t="s">
        <v>14</v>
      </c>
      <c r="K36" s="2">
        <v>0.73</v>
      </c>
      <c r="L36" t="s">
        <v>17</v>
      </c>
      <c r="M36">
        <v>2024</v>
      </c>
      <c r="N36">
        <v>11</v>
      </c>
    </row>
    <row r="37" spans="1:14" x14ac:dyDescent="0.25">
      <c r="A37" t="s">
        <v>69</v>
      </c>
      <c r="B37" t="s">
        <v>68</v>
      </c>
      <c r="C37" t="s">
        <v>165</v>
      </c>
      <c r="D37" t="s">
        <v>137</v>
      </c>
      <c r="E37" s="1">
        <v>3526630</v>
      </c>
      <c r="F37" s="1">
        <v>9146561</v>
      </c>
      <c r="G37" s="3">
        <v>45597</v>
      </c>
      <c r="H37" s="3">
        <v>45717</v>
      </c>
      <c r="I37" t="s">
        <v>19</v>
      </c>
      <c r="J37" t="s">
        <v>16</v>
      </c>
      <c r="K37" s="2">
        <v>1</v>
      </c>
      <c r="L37" t="s">
        <v>20</v>
      </c>
      <c r="M37">
        <v>2024</v>
      </c>
      <c r="N37">
        <v>11</v>
      </c>
    </row>
    <row r="38" spans="1:14" x14ac:dyDescent="0.25">
      <c r="A38" t="s">
        <v>70</v>
      </c>
      <c r="B38" t="s">
        <v>40</v>
      </c>
      <c r="C38" t="s">
        <v>152</v>
      </c>
      <c r="D38" t="s">
        <v>144</v>
      </c>
      <c r="E38" s="1">
        <v>3107456</v>
      </c>
      <c r="F38" s="1">
        <v>9040473</v>
      </c>
      <c r="G38" s="3">
        <v>45108</v>
      </c>
      <c r="H38" s="3">
        <v>45200</v>
      </c>
      <c r="I38" t="s">
        <v>21</v>
      </c>
      <c r="J38" t="s">
        <v>14</v>
      </c>
      <c r="K38" s="2">
        <v>0.82</v>
      </c>
      <c r="L38" t="s">
        <v>15</v>
      </c>
      <c r="M38">
        <v>2023</v>
      </c>
      <c r="N38">
        <v>7</v>
      </c>
    </row>
    <row r="39" spans="1:14" x14ac:dyDescent="0.25">
      <c r="A39" t="s">
        <v>71</v>
      </c>
      <c r="B39" t="s">
        <v>33</v>
      </c>
      <c r="C39" t="s">
        <v>166</v>
      </c>
      <c r="D39" t="s">
        <v>144</v>
      </c>
      <c r="E39" s="1">
        <v>4413449</v>
      </c>
      <c r="F39" s="1">
        <v>8547257</v>
      </c>
      <c r="G39" s="3">
        <v>44409</v>
      </c>
      <c r="H39" s="3">
        <v>44501</v>
      </c>
      <c r="I39" t="s">
        <v>11</v>
      </c>
      <c r="J39" t="s">
        <v>16</v>
      </c>
      <c r="K39" s="2">
        <v>1</v>
      </c>
      <c r="L39" t="s">
        <v>13</v>
      </c>
      <c r="M39">
        <v>2021</v>
      </c>
      <c r="N39">
        <v>8</v>
      </c>
    </row>
    <row r="40" spans="1:14" x14ac:dyDescent="0.25">
      <c r="A40" t="s">
        <v>72</v>
      </c>
      <c r="B40" t="s">
        <v>28</v>
      </c>
      <c r="C40" t="s">
        <v>140</v>
      </c>
      <c r="D40" t="s">
        <v>137</v>
      </c>
      <c r="E40" s="1">
        <v>5913478</v>
      </c>
      <c r="F40" s="1">
        <v>9096409</v>
      </c>
      <c r="G40" s="3">
        <v>44713</v>
      </c>
      <c r="H40" s="3">
        <v>44805</v>
      </c>
      <c r="I40" t="s">
        <v>19</v>
      </c>
      <c r="J40" t="s">
        <v>14</v>
      </c>
      <c r="K40" s="2">
        <v>0.74</v>
      </c>
      <c r="L40" t="s">
        <v>18</v>
      </c>
      <c r="M40">
        <v>2022</v>
      </c>
      <c r="N40">
        <v>6</v>
      </c>
    </row>
    <row r="41" spans="1:14" x14ac:dyDescent="0.25">
      <c r="A41" t="s">
        <v>73</v>
      </c>
      <c r="B41" t="s">
        <v>47</v>
      </c>
      <c r="C41" t="s">
        <v>167</v>
      </c>
      <c r="D41" t="s">
        <v>137</v>
      </c>
      <c r="E41" s="1">
        <v>4283481</v>
      </c>
      <c r="F41" s="1">
        <v>8895152</v>
      </c>
      <c r="G41" s="3">
        <v>45962</v>
      </c>
      <c r="H41" s="3">
        <v>46082</v>
      </c>
      <c r="I41" t="s">
        <v>21</v>
      </c>
      <c r="J41" t="s">
        <v>16</v>
      </c>
      <c r="K41" s="2">
        <v>1</v>
      </c>
      <c r="L41" t="s">
        <v>20</v>
      </c>
      <c r="M41">
        <v>2025</v>
      </c>
      <c r="N41">
        <v>11</v>
      </c>
    </row>
    <row r="42" spans="1:14" x14ac:dyDescent="0.25">
      <c r="A42" t="s">
        <v>74</v>
      </c>
      <c r="B42" t="s">
        <v>33</v>
      </c>
      <c r="C42" t="s">
        <v>168</v>
      </c>
      <c r="D42" t="s">
        <v>144</v>
      </c>
      <c r="E42" s="1">
        <v>4172827</v>
      </c>
      <c r="F42" s="1">
        <v>8942009</v>
      </c>
      <c r="G42" s="3">
        <v>44743</v>
      </c>
      <c r="H42" s="3">
        <v>44835</v>
      </c>
      <c r="I42" t="s">
        <v>11</v>
      </c>
      <c r="J42" t="s">
        <v>12</v>
      </c>
      <c r="K42" s="2">
        <v>0.75</v>
      </c>
      <c r="L42" t="s">
        <v>18</v>
      </c>
      <c r="M42">
        <v>2022</v>
      </c>
      <c r="N42">
        <v>7</v>
      </c>
    </row>
    <row r="43" spans="1:14" x14ac:dyDescent="0.25">
      <c r="A43" t="s">
        <v>75</v>
      </c>
      <c r="B43" t="s">
        <v>47</v>
      </c>
      <c r="C43" t="s">
        <v>151</v>
      </c>
      <c r="D43" t="s">
        <v>137</v>
      </c>
      <c r="E43" s="1">
        <v>2745287</v>
      </c>
      <c r="F43" s="1">
        <v>8957341</v>
      </c>
      <c r="G43" s="3">
        <v>45170</v>
      </c>
      <c r="H43" s="3">
        <v>45261</v>
      </c>
      <c r="I43" t="s">
        <v>11</v>
      </c>
      <c r="J43" t="s">
        <v>22</v>
      </c>
      <c r="K43" s="2">
        <v>0.78</v>
      </c>
      <c r="L43" t="s">
        <v>15</v>
      </c>
      <c r="M43">
        <v>2023</v>
      </c>
      <c r="N43">
        <v>9</v>
      </c>
    </row>
    <row r="44" spans="1:14" x14ac:dyDescent="0.25">
      <c r="A44" t="s">
        <v>76</v>
      </c>
      <c r="B44" t="s">
        <v>28</v>
      </c>
      <c r="C44" t="s">
        <v>169</v>
      </c>
      <c r="D44" t="s">
        <v>144</v>
      </c>
      <c r="E44" s="1">
        <v>5072095</v>
      </c>
      <c r="F44" s="1">
        <v>8665889</v>
      </c>
      <c r="G44" s="3">
        <v>44866</v>
      </c>
      <c r="H44" s="3">
        <v>44986</v>
      </c>
      <c r="I44" t="s">
        <v>21</v>
      </c>
      <c r="J44" t="s">
        <v>22</v>
      </c>
      <c r="K44" s="2">
        <v>0.8</v>
      </c>
      <c r="L44" t="s">
        <v>13</v>
      </c>
      <c r="M44">
        <v>2022</v>
      </c>
      <c r="N44">
        <v>11</v>
      </c>
    </row>
    <row r="45" spans="1:14" x14ac:dyDescent="0.25">
      <c r="A45" t="s">
        <v>77</v>
      </c>
      <c r="B45" t="s">
        <v>37</v>
      </c>
      <c r="C45" t="s">
        <v>169</v>
      </c>
      <c r="D45" t="s">
        <v>144</v>
      </c>
      <c r="E45" s="1">
        <v>3190009</v>
      </c>
      <c r="F45" s="1">
        <v>8674613</v>
      </c>
      <c r="G45" s="3">
        <v>44287</v>
      </c>
      <c r="H45" s="3">
        <v>44378</v>
      </c>
      <c r="I45" t="s">
        <v>11</v>
      </c>
      <c r="J45" t="s">
        <v>16</v>
      </c>
      <c r="K45" s="2">
        <v>1</v>
      </c>
      <c r="L45" t="s">
        <v>18</v>
      </c>
      <c r="M45">
        <v>2021</v>
      </c>
      <c r="N45">
        <v>4</v>
      </c>
    </row>
    <row r="46" spans="1:14" x14ac:dyDescent="0.25">
      <c r="A46" t="s">
        <v>78</v>
      </c>
      <c r="B46" t="s">
        <v>37</v>
      </c>
      <c r="C46" t="s">
        <v>169</v>
      </c>
      <c r="D46" t="s">
        <v>144</v>
      </c>
      <c r="E46" s="1">
        <v>4505069</v>
      </c>
      <c r="F46" s="1">
        <v>8478594</v>
      </c>
      <c r="G46" s="3">
        <v>45047</v>
      </c>
      <c r="H46" s="3">
        <v>45139</v>
      </c>
      <c r="I46" t="s">
        <v>11</v>
      </c>
      <c r="J46" t="s">
        <v>16</v>
      </c>
      <c r="K46" s="2">
        <v>1</v>
      </c>
      <c r="L46" t="s">
        <v>18</v>
      </c>
      <c r="M46">
        <v>2023</v>
      </c>
      <c r="N46">
        <v>5</v>
      </c>
    </row>
    <row r="47" spans="1:14" x14ac:dyDescent="0.25">
      <c r="A47" t="s">
        <v>79</v>
      </c>
      <c r="B47" t="s">
        <v>33</v>
      </c>
      <c r="C47" t="s">
        <v>170</v>
      </c>
      <c r="D47" t="s">
        <v>144</v>
      </c>
      <c r="E47" s="1">
        <v>3261249</v>
      </c>
      <c r="F47" s="1">
        <v>8696481</v>
      </c>
      <c r="G47" s="3">
        <v>45231</v>
      </c>
      <c r="H47" s="3">
        <v>45323</v>
      </c>
      <c r="I47" t="s">
        <v>11</v>
      </c>
      <c r="J47" t="s">
        <v>16</v>
      </c>
      <c r="K47" s="2">
        <v>1</v>
      </c>
      <c r="L47" t="s">
        <v>15</v>
      </c>
      <c r="M47">
        <v>2023</v>
      </c>
      <c r="N47">
        <v>11</v>
      </c>
    </row>
    <row r="48" spans="1:14" x14ac:dyDescent="0.25">
      <c r="A48" t="s">
        <v>80</v>
      </c>
      <c r="B48" t="s">
        <v>47</v>
      </c>
      <c r="C48" t="s">
        <v>171</v>
      </c>
      <c r="D48" t="s">
        <v>144</v>
      </c>
      <c r="E48" s="1">
        <v>2745999</v>
      </c>
      <c r="F48" s="1">
        <v>8567877</v>
      </c>
      <c r="G48" s="3">
        <v>44805</v>
      </c>
      <c r="H48" s="3">
        <v>44896</v>
      </c>
      <c r="I48" t="s">
        <v>21</v>
      </c>
      <c r="J48" t="s">
        <v>14</v>
      </c>
      <c r="K48" s="2">
        <v>0.88</v>
      </c>
      <c r="L48" t="s">
        <v>13</v>
      </c>
      <c r="M48">
        <v>2022</v>
      </c>
      <c r="N48">
        <v>9</v>
      </c>
    </row>
    <row r="49" spans="1:14" x14ac:dyDescent="0.25">
      <c r="A49" t="s">
        <v>81</v>
      </c>
      <c r="B49" t="s">
        <v>33</v>
      </c>
      <c r="C49" t="s">
        <v>172</v>
      </c>
      <c r="D49" t="s">
        <v>144</v>
      </c>
      <c r="E49" s="1">
        <v>2511189</v>
      </c>
      <c r="F49" s="1">
        <v>8776602</v>
      </c>
      <c r="G49" s="3">
        <v>45170</v>
      </c>
      <c r="H49" s="3">
        <v>45261</v>
      </c>
      <c r="I49" t="s">
        <v>11</v>
      </c>
      <c r="J49" t="s">
        <v>22</v>
      </c>
      <c r="K49" s="2">
        <v>0.91</v>
      </c>
      <c r="L49" t="s">
        <v>17</v>
      </c>
      <c r="M49">
        <v>2023</v>
      </c>
      <c r="N49">
        <v>9</v>
      </c>
    </row>
    <row r="50" spans="1:14" x14ac:dyDescent="0.25">
      <c r="A50" t="s">
        <v>82</v>
      </c>
      <c r="B50" t="s">
        <v>28</v>
      </c>
      <c r="C50" t="s">
        <v>173</v>
      </c>
      <c r="D50" t="s">
        <v>137</v>
      </c>
      <c r="E50" s="1">
        <v>2806512</v>
      </c>
      <c r="F50" s="1">
        <v>9016356</v>
      </c>
      <c r="G50" s="3">
        <v>45170</v>
      </c>
      <c r="H50" s="3">
        <v>45261</v>
      </c>
      <c r="I50" t="s">
        <v>21</v>
      </c>
      <c r="J50" t="s">
        <v>12</v>
      </c>
      <c r="K50" s="2">
        <v>0.8</v>
      </c>
      <c r="L50" t="s">
        <v>15</v>
      </c>
      <c r="M50">
        <v>2023</v>
      </c>
      <c r="N50">
        <v>9</v>
      </c>
    </row>
    <row r="51" spans="1:14" x14ac:dyDescent="0.25">
      <c r="A51" t="s">
        <v>83</v>
      </c>
      <c r="B51" t="s">
        <v>31</v>
      </c>
      <c r="C51" t="s">
        <v>174</v>
      </c>
      <c r="D51" t="s">
        <v>142</v>
      </c>
      <c r="E51" s="1">
        <v>4502248</v>
      </c>
      <c r="F51" s="1">
        <v>9011638</v>
      </c>
      <c r="G51" s="3">
        <v>44682</v>
      </c>
      <c r="H51" s="3">
        <v>44774</v>
      </c>
      <c r="I51" t="s">
        <v>19</v>
      </c>
      <c r="J51" t="s">
        <v>12</v>
      </c>
      <c r="K51" s="2">
        <v>0.77</v>
      </c>
      <c r="L51" t="s">
        <v>17</v>
      </c>
      <c r="M51">
        <v>2022</v>
      </c>
      <c r="N51">
        <v>5</v>
      </c>
    </row>
    <row r="52" spans="1:14" x14ac:dyDescent="0.25">
      <c r="A52" t="s">
        <v>84</v>
      </c>
      <c r="B52" t="s">
        <v>33</v>
      </c>
      <c r="C52" t="s">
        <v>166</v>
      </c>
      <c r="D52" t="s">
        <v>144</v>
      </c>
      <c r="E52" s="1">
        <v>5953512</v>
      </c>
      <c r="F52" s="1">
        <v>8586905</v>
      </c>
      <c r="G52" s="3">
        <v>44348</v>
      </c>
      <c r="H52" s="3">
        <v>44440</v>
      </c>
      <c r="I52" t="s">
        <v>19</v>
      </c>
      <c r="J52" t="s">
        <v>14</v>
      </c>
      <c r="K52" s="2">
        <v>0.89</v>
      </c>
      <c r="L52" t="s">
        <v>15</v>
      </c>
      <c r="M52">
        <v>2021</v>
      </c>
      <c r="N52">
        <v>6</v>
      </c>
    </row>
    <row r="53" spans="1:14" x14ac:dyDescent="0.25">
      <c r="A53" t="s">
        <v>85</v>
      </c>
      <c r="B53" t="s">
        <v>47</v>
      </c>
      <c r="C53" t="s">
        <v>140</v>
      </c>
      <c r="D53" t="s">
        <v>137</v>
      </c>
      <c r="E53" s="1">
        <v>3242647</v>
      </c>
      <c r="F53" s="1">
        <v>8531617</v>
      </c>
      <c r="G53" s="3">
        <v>45536</v>
      </c>
      <c r="H53" s="3">
        <v>45627</v>
      </c>
      <c r="I53" t="s">
        <v>21</v>
      </c>
      <c r="J53" t="s">
        <v>16</v>
      </c>
      <c r="K53" s="2">
        <v>1</v>
      </c>
      <c r="L53" t="s">
        <v>20</v>
      </c>
      <c r="M53">
        <v>2024</v>
      </c>
      <c r="N53">
        <v>9</v>
      </c>
    </row>
    <row r="54" spans="1:14" x14ac:dyDescent="0.25">
      <c r="A54" t="s">
        <v>86</v>
      </c>
      <c r="B54" t="s">
        <v>31</v>
      </c>
      <c r="C54" t="s">
        <v>156</v>
      </c>
      <c r="D54" t="s">
        <v>144</v>
      </c>
      <c r="E54" s="1">
        <v>5156291</v>
      </c>
      <c r="F54" s="1">
        <v>8519274</v>
      </c>
      <c r="G54" s="3">
        <v>45231</v>
      </c>
      <c r="H54" s="3">
        <v>45323</v>
      </c>
      <c r="I54" t="s">
        <v>11</v>
      </c>
      <c r="J54" t="s">
        <v>16</v>
      </c>
      <c r="K54" s="2">
        <v>1</v>
      </c>
      <c r="L54" t="s">
        <v>17</v>
      </c>
      <c r="M54">
        <v>2023</v>
      </c>
      <c r="N54">
        <v>11</v>
      </c>
    </row>
    <row r="55" spans="1:14" x14ac:dyDescent="0.25">
      <c r="A55" t="s">
        <v>87</v>
      </c>
      <c r="B55" t="s">
        <v>33</v>
      </c>
      <c r="C55" t="s">
        <v>175</v>
      </c>
      <c r="D55" t="s">
        <v>176</v>
      </c>
      <c r="E55" s="1">
        <v>4603061</v>
      </c>
      <c r="F55" s="1">
        <v>8654153</v>
      </c>
      <c r="G55" s="3">
        <v>45323</v>
      </c>
      <c r="H55" s="3">
        <v>45413</v>
      </c>
      <c r="I55" t="s">
        <v>19</v>
      </c>
      <c r="J55" t="s">
        <v>16</v>
      </c>
      <c r="K55" s="2">
        <v>1</v>
      </c>
      <c r="L55" t="s">
        <v>20</v>
      </c>
      <c r="M55">
        <v>2024</v>
      </c>
      <c r="N55">
        <v>2</v>
      </c>
    </row>
    <row r="56" spans="1:14" x14ac:dyDescent="0.25">
      <c r="A56" t="s">
        <v>88</v>
      </c>
      <c r="B56" t="s">
        <v>47</v>
      </c>
      <c r="C56" t="s">
        <v>177</v>
      </c>
      <c r="D56" t="s">
        <v>144</v>
      </c>
      <c r="E56" s="1">
        <v>5285864</v>
      </c>
      <c r="F56" s="1">
        <v>8719006</v>
      </c>
      <c r="G56" s="3">
        <v>44256</v>
      </c>
      <c r="H56" s="3">
        <v>44348</v>
      </c>
      <c r="I56" t="s">
        <v>11</v>
      </c>
      <c r="J56" t="s">
        <v>14</v>
      </c>
      <c r="K56" s="2">
        <v>0.75</v>
      </c>
      <c r="L56" t="s">
        <v>17</v>
      </c>
      <c r="M56">
        <v>2021</v>
      </c>
      <c r="N56">
        <v>3</v>
      </c>
    </row>
    <row r="57" spans="1:14" x14ac:dyDescent="0.25">
      <c r="A57" t="s">
        <v>89</v>
      </c>
      <c r="B57" t="s">
        <v>68</v>
      </c>
      <c r="C57" t="s">
        <v>178</v>
      </c>
      <c r="D57" t="s">
        <v>137</v>
      </c>
      <c r="E57" s="1">
        <v>4606575</v>
      </c>
      <c r="F57" s="1">
        <v>8658343</v>
      </c>
      <c r="G57" s="3">
        <v>45962</v>
      </c>
      <c r="H57" s="3">
        <v>46082</v>
      </c>
      <c r="I57" t="s">
        <v>11</v>
      </c>
      <c r="J57" t="s">
        <v>12</v>
      </c>
      <c r="K57" s="2">
        <v>0.77</v>
      </c>
      <c r="L57" t="s">
        <v>13</v>
      </c>
      <c r="M57">
        <v>2025</v>
      </c>
      <c r="N57">
        <v>11</v>
      </c>
    </row>
    <row r="58" spans="1:14" x14ac:dyDescent="0.25">
      <c r="A58" t="s">
        <v>90</v>
      </c>
      <c r="B58" t="s">
        <v>37</v>
      </c>
      <c r="C58" t="s">
        <v>179</v>
      </c>
      <c r="D58" t="s">
        <v>144</v>
      </c>
      <c r="E58" s="1">
        <v>3648615</v>
      </c>
      <c r="F58" s="1">
        <v>8443980</v>
      </c>
      <c r="G58" s="3">
        <v>44228</v>
      </c>
      <c r="H58" s="3">
        <v>44348</v>
      </c>
      <c r="I58" t="s">
        <v>11</v>
      </c>
      <c r="J58" t="s">
        <v>12</v>
      </c>
      <c r="K58" s="2">
        <v>0.77</v>
      </c>
      <c r="L58" t="s">
        <v>13</v>
      </c>
      <c r="M58">
        <v>2021</v>
      </c>
      <c r="N58">
        <v>2</v>
      </c>
    </row>
    <row r="59" spans="1:14" x14ac:dyDescent="0.25">
      <c r="A59" t="s">
        <v>92</v>
      </c>
      <c r="B59" t="s">
        <v>91</v>
      </c>
      <c r="C59" t="s">
        <v>164</v>
      </c>
      <c r="D59" t="s">
        <v>137</v>
      </c>
      <c r="E59" s="1">
        <v>4646988</v>
      </c>
      <c r="F59" s="1">
        <v>9006076</v>
      </c>
      <c r="G59" s="3">
        <v>44896</v>
      </c>
      <c r="H59" s="3">
        <v>44986</v>
      </c>
      <c r="I59" t="s">
        <v>19</v>
      </c>
      <c r="J59" t="s">
        <v>16</v>
      </c>
      <c r="K59" s="2">
        <v>1</v>
      </c>
      <c r="L59" t="s">
        <v>15</v>
      </c>
      <c r="M59">
        <v>2022</v>
      </c>
      <c r="N59">
        <v>12</v>
      </c>
    </row>
    <row r="60" spans="1:14" x14ac:dyDescent="0.25">
      <c r="A60" t="s">
        <v>93</v>
      </c>
      <c r="B60" t="s">
        <v>47</v>
      </c>
      <c r="C60" t="s">
        <v>167</v>
      </c>
      <c r="D60" t="s">
        <v>137</v>
      </c>
      <c r="E60" s="1">
        <v>5130016</v>
      </c>
      <c r="F60" s="1">
        <v>9165877</v>
      </c>
      <c r="G60" s="3">
        <v>44317</v>
      </c>
      <c r="H60" s="3">
        <v>44409</v>
      </c>
      <c r="I60" t="s">
        <v>21</v>
      </c>
      <c r="J60" t="s">
        <v>14</v>
      </c>
      <c r="K60" s="2">
        <v>0.73</v>
      </c>
      <c r="L60" t="s">
        <v>13</v>
      </c>
      <c r="M60">
        <v>2021</v>
      </c>
      <c r="N60">
        <v>5</v>
      </c>
    </row>
    <row r="61" spans="1:14" x14ac:dyDescent="0.25">
      <c r="A61" t="s">
        <v>94</v>
      </c>
      <c r="B61" t="s">
        <v>31</v>
      </c>
      <c r="C61" t="s">
        <v>140</v>
      </c>
      <c r="D61" t="s">
        <v>137</v>
      </c>
      <c r="E61" s="1">
        <v>4497364</v>
      </c>
      <c r="F61" s="1">
        <v>9022111</v>
      </c>
      <c r="G61" s="3">
        <v>44835</v>
      </c>
      <c r="H61" s="3">
        <v>44927</v>
      </c>
      <c r="I61" t="s">
        <v>11</v>
      </c>
      <c r="J61" t="s">
        <v>16</v>
      </c>
      <c r="K61" s="2">
        <v>1</v>
      </c>
      <c r="L61" t="s">
        <v>15</v>
      </c>
      <c r="M61">
        <v>2022</v>
      </c>
      <c r="N61">
        <v>10</v>
      </c>
    </row>
    <row r="62" spans="1:14" x14ac:dyDescent="0.25">
      <c r="A62" t="s">
        <v>95</v>
      </c>
      <c r="B62" t="s">
        <v>37</v>
      </c>
      <c r="C62" t="s">
        <v>140</v>
      </c>
      <c r="D62" t="s">
        <v>137</v>
      </c>
      <c r="E62" s="1">
        <v>3787473</v>
      </c>
      <c r="F62" s="1">
        <v>8726782</v>
      </c>
      <c r="G62" s="3">
        <v>44805</v>
      </c>
      <c r="H62" s="3">
        <v>44896</v>
      </c>
      <c r="I62" t="s">
        <v>19</v>
      </c>
      <c r="J62" t="s">
        <v>14</v>
      </c>
      <c r="K62" s="2">
        <v>0.77</v>
      </c>
      <c r="L62" t="s">
        <v>18</v>
      </c>
      <c r="M62">
        <v>2022</v>
      </c>
      <c r="N62">
        <v>9</v>
      </c>
    </row>
    <row r="63" spans="1:14" x14ac:dyDescent="0.25">
      <c r="A63" t="s">
        <v>96</v>
      </c>
      <c r="B63" t="s">
        <v>40</v>
      </c>
      <c r="C63" t="s">
        <v>140</v>
      </c>
      <c r="D63" t="s">
        <v>137</v>
      </c>
      <c r="E63" s="1">
        <v>4805056</v>
      </c>
      <c r="F63" s="1">
        <v>8895516</v>
      </c>
      <c r="G63" s="3">
        <v>45809</v>
      </c>
      <c r="H63" s="3">
        <v>45901</v>
      </c>
      <c r="I63" t="s">
        <v>11</v>
      </c>
      <c r="J63" t="s">
        <v>14</v>
      </c>
      <c r="K63" s="2">
        <v>0.79</v>
      </c>
      <c r="L63" t="s">
        <v>17</v>
      </c>
      <c r="M63">
        <v>2025</v>
      </c>
      <c r="N63">
        <v>6</v>
      </c>
    </row>
    <row r="64" spans="1:14" x14ac:dyDescent="0.25">
      <c r="A64" t="s">
        <v>97</v>
      </c>
      <c r="B64" t="s">
        <v>37</v>
      </c>
      <c r="C64" t="s">
        <v>140</v>
      </c>
      <c r="D64" t="s">
        <v>137</v>
      </c>
      <c r="E64" s="1">
        <v>3678091</v>
      </c>
      <c r="F64" s="1">
        <v>8985903</v>
      </c>
      <c r="G64" s="3">
        <v>45627</v>
      </c>
      <c r="H64" s="3">
        <v>45717</v>
      </c>
      <c r="I64" t="s">
        <v>19</v>
      </c>
      <c r="J64" t="s">
        <v>22</v>
      </c>
      <c r="K64" s="2">
        <v>0.89</v>
      </c>
      <c r="L64" t="s">
        <v>15</v>
      </c>
      <c r="M64">
        <v>2024</v>
      </c>
      <c r="N64">
        <v>12</v>
      </c>
    </row>
    <row r="65" spans="1:14" x14ac:dyDescent="0.25">
      <c r="A65" t="s">
        <v>98</v>
      </c>
      <c r="B65" t="s">
        <v>47</v>
      </c>
      <c r="C65" t="s">
        <v>139</v>
      </c>
      <c r="D65" t="s">
        <v>137</v>
      </c>
      <c r="E65" s="1">
        <v>5785601</v>
      </c>
      <c r="F65" s="1">
        <v>8630148</v>
      </c>
      <c r="G65" s="3">
        <v>44256</v>
      </c>
      <c r="H65" s="3">
        <v>44348</v>
      </c>
      <c r="I65" t="s">
        <v>11</v>
      </c>
      <c r="J65" t="s">
        <v>16</v>
      </c>
      <c r="K65" s="2">
        <v>1</v>
      </c>
      <c r="L65" t="s">
        <v>18</v>
      </c>
      <c r="M65">
        <v>2021</v>
      </c>
      <c r="N65">
        <v>3</v>
      </c>
    </row>
    <row r="66" spans="1:14" x14ac:dyDescent="0.25">
      <c r="A66" t="s">
        <v>99</v>
      </c>
      <c r="B66" t="s">
        <v>37</v>
      </c>
      <c r="C66" t="s">
        <v>138</v>
      </c>
      <c r="D66" t="s">
        <v>137</v>
      </c>
      <c r="E66" s="1">
        <v>4505046</v>
      </c>
      <c r="F66" s="1">
        <v>9026066</v>
      </c>
      <c r="G66" s="3">
        <v>45352</v>
      </c>
      <c r="H66" s="3">
        <v>45444</v>
      </c>
      <c r="I66" t="s">
        <v>11</v>
      </c>
      <c r="J66" t="s">
        <v>14</v>
      </c>
      <c r="K66" s="2">
        <v>0.78</v>
      </c>
      <c r="L66" t="s">
        <v>13</v>
      </c>
      <c r="M66">
        <v>2024</v>
      </c>
      <c r="N66">
        <v>3</v>
      </c>
    </row>
    <row r="67" spans="1:14" x14ac:dyDescent="0.25">
      <c r="A67" t="s">
        <v>100</v>
      </c>
      <c r="B67" t="s">
        <v>31</v>
      </c>
      <c r="C67" t="s">
        <v>156</v>
      </c>
      <c r="D67" t="s">
        <v>144</v>
      </c>
      <c r="E67" s="1">
        <v>2681420</v>
      </c>
      <c r="F67" s="1">
        <v>9089277</v>
      </c>
      <c r="G67" s="3">
        <v>45809</v>
      </c>
      <c r="H67" s="3">
        <v>45901</v>
      </c>
      <c r="I67" t="s">
        <v>19</v>
      </c>
      <c r="J67" t="s">
        <v>16</v>
      </c>
      <c r="K67" s="2">
        <v>1</v>
      </c>
      <c r="L67" t="s">
        <v>15</v>
      </c>
      <c r="M67">
        <v>2025</v>
      </c>
      <c r="N67">
        <v>6</v>
      </c>
    </row>
    <row r="68" spans="1:14" x14ac:dyDescent="0.25">
      <c r="A68" t="s">
        <v>101</v>
      </c>
      <c r="B68" t="s">
        <v>47</v>
      </c>
      <c r="C68" t="s">
        <v>180</v>
      </c>
      <c r="D68" t="s">
        <v>144</v>
      </c>
      <c r="E68" s="1">
        <v>3932724</v>
      </c>
      <c r="F68" s="1">
        <v>9006043</v>
      </c>
      <c r="G68" s="3">
        <v>45839</v>
      </c>
      <c r="H68" s="3">
        <v>45931</v>
      </c>
      <c r="I68" t="s">
        <v>11</v>
      </c>
      <c r="J68" t="s">
        <v>12</v>
      </c>
      <c r="K68" s="2">
        <v>0.81</v>
      </c>
      <c r="L68" t="s">
        <v>17</v>
      </c>
      <c r="M68">
        <v>2025</v>
      </c>
      <c r="N68">
        <v>7</v>
      </c>
    </row>
    <row r="69" spans="1:14" x14ac:dyDescent="0.25">
      <c r="A69" t="s">
        <v>102</v>
      </c>
      <c r="B69" t="s">
        <v>28</v>
      </c>
      <c r="C69" t="s">
        <v>149</v>
      </c>
      <c r="D69" t="s">
        <v>144</v>
      </c>
      <c r="E69" s="1">
        <v>2418301</v>
      </c>
      <c r="F69" s="1">
        <v>9138940</v>
      </c>
      <c r="G69" s="3">
        <v>45536</v>
      </c>
      <c r="H69" s="3">
        <v>45627</v>
      </c>
      <c r="I69" t="s">
        <v>11</v>
      </c>
      <c r="J69" t="s">
        <v>14</v>
      </c>
      <c r="K69" s="2">
        <v>0.75</v>
      </c>
      <c r="L69" t="s">
        <v>13</v>
      </c>
      <c r="M69">
        <v>2024</v>
      </c>
      <c r="N69">
        <v>9</v>
      </c>
    </row>
    <row r="70" spans="1:14" x14ac:dyDescent="0.25">
      <c r="A70" t="s">
        <v>103</v>
      </c>
      <c r="B70" t="s">
        <v>37</v>
      </c>
      <c r="C70" t="s">
        <v>181</v>
      </c>
      <c r="D70" t="s">
        <v>144</v>
      </c>
      <c r="E70" s="1">
        <v>2900355</v>
      </c>
      <c r="F70" s="1">
        <v>8979944</v>
      </c>
      <c r="G70" s="3">
        <v>44470</v>
      </c>
      <c r="H70" s="3">
        <v>44562</v>
      </c>
      <c r="I70" t="s">
        <v>11</v>
      </c>
      <c r="J70" t="s">
        <v>12</v>
      </c>
      <c r="K70" s="2">
        <v>0.84</v>
      </c>
      <c r="L70" t="s">
        <v>18</v>
      </c>
      <c r="M70">
        <v>2021</v>
      </c>
      <c r="N70">
        <v>10</v>
      </c>
    </row>
    <row r="71" spans="1:14" x14ac:dyDescent="0.25">
      <c r="A71" t="s">
        <v>104</v>
      </c>
      <c r="B71" t="s">
        <v>40</v>
      </c>
      <c r="C71" t="s">
        <v>149</v>
      </c>
      <c r="D71" t="s">
        <v>144</v>
      </c>
      <c r="E71" s="1">
        <v>5869643</v>
      </c>
      <c r="F71" s="1">
        <v>8802862</v>
      </c>
      <c r="G71" s="3">
        <v>44531</v>
      </c>
      <c r="H71" s="3">
        <v>44621</v>
      </c>
      <c r="I71" t="s">
        <v>11</v>
      </c>
      <c r="J71" t="s">
        <v>16</v>
      </c>
      <c r="K71" s="2">
        <v>1</v>
      </c>
      <c r="L71" t="s">
        <v>20</v>
      </c>
      <c r="M71">
        <v>2021</v>
      </c>
      <c r="N71">
        <v>12</v>
      </c>
    </row>
    <row r="72" spans="1:14" x14ac:dyDescent="0.25">
      <c r="A72" t="s">
        <v>105</v>
      </c>
      <c r="B72" t="s">
        <v>37</v>
      </c>
      <c r="C72" t="s">
        <v>182</v>
      </c>
      <c r="D72" t="s">
        <v>144</v>
      </c>
      <c r="E72" s="1">
        <v>2429395</v>
      </c>
      <c r="F72" s="1">
        <v>8913514</v>
      </c>
      <c r="G72" s="3">
        <v>45261</v>
      </c>
      <c r="H72" s="3">
        <v>45352</v>
      </c>
      <c r="I72" t="s">
        <v>21</v>
      </c>
      <c r="J72" t="s">
        <v>12</v>
      </c>
      <c r="K72" s="2">
        <v>0.74</v>
      </c>
      <c r="L72" t="s">
        <v>18</v>
      </c>
      <c r="M72">
        <v>2023</v>
      </c>
      <c r="N72">
        <v>12</v>
      </c>
    </row>
    <row r="73" spans="1:14" x14ac:dyDescent="0.25">
      <c r="A73" t="s">
        <v>106</v>
      </c>
      <c r="B73" t="s">
        <v>47</v>
      </c>
      <c r="C73" t="s">
        <v>156</v>
      </c>
      <c r="D73" t="s">
        <v>144</v>
      </c>
      <c r="E73" s="1">
        <v>5259436</v>
      </c>
      <c r="F73" s="1">
        <v>8817917</v>
      </c>
      <c r="G73" s="3">
        <v>45870</v>
      </c>
      <c r="H73" s="3">
        <v>45962</v>
      </c>
      <c r="I73" t="s">
        <v>19</v>
      </c>
      <c r="J73" t="s">
        <v>22</v>
      </c>
      <c r="K73" s="2">
        <v>0.8</v>
      </c>
      <c r="L73" t="s">
        <v>15</v>
      </c>
      <c r="M73">
        <v>2025</v>
      </c>
      <c r="N73">
        <v>8</v>
      </c>
    </row>
    <row r="74" spans="1:14" x14ac:dyDescent="0.25">
      <c r="A74" t="s">
        <v>107</v>
      </c>
      <c r="B74" t="s">
        <v>91</v>
      </c>
      <c r="C74" t="s">
        <v>151</v>
      </c>
      <c r="D74" t="s">
        <v>137</v>
      </c>
      <c r="E74" s="1">
        <v>5880610</v>
      </c>
      <c r="F74" s="1">
        <v>8626940</v>
      </c>
      <c r="G74" s="3">
        <v>45839</v>
      </c>
      <c r="H74" s="3">
        <v>45931</v>
      </c>
      <c r="I74" t="s">
        <v>11</v>
      </c>
      <c r="J74" t="s">
        <v>16</v>
      </c>
      <c r="K74" s="2">
        <v>1</v>
      </c>
      <c r="L74" t="s">
        <v>17</v>
      </c>
      <c r="M74">
        <v>2025</v>
      </c>
      <c r="N74">
        <v>7</v>
      </c>
    </row>
    <row r="75" spans="1:14" x14ac:dyDescent="0.25">
      <c r="A75" t="s">
        <v>108</v>
      </c>
      <c r="B75" t="s">
        <v>91</v>
      </c>
      <c r="C75" t="s">
        <v>140</v>
      </c>
      <c r="D75" t="s">
        <v>137</v>
      </c>
      <c r="E75" s="1">
        <v>4170710</v>
      </c>
      <c r="F75" s="1">
        <v>8848636</v>
      </c>
      <c r="G75" s="3">
        <v>44348</v>
      </c>
      <c r="H75" s="3">
        <v>44440</v>
      </c>
      <c r="I75" t="s">
        <v>11</v>
      </c>
      <c r="J75" t="s">
        <v>14</v>
      </c>
      <c r="K75" s="2">
        <v>0.72</v>
      </c>
      <c r="L75" t="s">
        <v>17</v>
      </c>
      <c r="M75">
        <v>2021</v>
      </c>
      <c r="N75">
        <v>6</v>
      </c>
    </row>
    <row r="76" spans="1:14" x14ac:dyDescent="0.25">
      <c r="A76" t="s">
        <v>109</v>
      </c>
      <c r="B76" t="s">
        <v>33</v>
      </c>
      <c r="C76" t="s">
        <v>183</v>
      </c>
      <c r="D76" t="s">
        <v>144</v>
      </c>
      <c r="E76" s="1">
        <v>5643858</v>
      </c>
      <c r="F76" s="1">
        <v>8573039</v>
      </c>
      <c r="G76" s="3">
        <v>45108</v>
      </c>
      <c r="H76" s="3">
        <v>45200</v>
      </c>
      <c r="I76" t="s">
        <v>11</v>
      </c>
      <c r="J76" t="s">
        <v>14</v>
      </c>
      <c r="K76" s="2">
        <v>0.87</v>
      </c>
      <c r="L76" t="s">
        <v>17</v>
      </c>
      <c r="M76">
        <v>2023</v>
      </c>
      <c r="N76">
        <v>7</v>
      </c>
    </row>
    <row r="77" spans="1:14" x14ac:dyDescent="0.25">
      <c r="A77" t="s">
        <v>110</v>
      </c>
      <c r="B77" t="s">
        <v>31</v>
      </c>
      <c r="C77" t="s">
        <v>184</v>
      </c>
      <c r="D77" t="s">
        <v>144</v>
      </c>
      <c r="E77" s="1">
        <v>4285483</v>
      </c>
      <c r="F77" s="1">
        <v>9078339</v>
      </c>
      <c r="G77" s="3">
        <v>44256</v>
      </c>
      <c r="H77" s="3">
        <v>44348</v>
      </c>
      <c r="I77" t="s">
        <v>11</v>
      </c>
      <c r="J77" t="s">
        <v>16</v>
      </c>
      <c r="K77" s="2">
        <v>1</v>
      </c>
      <c r="L77" t="s">
        <v>13</v>
      </c>
      <c r="M77">
        <v>2021</v>
      </c>
      <c r="N77">
        <v>3</v>
      </c>
    </row>
    <row r="78" spans="1:14" x14ac:dyDescent="0.25">
      <c r="A78" t="s">
        <v>111</v>
      </c>
      <c r="B78" t="s">
        <v>28</v>
      </c>
      <c r="C78" t="s">
        <v>149</v>
      </c>
      <c r="D78" t="s">
        <v>144</v>
      </c>
      <c r="E78" s="1">
        <v>5896885</v>
      </c>
      <c r="F78" s="1">
        <v>8539690</v>
      </c>
      <c r="G78" s="3">
        <v>44896</v>
      </c>
      <c r="H78" s="3">
        <v>44986</v>
      </c>
      <c r="I78" t="s">
        <v>19</v>
      </c>
      <c r="J78" t="s">
        <v>14</v>
      </c>
      <c r="K78" s="2">
        <v>0.88</v>
      </c>
      <c r="L78" t="s">
        <v>20</v>
      </c>
      <c r="M78">
        <v>2022</v>
      </c>
      <c r="N78">
        <v>12</v>
      </c>
    </row>
    <row r="79" spans="1:14" x14ac:dyDescent="0.25">
      <c r="A79" t="s">
        <v>112</v>
      </c>
      <c r="B79" t="s">
        <v>68</v>
      </c>
      <c r="C79" t="s">
        <v>140</v>
      </c>
      <c r="D79" t="s">
        <v>137</v>
      </c>
      <c r="E79" s="1">
        <v>4612925</v>
      </c>
      <c r="F79" s="1">
        <v>8910680</v>
      </c>
      <c r="G79" s="3">
        <v>45139</v>
      </c>
      <c r="H79" s="3">
        <v>45231</v>
      </c>
      <c r="I79" t="s">
        <v>11</v>
      </c>
      <c r="J79" t="s">
        <v>14</v>
      </c>
      <c r="K79" s="2">
        <v>0.9</v>
      </c>
      <c r="L79" t="s">
        <v>13</v>
      </c>
      <c r="M79">
        <v>2023</v>
      </c>
      <c r="N79">
        <v>8</v>
      </c>
    </row>
    <row r="80" spans="1:14" x14ac:dyDescent="0.25">
      <c r="A80" t="s">
        <v>113</v>
      </c>
      <c r="B80" t="s">
        <v>37</v>
      </c>
      <c r="C80" t="s">
        <v>185</v>
      </c>
      <c r="D80" t="s">
        <v>144</v>
      </c>
      <c r="E80" s="1">
        <v>3978102</v>
      </c>
      <c r="F80" s="1">
        <v>8488880</v>
      </c>
      <c r="G80" s="3">
        <v>44774</v>
      </c>
      <c r="H80" s="3">
        <v>44866</v>
      </c>
      <c r="I80" t="s">
        <v>19</v>
      </c>
      <c r="J80" t="s">
        <v>12</v>
      </c>
      <c r="K80" s="2">
        <v>0.79</v>
      </c>
      <c r="L80" t="s">
        <v>17</v>
      </c>
      <c r="M80">
        <v>2022</v>
      </c>
      <c r="N80">
        <v>8</v>
      </c>
    </row>
    <row r="81" spans="1:14" x14ac:dyDescent="0.25">
      <c r="A81" t="s">
        <v>114</v>
      </c>
      <c r="B81" t="s">
        <v>31</v>
      </c>
      <c r="C81" t="s">
        <v>186</v>
      </c>
      <c r="D81" t="s">
        <v>144</v>
      </c>
      <c r="E81" s="1">
        <v>3326031</v>
      </c>
      <c r="F81" s="1">
        <v>8504224</v>
      </c>
      <c r="G81" s="3">
        <v>44256</v>
      </c>
      <c r="H81" s="3">
        <v>44348</v>
      </c>
      <c r="I81" t="s">
        <v>19</v>
      </c>
      <c r="J81" t="s">
        <v>12</v>
      </c>
      <c r="K81" s="2">
        <v>0.77</v>
      </c>
      <c r="L81" t="s">
        <v>20</v>
      </c>
      <c r="M81">
        <v>2021</v>
      </c>
      <c r="N81">
        <v>3</v>
      </c>
    </row>
    <row r="82" spans="1:14" x14ac:dyDescent="0.25">
      <c r="A82" t="s">
        <v>115</v>
      </c>
      <c r="B82" t="s">
        <v>31</v>
      </c>
      <c r="C82" t="s">
        <v>187</v>
      </c>
      <c r="D82" t="s">
        <v>188</v>
      </c>
      <c r="E82" s="1">
        <v>4908311</v>
      </c>
      <c r="F82" s="1">
        <v>9069817</v>
      </c>
      <c r="G82" s="3">
        <v>45870</v>
      </c>
      <c r="H82" s="3">
        <v>45962</v>
      </c>
      <c r="I82" t="s">
        <v>19</v>
      </c>
      <c r="J82" t="s">
        <v>12</v>
      </c>
      <c r="K82" s="2">
        <v>0.74</v>
      </c>
      <c r="L82" t="s">
        <v>20</v>
      </c>
      <c r="M82">
        <v>2025</v>
      </c>
      <c r="N82">
        <v>8</v>
      </c>
    </row>
    <row r="83" spans="1:14" x14ac:dyDescent="0.25">
      <c r="A83" t="s">
        <v>116</v>
      </c>
      <c r="B83" t="s">
        <v>68</v>
      </c>
      <c r="C83" t="s">
        <v>140</v>
      </c>
      <c r="D83" t="s">
        <v>137</v>
      </c>
      <c r="E83" s="1">
        <v>5150366</v>
      </c>
      <c r="F83" s="1">
        <v>8877742</v>
      </c>
      <c r="G83" s="3">
        <v>45748</v>
      </c>
      <c r="H83" s="3">
        <v>45839</v>
      </c>
      <c r="I83" t="s">
        <v>21</v>
      </c>
      <c r="J83" t="s">
        <v>22</v>
      </c>
      <c r="K83" s="2">
        <v>0.72</v>
      </c>
      <c r="L83" t="s">
        <v>20</v>
      </c>
      <c r="M83">
        <v>2025</v>
      </c>
      <c r="N83">
        <v>4</v>
      </c>
    </row>
    <row r="84" spans="1:14" x14ac:dyDescent="0.25">
      <c r="A84" t="s">
        <v>117</v>
      </c>
      <c r="B84" t="s">
        <v>37</v>
      </c>
      <c r="C84" t="s">
        <v>189</v>
      </c>
      <c r="D84" t="s">
        <v>142</v>
      </c>
      <c r="E84" s="1">
        <v>5570834</v>
      </c>
      <c r="F84" s="1">
        <v>8429375</v>
      </c>
      <c r="G84" s="3">
        <v>44835</v>
      </c>
      <c r="H84" s="3">
        <v>44927</v>
      </c>
      <c r="I84" t="s">
        <v>21</v>
      </c>
      <c r="J84" t="s">
        <v>12</v>
      </c>
      <c r="K84" s="2">
        <v>0.75</v>
      </c>
      <c r="L84" t="s">
        <v>13</v>
      </c>
      <c r="M84">
        <v>2022</v>
      </c>
      <c r="N84">
        <v>10</v>
      </c>
    </row>
    <row r="85" spans="1:14" x14ac:dyDescent="0.25">
      <c r="A85" t="s">
        <v>118</v>
      </c>
      <c r="B85" t="s">
        <v>68</v>
      </c>
      <c r="C85" t="s">
        <v>189</v>
      </c>
      <c r="D85" t="s">
        <v>142</v>
      </c>
      <c r="E85" s="1">
        <v>3472986</v>
      </c>
      <c r="F85" s="1">
        <v>9125362</v>
      </c>
      <c r="G85" s="3">
        <v>44378</v>
      </c>
      <c r="H85" s="3">
        <v>44470</v>
      </c>
      <c r="I85" t="s">
        <v>19</v>
      </c>
      <c r="J85" t="s">
        <v>16</v>
      </c>
      <c r="K85" s="2">
        <v>1</v>
      </c>
      <c r="L85" t="s">
        <v>13</v>
      </c>
      <c r="M85">
        <v>2021</v>
      </c>
      <c r="N85">
        <v>7</v>
      </c>
    </row>
    <row r="86" spans="1:14" x14ac:dyDescent="0.25">
      <c r="A86" t="s">
        <v>119</v>
      </c>
      <c r="B86" t="s">
        <v>68</v>
      </c>
      <c r="C86" t="s">
        <v>167</v>
      </c>
      <c r="D86" t="s">
        <v>137</v>
      </c>
      <c r="E86" s="1">
        <v>4802423</v>
      </c>
      <c r="F86" s="1">
        <v>8780231</v>
      </c>
      <c r="G86" s="3">
        <v>44866</v>
      </c>
      <c r="H86" s="3">
        <v>44986</v>
      </c>
      <c r="I86" t="s">
        <v>11</v>
      </c>
      <c r="J86" t="s">
        <v>12</v>
      </c>
      <c r="K86" s="2">
        <v>0.77</v>
      </c>
      <c r="L86" t="s">
        <v>17</v>
      </c>
      <c r="M86">
        <v>2022</v>
      </c>
      <c r="N86">
        <v>11</v>
      </c>
    </row>
    <row r="87" spans="1:14" x14ac:dyDescent="0.25">
      <c r="A87" t="s">
        <v>120</v>
      </c>
      <c r="B87" t="s">
        <v>68</v>
      </c>
      <c r="C87" t="s">
        <v>159</v>
      </c>
      <c r="D87" t="s">
        <v>137</v>
      </c>
      <c r="E87" s="1">
        <v>5418933</v>
      </c>
      <c r="F87" s="1">
        <v>8846243</v>
      </c>
      <c r="G87" s="3">
        <v>45505</v>
      </c>
      <c r="H87" s="3">
        <v>45597</v>
      </c>
      <c r="I87" t="s">
        <v>19</v>
      </c>
      <c r="J87" t="s">
        <v>22</v>
      </c>
      <c r="K87" s="2">
        <v>0.91</v>
      </c>
      <c r="L87" t="s">
        <v>13</v>
      </c>
      <c r="M87">
        <v>2024</v>
      </c>
      <c r="N87">
        <v>8</v>
      </c>
    </row>
    <row r="88" spans="1:14" x14ac:dyDescent="0.25">
      <c r="A88" t="s">
        <v>121</v>
      </c>
      <c r="B88" t="s">
        <v>68</v>
      </c>
      <c r="C88" t="s">
        <v>138</v>
      </c>
      <c r="D88" t="s">
        <v>137</v>
      </c>
      <c r="E88" s="1">
        <v>3730999</v>
      </c>
      <c r="F88" s="1">
        <v>8715081</v>
      </c>
      <c r="G88" s="3">
        <v>44652</v>
      </c>
      <c r="H88" s="3">
        <v>44743</v>
      </c>
      <c r="I88" t="s">
        <v>19</v>
      </c>
      <c r="J88" t="s">
        <v>12</v>
      </c>
      <c r="K88" s="2">
        <v>0.77</v>
      </c>
      <c r="L88" t="s">
        <v>18</v>
      </c>
      <c r="M88">
        <v>2022</v>
      </c>
      <c r="N88">
        <v>4</v>
      </c>
    </row>
    <row r="89" spans="1:14" x14ac:dyDescent="0.25">
      <c r="A89" t="s">
        <v>122</v>
      </c>
      <c r="B89" t="s">
        <v>31</v>
      </c>
      <c r="C89" t="s">
        <v>190</v>
      </c>
      <c r="D89" t="s">
        <v>144</v>
      </c>
      <c r="E89" s="1">
        <v>2906572</v>
      </c>
      <c r="F89" s="1">
        <v>8599058</v>
      </c>
      <c r="G89" s="3">
        <v>45658</v>
      </c>
      <c r="H89" s="3">
        <v>45778</v>
      </c>
      <c r="I89" t="s">
        <v>11</v>
      </c>
      <c r="J89" t="s">
        <v>16</v>
      </c>
      <c r="K89" s="2">
        <v>1</v>
      </c>
      <c r="L89" t="s">
        <v>17</v>
      </c>
      <c r="M89">
        <v>2025</v>
      </c>
      <c r="N89">
        <v>1</v>
      </c>
    </row>
    <row r="90" spans="1:14" x14ac:dyDescent="0.25">
      <c r="A90" t="s">
        <v>123</v>
      </c>
      <c r="B90" t="s">
        <v>65</v>
      </c>
      <c r="C90" t="s">
        <v>173</v>
      </c>
      <c r="D90" t="s">
        <v>137</v>
      </c>
      <c r="E90" s="1">
        <v>2631019</v>
      </c>
      <c r="F90" s="1">
        <v>8584025</v>
      </c>
      <c r="G90" s="3">
        <v>44743</v>
      </c>
      <c r="H90" s="3">
        <v>44835</v>
      </c>
      <c r="I90" t="s">
        <v>21</v>
      </c>
      <c r="J90" t="s">
        <v>16</v>
      </c>
      <c r="K90" s="2">
        <v>1</v>
      </c>
      <c r="L90" t="s">
        <v>20</v>
      </c>
      <c r="M90">
        <v>2022</v>
      </c>
      <c r="N90">
        <v>7</v>
      </c>
    </row>
    <row r="91" spans="1:14" x14ac:dyDescent="0.25">
      <c r="A91" t="s">
        <v>124</v>
      </c>
      <c r="B91" t="s">
        <v>68</v>
      </c>
      <c r="C91" t="s">
        <v>191</v>
      </c>
      <c r="D91" t="s">
        <v>144</v>
      </c>
      <c r="E91" s="1">
        <v>5974815</v>
      </c>
      <c r="F91" s="1">
        <v>8973631</v>
      </c>
      <c r="G91" s="3">
        <v>44562</v>
      </c>
      <c r="H91" s="3">
        <v>44682</v>
      </c>
      <c r="I91" t="s">
        <v>21</v>
      </c>
      <c r="J91" t="s">
        <v>14</v>
      </c>
      <c r="K91" s="2">
        <v>0.86</v>
      </c>
      <c r="L91" t="s">
        <v>17</v>
      </c>
      <c r="M91">
        <v>2022</v>
      </c>
      <c r="N91">
        <v>1</v>
      </c>
    </row>
    <row r="92" spans="1:14" x14ac:dyDescent="0.25">
      <c r="A92" t="s">
        <v>125</v>
      </c>
      <c r="B92" t="s">
        <v>31</v>
      </c>
      <c r="C92" t="s">
        <v>192</v>
      </c>
      <c r="D92" t="s">
        <v>144</v>
      </c>
      <c r="E92" s="1">
        <v>3440225</v>
      </c>
      <c r="F92" s="1">
        <v>8761979</v>
      </c>
      <c r="G92" s="3">
        <v>44440</v>
      </c>
      <c r="H92" s="3">
        <v>44531</v>
      </c>
      <c r="I92" t="s">
        <v>11</v>
      </c>
      <c r="J92" t="s">
        <v>12</v>
      </c>
      <c r="K92" s="2">
        <v>0.91</v>
      </c>
      <c r="L92" t="s">
        <v>20</v>
      </c>
      <c r="M92">
        <v>2021</v>
      </c>
      <c r="N92">
        <v>9</v>
      </c>
    </row>
    <row r="93" spans="1:14" x14ac:dyDescent="0.25">
      <c r="A93" t="s">
        <v>126</v>
      </c>
      <c r="B93" t="s">
        <v>31</v>
      </c>
      <c r="C93" t="s">
        <v>156</v>
      </c>
      <c r="D93" t="s">
        <v>144</v>
      </c>
      <c r="E93" s="1">
        <v>3442649</v>
      </c>
      <c r="F93" s="1">
        <v>9070797</v>
      </c>
      <c r="G93" s="3">
        <v>44317</v>
      </c>
      <c r="H93" s="3">
        <v>44409</v>
      </c>
      <c r="I93" t="s">
        <v>21</v>
      </c>
      <c r="J93" t="s">
        <v>16</v>
      </c>
      <c r="K93" s="2">
        <v>1</v>
      </c>
      <c r="L93" t="s">
        <v>15</v>
      </c>
      <c r="M93">
        <v>2021</v>
      </c>
      <c r="N93">
        <v>5</v>
      </c>
    </row>
    <row r="94" spans="1:14" x14ac:dyDescent="0.25">
      <c r="A94" t="s">
        <v>127</v>
      </c>
      <c r="B94" t="s">
        <v>31</v>
      </c>
      <c r="C94" t="s">
        <v>156</v>
      </c>
      <c r="D94" t="s">
        <v>144</v>
      </c>
      <c r="E94" s="1">
        <v>2578748</v>
      </c>
      <c r="F94" s="1">
        <v>9069084</v>
      </c>
      <c r="G94" s="3">
        <v>45170</v>
      </c>
      <c r="H94" s="3">
        <v>45261</v>
      </c>
      <c r="I94" t="s">
        <v>21</v>
      </c>
      <c r="J94" t="s">
        <v>22</v>
      </c>
      <c r="K94" s="2">
        <v>0.91</v>
      </c>
      <c r="L94" t="s">
        <v>17</v>
      </c>
      <c r="M94">
        <v>2023</v>
      </c>
      <c r="N94">
        <v>9</v>
      </c>
    </row>
    <row r="95" spans="1:14" x14ac:dyDescent="0.25">
      <c r="A95" t="s">
        <v>128</v>
      </c>
      <c r="B95" t="s">
        <v>47</v>
      </c>
      <c r="C95" t="s">
        <v>140</v>
      </c>
      <c r="D95" t="s">
        <v>137</v>
      </c>
      <c r="E95" s="1">
        <v>4009744</v>
      </c>
      <c r="F95" s="1">
        <v>8725076</v>
      </c>
      <c r="G95" s="3">
        <v>45566</v>
      </c>
      <c r="H95" s="3">
        <v>45658</v>
      </c>
      <c r="I95" t="s">
        <v>11</v>
      </c>
      <c r="J95" t="s">
        <v>14</v>
      </c>
      <c r="K95" s="2">
        <v>0.8</v>
      </c>
      <c r="L95" t="s">
        <v>13</v>
      </c>
      <c r="M95">
        <v>2024</v>
      </c>
      <c r="N95">
        <v>10</v>
      </c>
    </row>
    <row r="96" spans="1:14" x14ac:dyDescent="0.25">
      <c r="A96" t="s">
        <v>129</v>
      </c>
      <c r="B96" t="s">
        <v>31</v>
      </c>
      <c r="C96" t="s">
        <v>140</v>
      </c>
      <c r="D96" t="s">
        <v>137</v>
      </c>
      <c r="E96" s="1">
        <v>3652611</v>
      </c>
      <c r="F96" s="1">
        <v>9115922</v>
      </c>
      <c r="G96" s="3">
        <v>45627</v>
      </c>
      <c r="H96" s="3">
        <v>45717</v>
      </c>
      <c r="I96" t="s">
        <v>21</v>
      </c>
      <c r="J96" t="s">
        <v>16</v>
      </c>
      <c r="K96" s="2">
        <v>1</v>
      </c>
      <c r="L96" t="s">
        <v>17</v>
      </c>
      <c r="M96">
        <v>2024</v>
      </c>
      <c r="N96">
        <v>12</v>
      </c>
    </row>
    <row r="97" spans="1:14" x14ac:dyDescent="0.25">
      <c r="A97" t="s">
        <v>130</v>
      </c>
      <c r="B97" t="s">
        <v>47</v>
      </c>
      <c r="C97" t="s">
        <v>167</v>
      </c>
      <c r="D97" t="s">
        <v>137</v>
      </c>
      <c r="E97" s="1">
        <v>4249668</v>
      </c>
      <c r="F97" s="1">
        <v>8548973</v>
      </c>
      <c r="G97" s="3">
        <v>44774</v>
      </c>
      <c r="H97" s="3">
        <v>44866</v>
      </c>
      <c r="I97" t="s">
        <v>21</v>
      </c>
      <c r="J97" t="s">
        <v>12</v>
      </c>
      <c r="K97" s="2">
        <v>0.89</v>
      </c>
      <c r="L97" t="s">
        <v>18</v>
      </c>
      <c r="M97">
        <v>2022</v>
      </c>
      <c r="N97">
        <v>8</v>
      </c>
    </row>
    <row r="98" spans="1:14" x14ac:dyDescent="0.25">
      <c r="A98" t="s">
        <v>131</v>
      </c>
      <c r="B98" t="s">
        <v>91</v>
      </c>
      <c r="C98" t="s">
        <v>140</v>
      </c>
      <c r="D98" t="s">
        <v>137</v>
      </c>
      <c r="E98" s="1">
        <v>5543765</v>
      </c>
      <c r="F98" s="1">
        <v>8769988</v>
      </c>
      <c r="G98" s="3">
        <v>44958</v>
      </c>
      <c r="H98" s="3">
        <v>45078</v>
      </c>
      <c r="I98" t="s">
        <v>19</v>
      </c>
      <c r="J98" t="s">
        <v>22</v>
      </c>
      <c r="K98" s="2">
        <v>0.77</v>
      </c>
      <c r="L98" t="s">
        <v>15</v>
      </c>
      <c r="M98">
        <v>2023</v>
      </c>
      <c r="N98">
        <v>2</v>
      </c>
    </row>
    <row r="99" spans="1:14" x14ac:dyDescent="0.25">
      <c r="A99" t="s">
        <v>132</v>
      </c>
      <c r="B99" t="s">
        <v>65</v>
      </c>
      <c r="C99" t="s">
        <v>173</v>
      </c>
      <c r="D99" t="s">
        <v>137</v>
      </c>
      <c r="E99" s="1">
        <v>5859707</v>
      </c>
      <c r="F99" s="1">
        <v>8697391</v>
      </c>
      <c r="G99" s="3">
        <v>44743</v>
      </c>
      <c r="H99" s="3">
        <v>44835</v>
      </c>
      <c r="I99" t="s">
        <v>19</v>
      </c>
      <c r="J99" t="s">
        <v>12</v>
      </c>
      <c r="K99" s="2">
        <v>0.8</v>
      </c>
      <c r="L99" t="s">
        <v>13</v>
      </c>
      <c r="M99">
        <v>2022</v>
      </c>
      <c r="N99">
        <v>7</v>
      </c>
    </row>
    <row r="100" spans="1:14" x14ac:dyDescent="0.25">
      <c r="A100" t="s">
        <v>133</v>
      </c>
      <c r="B100" t="s">
        <v>65</v>
      </c>
      <c r="C100" t="s">
        <v>139</v>
      </c>
      <c r="D100" t="s">
        <v>193</v>
      </c>
      <c r="E100" s="1">
        <v>3475275</v>
      </c>
      <c r="F100" s="1">
        <v>8994585</v>
      </c>
      <c r="G100" s="3">
        <v>44317</v>
      </c>
      <c r="H100" s="3">
        <v>44409</v>
      </c>
      <c r="I100" t="s">
        <v>21</v>
      </c>
      <c r="J100" t="s">
        <v>22</v>
      </c>
      <c r="K100" s="2">
        <v>0.9</v>
      </c>
      <c r="L100" t="s">
        <v>13</v>
      </c>
      <c r="M100">
        <v>2021</v>
      </c>
      <c r="N100">
        <v>5</v>
      </c>
    </row>
  </sheetData>
  <autoFilter ref="A1:N1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1"/>
  <sheetViews>
    <sheetView showGridLines="0" tabSelected="1" topLeftCell="B1" workbookViewId="0">
      <pane ySplit="2" topLeftCell="A3" activePane="bottomLeft" state="frozen"/>
      <selection pane="bottomLeft" activeCell="F1" sqref="F1"/>
    </sheetView>
  </sheetViews>
  <sheetFormatPr defaultRowHeight="15" x14ac:dyDescent="0.25"/>
  <cols>
    <col min="1" max="1" width="55.7109375" bestFit="1" customWidth="1"/>
    <col min="2" max="2" width="19.85546875" bestFit="1" customWidth="1"/>
    <col min="3" max="3" width="18.5703125" bestFit="1" customWidth="1"/>
    <col min="4" max="4" width="11.5703125" bestFit="1" customWidth="1"/>
    <col min="5" max="5" width="22.140625" bestFit="1" customWidth="1"/>
    <col min="6" max="6" width="16.42578125" bestFit="1" customWidth="1"/>
    <col min="7" max="7" width="11.7109375" bestFit="1" customWidth="1"/>
    <col min="8" max="8" width="15.5703125" bestFit="1" customWidth="1"/>
    <col min="9" max="9" width="19.28515625" bestFit="1" customWidth="1"/>
    <col min="10" max="10" width="14.7109375" bestFit="1" customWidth="1"/>
    <col min="11" max="11" width="19.140625" bestFit="1" customWidth="1"/>
    <col min="12" max="12" width="9.7109375" bestFit="1" customWidth="1"/>
    <col min="13" max="13" width="11.140625" bestFit="1" customWidth="1"/>
    <col min="14" max="14" width="10.85546875" bestFit="1" customWidth="1"/>
    <col min="15" max="15" width="13.140625" bestFit="1" customWidth="1"/>
    <col min="16" max="16" width="18.85546875" bestFit="1" customWidth="1"/>
  </cols>
  <sheetData>
    <row r="1" spans="1:17" x14ac:dyDescent="0.25">
      <c r="F1" s="1">
        <f>AVERAGE(F3:F101)</f>
        <v>8827272.7272727266</v>
      </c>
      <c r="G1" s="1">
        <f t="shared" ref="G1:K1" si="0">AVERAGE(G3:G101)</f>
        <v>8825687.8787878789</v>
      </c>
      <c r="H1" s="1">
        <f t="shared" si="0"/>
        <v>3180.8080808080808</v>
      </c>
      <c r="I1" s="14">
        <f t="shared" si="0"/>
        <v>0.99981869490578834</v>
      </c>
      <c r="J1" s="14">
        <f t="shared" si="0"/>
        <v>-1.8130509421191178E-4</v>
      </c>
      <c r="K1" s="14">
        <f t="shared" si="0"/>
        <v>1.000185683267621</v>
      </c>
    </row>
    <row r="2" spans="1:17" x14ac:dyDescent="0.25">
      <c r="A2" s="12" t="s">
        <v>0</v>
      </c>
      <c r="B2" s="12" t="s">
        <v>1</v>
      </c>
      <c r="C2" s="12" t="s">
        <v>134</v>
      </c>
      <c r="D2" s="12" t="s">
        <v>135</v>
      </c>
      <c r="E2" s="15" t="s">
        <v>207</v>
      </c>
      <c r="F2" s="12" t="s">
        <v>201</v>
      </c>
      <c r="G2" s="12" t="s">
        <v>202</v>
      </c>
      <c r="H2" s="5" t="s">
        <v>203</v>
      </c>
      <c r="I2" s="6" t="s">
        <v>204</v>
      </c>
      <c r="J2" s="6" t="s">
        <v>205</v>
      </c>
      <c r="K2" s="6" t="s">
        <v>206</v>
      </c>
      <c r="L2" s="12" t="s">
        <v>9</v>
      </c>
      <c r="M2" s="12" t="s">
        <v>3</v>
      </c>
      <c r="N2" s="12" t="s">
        <v>4</v>
      </c>
      <c r="O2" s="12" t="s">
        <v>5</v>
      </c>
      <c r="P2" s="16" t="s">
        <v>6</v>
      </c>
      <c r="Q2" s="6" t="s">
        <v>7</v>
      </c>
    </row>
    <row r="3" spans="1:17" x14ac:dyDescent="0.25">
      <c r="A3" s="7" t="s">
        <v>90</v>
      </c>
      <c r="B3" s="7" t="s">
        <v>37</v>
      </c>
      <c r="C3" s="7" t="s">
        <v>179</v>
      </c>
      <c r="D3" s="7" t="s">
        <v>208</v>
      </c>
      <c r="E3" s="7" t="str">
        <f t="shared" ref="E3:E34" si="1">C3&amp;", "&amp;D3</f>
        <v>Redding, CA</v>
      </c>
      <c r="F3" s="8">
        <v>8400000</v>
      </c>
      <c r="G3" s="8">
        <v>8420000</v>
      </c>
      <c r="H3" s="8">
        <f>F3-G3</f>
        <v>-20000</v>
      </c>
      <c r="I3" s="9">
        <f t="shared" ref="I3:I34" si="2">(G3/F3)</f>
        <v>1.0023809523809524</v>
      </c>
      <c r="J3" s="9">
        <f t="shared" ref="J3:J34" si="3">((G3-F3)/F3)</f>
        <v>2.3809523809523812E-3</v>
      </c>
      <c r="K3" s="9">
        <f t="shared" ref="K3:K34" si="4">F3/G3</f>
        <v>0.99762470308788598</v>
      </c>
      <c r="L3" s="10">
        <v>44228</v>
      </c>
      <c r="M3" s="7" t="s">
        <v>11</v>
      </c>
      <c r="N3" s="7" t="s">
        <v>16</v>
      </c>
      <c r="O3" s="11">
        <v>1</v>
      </c>
      <c r="P3" s="7" t="s">
        <v>195</v>
      </c>
      <c r="Q3" s="7">
        <v>2021</v>
      </c>
    </row>
    <row r="4" spans="1:17" x14ac:dyDescent="0.25">
      <c r="A4" s="7" t="s">
        <v>30</v>
      </c>
      <c r="B4" s="7" t="s">
        <v>28</v>
      </c>
      <c r="C4" s="7" t="s">
        <v>140</v>
      </c>
      <c r="D4" s="7" t="s">
        <v>209</v>
      </c>
      <c r="E4" s="7" t="str">
        <f t="shared" si="1"/>
        <v>Phoenix, AZ</v>
      </c>
      <c r="F4" s="8">
        <v>9000000</v>
      </c>
      <c r="G4" s="8">
        <v>9010000</v>
      </c>
      <c r="H4" s="8">
        <v>-10000</v>
      </c>
      <c r="I4" s="9">
        <f t="shared" si="2"/>
        <v>1.0011111111111111</v>
      </c>
      <c r="J4" s="9">
        <f t="shared" si="3"/>
        <v>1.1111111111111111E-3</v>
      </c>
      <c r="K4" s="9">
        <f t="shared" si="4"/>
        <v>0.99889012208657046</v>
      </c>
      <c r="L4" s="10">
        <v>44256</v>
      </c>
      <c r="M4" s="7" t="s">
        <v>11</v>
      </c>
      <c r="N4" s="7" t="s">
        <v>16</v>
      </c>
      <c r="O4" s="11">
        <v>1</v>
      </c>
      <c r="P4" s="7" t="s">
        <v>195</v>
      </c>
      <c r="Q4" s="7">
        <v>2021</v>
      </c>
    </row>
    <row r="5" spans="1:17" x14ac:dyDescent="0.25">
      <c r="A5" s="7" t="s">
        <v>88</v>
      </c>
      <c r="B5" s="7" t="s">
        <v>47</v>
      </c>
      <c r="C5" s="7" t="s">
        <v>177</v>
      </c>
      <c r="D5" s="7" t="s">
        <v>208</v>
      </c>
      <c r="E5" s="7" t="str">
        <f t="shared" si="1"/>
        <v>Seal Beach, CA</v>
      </c>
      <c r="F5" s="8">
        <v>8700000</v>
      </c>
      <c r="G5" s="8">
        <v>8715000</v>
      </c>
      <c r="H5" s="8">
        <v>-15000</v>
      </c>
      <c r="I5" s="9">
        <f t="shared" si="2"/>
        <v>1.0017241379310344</v>
      </c>
      <c r="J5" s="9">
        <f t="shared" si="3"/>
        <v>1.7241379310344827E-3</v>
      </c>
      <c r="K5" s="9">
        <f t="shared" si="4"/>
        <v>0.99827882960413084</v>
      </c>
      <c r="L5" s="10">
        <v>44256</v>
      </c>
      <c r="M5" s="7" t="s">
        <v>11</v>
      </c>
      <c r="N5" s="7" t="s">
        <v>16</v>
      </c>
      <c r="O5" s="11">
        <v>1</v>
      </c>
      <c r="P5" s="7" t="s">
        <v>195</v>
      </c>
      <c r="Q5" s="7">
        <v>2021</v>
      </c>
    </row>
    <row r="6" spans="1:17" x14ac:dyDescent="0.25">
      <c r="A6" s="7" t="s">
        <v>98</v>
      </c>
      <c r="B6" s="7" t="s">
        <v>47</v>
      </c>
      <c r="C6" s="7" t="s">
        <v>139</v>
      </c>
      <c r="D6" s="7" t="s">
        <v>209</v>
      </c>
      <c r="E6" s="7" t="str">
        <f t="shared" si="1"/>
        <v>Chandler, AZ</v>
      </c>
      <c r="F6" s="8">
        <v>8600000</v>
      </c>
      <c r="G6" s="8">
        <v>8579000</v>
      </c>
      <c r="H6" s="8">
        <v>21000</v>
      </c>
      <c r="I6" s="9">
        <f t="shared" si="2"/>
        <v>0.9975581395348837</v>
      </c>
      <c r="J6" s="9">
        <f t="shared" si="3"/>
        <v>-2.4418604651162789E-3</v>
      </c>
      <c r="K6" s="9">
        <f t="shared" si="4"/>
        <v>1.0024478377433268</v>
      </c>
      <c r="L6" s="10">
        <v>44256</v>
      </c>
      <c r="M6" s="7" t="s">
        <v>11</v>
      </c>
      <c r="N6" s="7" t="s">
        <v>16</v>
      </c>
      <c r="O6" s="11">
        <v>1</v>
      </c>
      <c r="P6" s="7" t="s">
        <v>195</v>
      </c>
      <c r="Q6" s="7">
        <v>2021</v>
      </c>
    </row>
    <row r="7" spans="1:17" x14ac:dyDescent="0.25">
      <c r="A7" s="7" t="s">
        <v>110</v>
      </c>
      <c r="B7" s="7" t="s">
        <v>31</v>
      </c>
      <c r="C7" s="7" t="s">
        <v>184</v>
      </c>
      <c r="D7" s="7" t="s">
        <v>208</v>
      </c>
      <c r="E7" s="7" t="str">
        <f t="shared" si="1"/>
        <v>La Jolla, CA</v>
      </c>
      <c r="F7" s="8">
        <v>9100000</v>
      </c>
      <c r="G7" s="8">
        <v>9105000</v>
      </c>
      <c r="H7" s="8">
        <v>-5000</v>
      </c>
      <c r="I7" s="9">
        <f t="shared" si="2"/>
        <v>1.0005494505494505</v>
      </c>
      <c r="J7" s="9">
        <f t="shared" si="3"/>
        <v>5.4945054945054945E-4</v>
      </c>
      <c r="K7" s="9">
        <f t="shared" si="4"/>
        <v>0.99945085118067001</v>
      </c>
      <c r="L7" s="10">
        <v>44256</v>
      </c>
      <c r="M7" s="7" t="s">
        <v>11</v>
      </c>
      <c r="N7" s="7" t="s">
        <v>16</v>
      </c>
      <c r="O7" s="11">
        <v>1</v>
      </c>
      <c r="P7" s="7" t="s">
        <v>195</v>
      </c>
      <c r="Q7" s="7">
        <v>2021</v>
      </c>
    </row>
    <row r="8" spans="1:17" x14ac:dyDescent="0.25">
      <c r="A8" s="7" t="s">
        <v>114</v>
      </c>
      <c r="B8" s="7" t="s">
        <v>31</v>
      </c>
      <c r="C8" s="7" t="s">
        <v>186</v>
      </c>
      <c r="D8" s="7" t="s">
        <v>208</v>
      </c>
      <c r="E8" s="7" t="str">
        <f t="shared" si="1"/>
        <v>Camarillo, CA</v>
      </c>
      <c r="F8" s="8">
        <v>8500000</v>
      </c>
      <c r="G8" s="8">
        <v>8494000</v>
      </c>
      <c r="H8" s="8">
        <v>6000</v>
      </c>
      <c r="I8" s="9">
        <f t="shared" si="2"/>
        <v>0.99929411764705878</v>
      </c>
      <c r="J8" s="9">
        <f t="shared" si="3"/>
        <v>-7.0588235294117652E-4</v>
      </c>
      <c r="K8" s="9">
        <f t="shared" si="4"/>
        <v>1.0007063809748058</v>
      </c>
      <c r="L8" s="10">
        <v>44256</v>
      </c>
      <c r="M8" s="7" t="s">
        <v>19</v>
      </c>
      <c r="N8" s="7" t="s">
        <v>16</v>
      </c>
      <c r="O8" s="11">
        <v>1</v>
      </c>
      <c r="P8" s="7" t="s">
        <v>195</v>
      </c>
      <c r="Q8" s="7">
        <v>2021</v>
      </c>
    </row>
    <row r="9" spans="1:17" x14ac:dyDescent="0.25">
      <c r="A9" s="7" t="s">
        <v>60</v>
      </c>
      <c r="B9" s="7" t="s">
        <v>33</v>
      </c>
      <c r="C9" s="7" t="s">
        <v>158</v>
      </c>
      <c r="D9" s="7" t="s">
        <v>208</v>
      </c>
      <c r="E9" s="7" t="str">
        <f t="shared" si="1"/>
        <v>Loomis, CA</v>
      </c>
      <c r="F9" s="8">
        <v>9000000</v>
      </c>
      <c r="G9" s="8">
        <v>8985000</v>
      </c>
      <c r="H9" s="8">
        <v>25000</v>
      </c>
      <c r="I9" s="9">
        <f t="shared" si="2"/>
        <v>0.99833333333333329</v>
      </c>
      <c r="J9" s="9">
        <f t="shared" si="3"/>
        <v>-1.6666666666666668E-3</v>
      </c>
      <c r="K9" s="9">
        <f t="shared" si="4"/>
        <v>1.001669449081803</v>
      </c>
      <c r="L9" s="10">
        <v>44287</v>
      </c>
      <c r="M9" s="7" t="s">
        <v>11</v>
      </c>
      <c r="N9" s="7" t="s">
        <v>16</v>
      </c>
      <c r="O9" s="11">
        <v>1</v>
      </c>
      <c r="P9" s="7" t="s">
        <v>195</v>
      </c>
      <c r="Q9" s="7">
        <v>2021</v>
      </c>
    </row>
    <row r="10" spans="1:17" x14ac:dyDescent="0.25">
      <c r="A10" s="7" t="s">
        <v>77</v>
      </c>
      <c r="B10" s="7" t="s">
        <v>37</v>
      </c>
      <c r="C10" s="7" t="s">
        <v>169</v>
      </c>
      <c r="D10" s="7" t="s">
        <v>208</v>
      </c>
      <c r="E10" s="7" t="str">
        <f t="shared" si="1"/>
        <v>Madera, CA</v>
      </c>
      <c r="F10" s="8">
        <v>8700000</v>
      </c>
      <c r="G10" s="8">
        <v>8695000</v>
      </c>
      <c r="H10" s="8">
        <v>5000</v>
      </c>
      <c r="I10" s="9">
        <f t="shared" si="2"/>
        <v>0.99942528735632186</v>
      </c>
      <c r="J10" s="9">
        <f t="shared" si="3"/>
        <v>-5.7471264367816091E-4</v>
      </c>
      <c r="K10" s="9">
        <f t="shared" si="4"/>
        <v>1.0005750431282345</v>
      </c>
      <c r="L10" s="10">
        <v>44287</v>
      </c>
      <c r="M10" s="7" t="s">
        <v>11</v>
      </c>
      <c r="N10" s="7" t="s">
        <v>16</v>
      </c>
      <c r="O10" s="11">
        <v>1</v>
      </c>
      <c r="P10" s="7" t="s">
        <v>195</v>
      </c>
      <c r="Q10" s="7">
        <v>2021</v>
      </c>
    </row>
    <row r="11" spans="1:17" x14ac:dyDescent="0.25">
      <c r="A11" s="7" t="s">
        <v>29</v>
      </c>
      <c r="B11" s="7" t="s">
        <v>28</v>
      </c>
      <c r="C11" s="7" t="s">
        <v>140</v>
      </c>
      <c r="D11" s="7" t="s">
        <v>209</v>
      </c>
      <c r="E11" s="7" t="str">
        <f t="shared" si="1"/>
        <v>Phoenix, AZ</v>
      </c>
      <c r="F11" s="8">
        <v>9100000</v>
      </c>
      <c r="G11" s="8">
        <v>9082000</v>
      </c>
      <c r="H11" s="8">
        <v>18000</v>
      </c>
      <c r="I11" s="9">
        <f t="shared" si="2"/>
        <v>0.99802197802197801</v>
      </c>
      <c r="J11" s="9">
        <f t="shared" si="3"/>
        <v>-1.978021978021978E-3</v>
      </c>
      <c r="K11" s="9">
        <f t="shared" si="4"/>
        <v>1.0019819423034575</v>
      </c>
      <c r="L11" s="10">
        <v>44317</v>
      </c>
      <c r="M11" s="7" t="s">
        <v>19</v>
      </c>
      <c r="N11" s="7" t="s">
        <v>16</v>
      </c>
      <c r="O11" s="11">
        <v>1</v>
      </c>
      <c r="P11" s="7" t="s">
        <v>195</v>
      </c>
      <c r="Q11" s="7">
        <v>2021</v>
      </c>
    </row>
    <row r="12" spans="1:17" x14ac:dyDescent="0.25">
      <c r="A12" s="7" t="s">
        <v>52</v>
      </c>
      <c r="B12" s="7" t="s">
        <v>51</v>
      </c>
      <c r="C12" s="7" t="s">
        <v>139</v>
      </c>
      <c r="D12" s="7" t="s">
        <v>209</v>
      </c>
      <c r="E12" s="7" t="str">
        <f t="shared" si="1"/>
        <v>Chandler, AZ</v>
      </c>
      <c r="F12" s="8">
        <v>8800000</v>
      </c>
      <c r="G12" s="8">
        <v>8819000</v>
      </c>
      <c r="H12" s="8">
        <v>-19000</v>
      </c>
      <c r="I12" s="9">
        <f t="shared" si="2"/>
        <v>1.0021590909090909</v>
      </c>
      <c r="J12" s="9">
        <f t="shared" si="3"/>
        <v>2.1590909090909091E-3</v>
      </c>
      <c r="K12" s="9">
        <f t="shared" si="4"/>
        <v>0.99784556072117025</v>
      </c>
      <c r="L12" s="10">
        <v>44317</v>
      </c>
      <c r="M12" s="7" t="s">
        <v>11</v>
      </c>
      <c r="N12" s="7" t="s">
        <v>16</v>
      </c>
      <c r="O12" s="11">
        <v>1</v>
      </c>
      <c r="P12" s="7" t="s">
        <v>195</v>
      </c>
      <c r="Q12" s="7">
        <v>2021</v>
      </c>
    </row>
    <row r="13" spans="1:17" x14ac:dyDescent="0.25">
      <c r="A13" s="7" t="s">
        <v>93</v>
      </c>
      <c r="B13" s="7" t="s">
        <v>47</v>
      </c>
      <c r="C13" s="7" t="s">
        <v>167</v>
      </c>
      <c r="D13" s="7" t="s">
        <v>209</v>
      </c>
      <c r="E13" s="7" t="str">
        <f t="shared" si="1"/>
        <v>Glendale, AZ</v>
      </c>
      <c r="F13" s="8">
        <v>9200000</v>
      </c>
      <c r="G13" s="8">
        <v>9189000</v>
      </c>
      <c r="H13" s="8">
        <v>11000</v>
      </c>
      <c r="I13" s="9">
        <f t="shared" si="2"/>
        <v>0.99880434782608696</v>
      </c>
      <c r="J13" s="9">
        <f t="shared" si="3"/>
        <v>-1.1956521739130434E-3</v>
      </c>
      <c r="K13" s="9">
        <f t="shared" si="4"/>
        <v>1.0011970834693655</v>
      </c>
      <c r="L13" s="10">
        <v>44317</v>
      </c>
      <c r="M13" s="7" t="s">
        <v>21</v>
      </c>
      <c r="N13" s="7" t="s">
        <v>16</v>
      </c>
      <c r="O13" s="11">
        <v>1</v>
      </c>
      <c r="P13" s="7" t="s">
        <v>195</v>
      </c>
      <c r="Q13" s="7">
        <v>2021</v>
      </c>
    </row>
    <row r="14" spans="1:17" x14ac:dyDescent="0.25">
      <c r="A14" s="7" t="s">
        <v>126</v>
      </c>
      <c r="B14" s="7" t="s">
        <v>31</v>
      </c>
      <c r="C14" s="7" t="s">
        <v>156</v>
      </c>
      <c r="D14" s="7" t="s">
        <v>208</v>
      </c>
      <c r="E14" s="7" t="str">
        <f t="shared" si="1"/>
        <v>San Diego, CA</v>
      </c>
      <c r="F14" s="8">
        <v>9100000</v>
      </c>
      <c r="G14" s="8">
        <v>9083000</v>
      </c>
      <c r="H14" s="8">
        <v>17000</v>
      </c>
      <c r="I14" s="9">
        <f t="shared" si="2"/>
        <v>0.99813186813186816</v>
      </c>
      <c r="J14" s="9">
        <f t="shared" si="3"/>
        <v>-1.8681318681318681E-3</v>
      </c>
      <c r="K14" s="9">
        <f t="shared" si="4"/>
        <v>1.0018716283166356</v>
      </c>
      <c r="L14" s="10">
        <v>44317</v>
      </c>
      <c r="M14" s="7" t="s">
        <v>21</v>
      </c>
      <c r="N14" s="7" t="s">
        <v>16</v>
      </c>
      <c r="O14" s="11">
        <v>1</v>
      </c>
      <c r="P14" s="7" t="s">
        <v>195</v>
      </c>
      <c r="Q14" s="7">
        <v>2021</v>
      </c>
    </row>
    <row r="15" spans="1:17" x14ac:dyDescent="0.25">
      <c r="A15" s="7" t="s">
        <v>133</v>
      </c>
      <c r="B15" s="7" t="s">
        <v>65</v>
      </c>
      <c r="C15" s="7" t="s">
        <v>139</v>
      </c>
      <c r="D15" s="7" t="s">
        <v>209</v>
      </c>
      <c r="E15" s="7" t="str">
        <f t="shared" si="1"/>
        <v>Chandler, AZ</v>
      </c>
      <c r="F15" s="8">
        <v>9000000</v>
      </c>
      <c r="G15" s="8">
        <v>8997000</v>
      </c>
      <c r="H15" s="8">
        <v>30000</v>
      </c>
      <c r="I15" s="9">
        <f t="shared" si="2"/>
        <v>0.9996666666666667</v>
      </c>
      <c r="J15" s="9">
        <f t="shared" si="3"/>
        <v>-3.3333333333333332E-4</v>
      </c>
      <c r="K15" s="9">
        <f t="shared" si="4"/>
        <v>1.0003334444814937</v>
      </c>
      <c r="L15" s="10">
        <v>44317</v>
      </c>
      <c r="M15" s="7" t="s">
        <v>21</v>
      </c>
      <c r="N15" s="7" t="s">
        <v>16</v>
      </c>
      <c r="O15" s="11">
        <v>1</v>
      </c>
      <c r="P15" s="7" t="s">
        <v>195</v>
      </c>
      <c r="Q15" s="7">
        <v>2021</v>
      </c>
    </row>
    <row r="16" spans="1:17" x14ac:dyDescent="0.25">
      <c r="A16" s="7" t="s">
        <v>84</v>
      </c>
      <c r="B16" s="7" t="s">
        <v>33</v>
      </c>
      <c r="C16" s="7" t="s">
        <v>166</v>
      </c>
      <c r="D16" s="7" t="s">
        <v>208</v>
      </c>
      <c r="E16" s="7" t="str">
        <f t="shared" si="1"/>
        <v>Cupertino, CA</v>
      </c>
      <c r="F16" s="8">
        <v>8600000</v>
      </c>
      <c r="G16" s="8">
        <v>8592000</v>
      </c>
      <c r="H16" s="8">
        <v>80000</v>
      </c>
      <c r="I16" s="9">
        <f t="shared" si="2"/>
        <v>0.99906976744186049</v>
      </c>
      <c r="J16" s="9">
        <f t="shared" si="3"/>
        <v>-9.3023255813953494E-4</v>
      </c>
      <c r="K16" s="9">
        <f t="shared" si="4"/>
        <v>1.0009310986964619</v>
      </c>
      <c r="L16" s="10">
        <v>44348</v>
      </c>
      <c r="M16" s="7" t="s">
        <v>19</v>
      </c>
      <c r="N16" s="7" t="s">
        <v>16</v>
      </c>
      <c r="O16" s="11">
        <v>1</v>
      </c>
      <c r="P16" s="7" t="s">
        <v>195</v>
      </c>
      <c r="Q16" s="7">
        <v>2021</v>
      </c>
    </row>
    <row r="17" spans="1:17" x14ac:dyDescent="0.25">
      <c r="A17" s="7" t="s">
        <v>108</v>
      </c>
      <c r="B17" s="7" t="s">
        <v>91</v>
      </c>
      <c r="C17" s="7" t="s">
        <v>140</v>
      </c>
      <c r="D17" s="7" t="s">
        <v>209</v>
      </c>
      <c r="E17" s="7" t="str">
        <f t="shared" si="1"/>
        <v>Phoenix, AZ</v>
      </c>
      <c r="F17" s="8">
        <v>8800000</v>
      </c>
      <c r="G17" s="8">
        <v>8831000</v>
      </c>
      <c r="H17" s="8">
        <v>-31000</v>
      </c>
      <c r="I17" s="9">
        <f t="shared" si="2"/>
        <v>1.0035227272727272</v>
      </c>
      <c r="J17" s="9">
        <f t="shared" si="3"/>
        <v>3.5227272727272729E-3</v>
      </c>
      <c r="K17" s="9">
        <f t="shared" si="4"/>
        <v>0.99648963877250596</v>
      </c>
      <c r="L17" s="10">
        <v>44348</v>
      </c>
      <c r="M17" s="7" t="s">
        <v>11</v>
      </c>
      <c r="N17" s="7" t="s">
        <v>16</v>
      </c>
      <c r="O17" s="11">
        <v>1</v>
      </c>
      <c r="P17" s="7" t="s">
        <v>195</v>
      </c>
      <c r="Q17" s="7">
        <v>2021</v>
      </c>
    </row>
    <row r="18" spans="1:17" x14ac:dyDescent="0.25">
      <c r="A18" s="7" t="s">
        <v>63</v>
      </c>
      <c r="B18" s="7" t="s">
        <v>33</v>
      </c>
      <c r="C18" s="7" t="s">
        <v>160</v>
      </c>
      <c r="D18" s="7" t="s">
        <v>208</v>
      </c>
      <c r="E18" s="7" t="str">
        <f t="shared" si="1"/>
        <v>Elk Grove, CA</v>
      </c>
      <c r="F18" s="8">
        <v>8800000</v>
      </c>
      <c r="G18" s="8">
        <v>8820000</v>
      </c>
      <c r="H18" s="8">
        <v>-20000</v>
      </c>
      <c r="I18" s="9">
        <f t="shared" si="2"/>
        <v>1.0022727272727272</v>
      </c>
      <c r="J18" s="9">
        <f t="shared" si="3"/>
        <v>2.2727272727272726E-3</v>
      </c>
      <c r="K18" s="9">
        <f t="shared" si="4"/>
        <v>0.99773242630385484</v>
      </c>
      <c r="L18" s="10">
        <v>44378</v>
      </c>
      <c r="M18" s="7" t="s">
        <v>19</v>
      </c>
      <c r="N18" s="7" t="s">
        <v>16</v>
      </c>
      <c r="O18" s="11">
        <v>1</v>
      </c>
      <c r="P18" s="7" t="s">
        <v>195</v>
      </c>
      <c r="Q18" s="7">
        <v>2021</v>
      </c>
    </row>
    <row r="19" spans="1:17" x14ac:dyDescent="0.25">
      <c r="A19" s="7" t="s">
        <v>118</v>
      </c>
      <c r="B19" s="7" t="s">
        <v>68</v>
      </c>
      <c r="C19" s="7" t="s">
        <v>189</v>
      </c>
      <c r="D19" s="7" t="s">
        <v>210</v>
      </c>
      <c r="E19" s="7" t="str">
        <f t="shared" si="1"/>
        <v>Austin, TX</v>
      </c>
      <c r="F19" s="8">
        <v>9100000</v>
      </c>
      <c r="G19" s="8">
        <v>9118000</v>
      </c>
      <c r="H19" s="8">
        <v>-18000</v>
      </c>
      <c r="I19" s="9">
        <f t="shared" si="2"/>
        <v>1.0019780219780219</v>
      </c>
      <c r="J19" s="9">
        <f t="shared" si="3"/>
        <v>1.978021978021978E-3</v>
      </c>
      <c r="K19" s="9">
        <f t="shared" si="4"/>
        <v>0.99802588286905025</v>
      </c>
      <c r="L19" s="10">
        <v>44378</v>
      </c>
      <c r="M19" s="7" t="s">
        <v>19</v>
      </c>
      <c r="N19" s="7" t="s">
        <v>16</v>
      </c>
      <c r="O19" s="11">
        <v>1</v>
      </c>
      <c r="P19" s="7" t="s">
        <v>195</v>
      </c>
      <c r="Q19" s="7">
        <v>2021</v>
      </c>
    </row>
    <row r="20" spans="1:17" x14ac:dyDescent="0.25">
      <c r="A20" s="7" t="s">
        <v>71</v>
      </c>
      <c r="B20" s="7" t="s">
        <v>33</v>
      </c>
      <c r="C20" s="7" t="s">
        <v>166</v>
      </c>
      <c r="D20" s="7" t="s">
        <v>208</v>
      </c>
      <c r="E20" s="7" t="str">
        <f t="shared" si="1"/>
        <v>Cupertino, CA</v>
      </c>
      <c r="F20" s="8">
        <v>8500000</v>
      </c>
      <c r="G20" s="8">
        <v>8528000</v>
      </c>
      <c r="H20" s="8">
        <v>-28000</v>
      </c>
      <c r="I20" s="9">
        <f t="shared" si="2"/>
        <v>1.0032941176470589</v>
      </c>
      <c r="J20" s="9">
        <f t="shared" si="3"/>
        <v>3.2941176470588237E-3</v>
      </c>
      <c r="K20" s="9">
        <f t="shared" si="4"/>
        <v>0.99671669793621009</v>
      </c>
      <c r="L20" s="10">
        <v>44409</v>
      </c>
      <c r="M20" s="7" t="s">
        <v>11</v>
      </c>
      <c r="N20" s="7" t="s">
        <v>16</v>
      </c>
      <c r="O20" s="11">
        <v>1</v>
      </c>
      <c r="P20" s="7" t="s">
        <v>195</v>
      </c>
      <c r="Q20" s="7">
        <v>2021</v>
      </c>
    </row>
    <row r="21" spans="1:17" x14ac:dyDescent="0.25">
      <c r="A21" s="7" t="s">
        <v>125</v>
      </c>
      <c r="B21" s="7" t="s">
        <v>31</v>
      </c>
      <c r="C21" s="7" t="s">
        <v>192</v>
      </c>
      <c r="D21" s="7" t="s">
        <v>208</v>
      </c>
      <c r="E21" s="7" t="str">
        <f t="shared" si="1"/>
        <v>Irvine, CA</v>
      </c>
      <c r="F21" s="8">
        <v>8800000</v>
      </c>
      <c r="G21" s="8">
        <v>8820000</v>
      </c>
      <c r="H21" s="8">
        <v>-20000</v>
      </c>
      <c r="I21" s="9">
        <f t="shared" si="2"/>
        <v>1.0022727272727272</v>
      </c>
      <c r="J21" s="9">
        <f t="shared" si="3"/>
        <v>2.2727272727272726E-3</v>
      </c>
      <c r="K21" s="9">
        <f t="shared" si="4"/>
        <v>0.99773242630385484</v>
      </c>
      <c r="L21" s="10">
        <v>44440</v>
      </c>
      <c r="M21" s="7" t="s">
        <v>11</v>
      </c>
      <c r="N21" s="7" t="s">
        <v>16</v>
      </c>
      <c r="O21" s="11">
        <v>1</v>
      </c>
      <c r="P21" s="7" t="s">
        <v>195</v>
      </c>
      <c r="Q21" s="7">
        <v>2021</v>
      </c>
    </row>
    <row r="22" spans="1:17" x14ac:dyDescent="0.25">
      <c r="A22" s="7" t="s">
        <v>35</v>
      </c>
      <c r="B22" s="7" t="s">
        <v>31</v>
      </c>
      <c r="C22" s="7" t="s">
        <v>145</v>
      </c>
      <c r="D22" s="7" t="s">
        <v>209</v>
      </c>
      <c r="E22" s="7" t="str">
        <f t="shared" si="1"/>
        <v>Casa Grande, AZ</v>
      </c>
      <c r="F22" s="8">
        <v>9100000</v>
      </c>
      <c r="G22" s="8">
        <v>9089000</v>
      </c>
      <c r="H22" s="8">
        <v>11000</v>
      </c>
      <c r="I22" s="9">
        <f t="shared" si="2"/>
        <v>0.99879120879120875</v>
      </c>
      <c r="J22" s="9">
        <f t="shared" si="3"/>
        <v>-1.2087912087912088E-3</v>
      </c>
      <c r="K22" s="9">
        <f t="shared" si="4"/>
        <v>1.0012102541533723</v>
      </c>
      <c r="L22" s="10">
        <v>44470</v>
      </c>
      <c r="M22" s="7" t="s">
        <v>11</v>
      </c>
      <c r="N22" s="7" t="s">
        <v>16</v>
      </c>
      <c r="O22" s="11">
        <v>1</v>
      </c>
      <c r="P22" s="7" t="s">
        <v>195</v>
      </c>
      <c r="Q22" s="7">
        <v>2021</v>
      </c>
    </row>
    <row r="23" spans="1:17" x14ac:dyDescent="0.25">
      <c r="A23" s="7" t="s">
        <v>103</v>
      </c>
      <c r="B23" s="7" t="s">
        <v>37</v>
      </c>
      <c r="C23" s="7" t="s">
        <v>181</v>
      </c>
      <c r="D23" s="7" t="s">
        <v>208</v>
      </c>
      <c r="E23" s="7" t="str">
        <f t="shared" si="1"/>
        <v>Palm Desert, CA</v>
      </c>
      <c r="F23" s="8">
        <v>9000000</v>
      </c>
      <c r="G23" s="8">
        <v>8985000</v>
      </c>
      <c r="H23" s="8">
        <v>15000</v>
      </c>
      <c r="I23" s="9">
        <f t="shared" si="2"/>
        <v>0.99833333333333329</v>
      </c>
      <c r="J23" s="9">
        <f t="shared" si="3"/>
        <v>-1.6666666666666668E-3</v>
      </c>
      <c r="K23" s="9">
        <f t="shared" si="4"/>
        <v>1.001669449081803</v>
      </c>
      <c r="L23" s="10">
        <v>44470</v>
      </c>
      <c r="M23" s="7" t="s">
        <v>11</v>
      </c>
      <c r="N23" s="7" t="s">
        <v>16</v>
      </c>
      <c r="O23" s="11">
        <v>1</v>
      </c>
      <c r="P23" s="7" t="s">
        <v>195</v>
      </c>
      <c r="Q23" s="7">
        <v>2021</v>
      </c>
    </row>
    <row r="24" spans="1:17" x14ac:dyDescent="0.25">
      <c r="A24" s="7" t="s">
        <v>32</v>
      </c>
      <c r="B24" s="7" t="s">
        <v>31</v>
      </c>
      <c r="C24" s="7" t="s">
        <v>141</v>
      </c>
      <c r="D24" s="7" t="s">
        <v>210</v>
      </c>
      <c r="E24" s="7" t="str">
        <f t="shared" si="1"/>
        <v>Georgetown, TX</v>
      </c>
      <c r="F24" s="8">
        <v>9000000</v>
      </c>
      <c r="G24" s="8">
        <v>8999000</v>
      </c>
      <c r="H24" s="8">
        <v>1000</v>
      </c>
      <c r="I24" s="9">
        <f t="shared" si="2"/>
        <v>0.99988888888888894</v>
      </c>
      <c r="J24" s="9">
        <f t="shared" si="3"/>
        <v>-1.1111111111111112E-4</v>
      </c>
      <c r="K24" s="9">
        <f t="shared" si="4"/>
        <v>1.0001111234581621</v>
      </c>
      <c r="L24" s="10">
        <v>44501</v>
      </c>
      <c r="M24" s="7" t="s">
        <v>21</v>
      </c>
      <c r="N24" s="7" t="s">
        <v>16</v>
      </c>
      <c r="O24" s="11">
        <v>1</v>
      </c>
      <c r="P24" s="7" t="s">
        <v>195</v>
      </c>
      <c r="Q24" s="7">
        <v>2021</v>
      </c>
    </row>
    <row r="25" spans="1:17" x14ac:dyDescent="0.25">
      <c r="A25" s="7" t="s">
        <v>104</v>
      </c>
      <c r="B25" s="7" t="s">
        <v>40</v>
      </c>
      <c r="C25" s="7" t="s">
        <v>149</v>
      </c>
      <c r="D25" s="7" t="s">
        <v>208</v>
      </c>
      <c r="E25" s="7" t="str">
        <f t="shared" si="1"/>
        <v>Sacramento, CA</v>
      </c>
      <c r="F25" s="8">
        <v>8800000</v>
      </c>
      <c r="G25" s="8">
        <v>8814000</v>
      </c>
      <c r="H25" s="8">
        <v>-14000</v>
      </c>
      <c r="I25" s="9">
        <f t="shared" si="2"/>
        <v>1.0015909090909092</v>
      </c>
      <c r="J25" s="9">
        <f t="shared" si="3"/>
        <v>1.590909090909091E-3</v>
      </c>
      <c r="K25" s="9">
        <f t="shared" si="4"/>
        <v>0.99841161788064448</v>
      </c>
      <c r="L25" s="10">
        <v>44531</v>
      </c>
      <c r="M25" s="7" t="s">
        <v>11</v>
      </c>
      <c r="N25" s="7" t="s">
        <v>16</v>
      </c>
      <c r="O25" s="11">
        <v>1</v>
      </c>
      <c r="P25" s="7" t="s">
        <v>195</v>
      </c>
      <c r="Q25" s="7">
        <v>2021</v>
      </c>
    </row>
    <row r="26" spans="1:17" x14ac:dyDescent="0.25">
      <c r="A26" s="7" t="s">
        <v>38</v>
      </c>
      <c r="B26" s="7" t="s">
        <v>37</v>
      </c>
      <c r="C26" s="7" t="s">
        <v>146</v>
      </c>
      <c r="D26" s="7" t="s">
        <v>208</v>
      </c>
      <c r="E26" s="7" t="str">
        <f t="shared" si="1"/>
        <v>Berkeley, CA</v>
      </c>
      <c r="F26" s="8">
        <v>8700000</v>
      </c>
      <c r="G26" s="8">
        <f t="shared" ref="G26:G32" si="5">F26-H26</f>
        <v>8720000</v>
      </c>
      <c r="H26" s="13">
        <v>-20000</v>
      </c>
      <c r="I26" s="9">
        <f t="shared" si="2"/>
        <v>1.0022988505747126</v>
      </c>
      <c r="J26" s="9">
        <f t="shared" si="3"/>
        <v>2.2988505747126436E-3</v>
      </c>
      <c r="K26" s="9">
        <f t="shared" si="4"/>
        <v>0.99770642201834858</v>
      </c>
      <c r="L26" s="10">
        <v>44197</v>
      </c>
      <c r="M26" s="7" t="s">
        <v>11</v>
      </c>
      <c r="N26" s="7" t="s">
        <v>16</v>
      </c>
      <c r="O26" s="11">
        <v>1</v>
      </c>
      <c r="P26" s="7" t="s">
        <v>195</v>
      </c>
      <c r="Q26" s="7">
        <v>2021</v>
      </c>
    </row>
    <row r="27" spans="1:17" x14ac:dyDescent="0.25">
      <c r="A27" s="7" t="s">
        <v>122</v>
      </c>
      <c r="B27" s="7" t="s">
        <v>31</v>
      </c>
      <c r="C27" s="7" t="s">
        <v>190</v>
      </c>
      <c r="D27" s="7" t="s">
        <v>208</v>
      </c>
      <c r="E27" s="7" t="str">
        <f t="shared" si="1"/>
        <v>Davis, CA</v>
      </c>
      <c r="F27" s="8">
        <v>8600000</v>
      </c>
      <c r="G27" s="8">
        <f t="shared" si="5"/>
        <v>8615000</v>
      </c>
      <c r="H27" s="13">
        <v>-15000</v>
      </c>
      <c r="I27" s="9">
        <f t="shared" si="2"/>
        <v>1.0017441860465117</v>
      </c>
      <c r="J27" s="9">
        <f t="shared" si="3"/>
        <v>1.7441860465116279E-3</v>
      </c>
      <c r="K27" s="9">
        <f t="shared" si="4"/>
        <v>0.99825885084155541</v>
      </c>
      <c r="L27" s="10">
        <v>44197</v>
      </c>
      <c r="M27" s="7" t="s">
        <v>11</v>
      </c>
      <c r="N27" s="7" t="s">
        <v>16</v>
      </c>
      <c r="O27" s="11">
        <v>1</v>
      </c>
      <c r="P27" s="7" t="s">
        <v>195</v>
      </c>
      <c r="Q27" s="7">
        <v>2021</v>
      </c>
    </row>
    <row r="28" spans="1:17" x14ac:dyDescent="0.25">
      <c r="A28" s="7" t="s">
        <v>64</v>
      </c>
      <c r="B28" s="7" t="s">
        <v>24</v>
      </c>
      <c r="C28" s="7" t="s">
        <v>161</v>
      </c>
      <c r="D28" s="7" t="s">
        <v>209</v>
      </c>
      <c r="E28" s="7" t="str">
        <f t="shared" si="1"/>
        <v>Tempe, AZ</v>
      </c>
      <c r="F28" s="8">
        <v>8800000</v>
      </c>
      <c r="G28" s="8">
        <f t="shared" si="5"/>
        <v>8760000</v>
      </c>
      <c r="H28" s="13">
        <v>40000</v>
      </c>
      <c r="I28" s="9">
        <f t="shared" si="2"/>
        <v>0.99545454545454548</v>
      </c>
      <c r="J28" s="9">
        <f t="shared" si="3"/>
        <v>-4.5454545454545452E-3</v>
      </c>
      <c r="K28" s="9">
        <f t="shared" si="4"/>
        <v>1.004566210045662</v>
      </c>
      <c r="L28" s="10">
        <v>44287</v>
      </c>
      <c r="M28" s="7" t="s">
        <v>11</v>
      </c>
      <c r="N28" s="7" t="s">
        <v>16</v>
      </c>
      <c r="O28" s="11">
        <v>1</v>
      </c>
      <c r="P28" s="7" t="s">
        <v>195</v>
      </c>
      <c r="Q28" s="7">
        <v>2021</v>
      </c>
    </row>
    <row r="29" spans="1:17" x14ac:dyDescent="0.25">
      <c r="A29" s="7" t="s">
        <v>116</v>
      </c>
      <c r="B29" s="7" t="s">
        <v>68</v>
      </c>
      <c r="C29" s="7" t="s">
        <v>140</v>
      </c>
      <c r="D29" s="7" t="s">
        <v>209</v>
      </c>
      <c r="E29" s="7" t="str">
        <f t="shared" si="1"/>
        <v>Phoenix, AZ</v>
      </c>
      <c r="F29" s="8">
        <v>8900000</v>
      </c>
      <c r="G29" s="8">
        <f t="shared" si="5"/>
        <v>8880000</v>
      </c>
      <c r="H29" s="13">
        <v>20000</v>
      </c>
      <c r="I29" s="9">
        <f t="shared" si="2"/>
        <v>0.99775280898876406</v>
      </c>
      <c r="J29" s="9">
        <f t="shared" si="3"/>
        <v>-2.2471910112359553E-3</v>
      </c>
      <c r="K29" s="9">
        <f t="shared" si="4"/>
        <v>1.0022522522522523</v>
      </c>
      <c r="L29" s="10">
        <v>44287</v>
      </c>
      <c r="M29" s="7" t="s">
        <v>21</v>
      </c>
      <c r="N29" s="7" t="s">
        <v>16</v>
      </c>
      <c r="O29" s="11">
        <v>1</v>
      </c>
      <c r="P29" s="7" t="s">
        <v>195</v>
      </c>
      <c r="Q29" s="7">
        <v>2021</v>
      </c>
    </row>
    <row r="30" spans="1:17" x14ac:dyDescent="0.25">
      <c r="A30" s="7" t="s">
        <v>34</v>
      </c>
      <c r="B30" s="7" t="s">
        <v>33</v>
      </c>
      <c r="C30" s="7" t="s">
        <v>143</v>
      </c>
      <c r="D30" s="7" t="s">
        <v>208</v>
      </c>
      <c r="E30" s="7" t="str">
        <f t="shared" si="1"/>
        <v>Atascadero, CA</v>
      </c>
      <c r="F30" s="8">
        <v>8900000</v>
      </c>
      <c r="G30" s="8">
        <f t="shared" si="5"/>
        <v>8885000</v>
      </c>
      <c r="H30" s="13">
        <v>15000</v>
      </c>
      <c r="I30" s="9">
        <f t="shared" si="2"/>
        <v>0.99831460674157302</v>
      </c>
      <c r="J30" s="9">
        <f t="shared" si="3"/>
        <v>-1.6853932584269663E-3</v>
      </c>
      <c r="K30" s="9">
        <f t="shared" si="4"/>
        <v>1.0016882386043895</v>
      </c>
      <c r="L30" s="10">
        <v>44317</v>
      </c>
      <c r="M30" s="7" t="s">
        <v>21</v>
      </c>
      <c r="N30" s="7" t="s">
        <v>16</v>
      </c>
      <c r="O30" s="11">
        <v>1</v>
      </c>
      <c r="P30" s="7" t="s">
        <v>195</v>
      </c>
      <c r="Q30" s="7">
        <v>2021</v>
      </c>
    </row>
    <row r="31" spans="1:17" x14ac:dyDescent="0.25">
      <c r="A31" s="7" t="s">
        <v>59</v>
      </c>
      <c r="B31" s="7" t="s">
        <v>33</v>
      </c>
      <c r="C31" s="7" t="s">
        <v>157</v>
      </c>
      <c r="D31" s="7" t="s">
        <v>208</v>
      </c>
      <c r="E31" s="7" t="str">
        <f t="shared" si="1"/>
        <v>Fair Oaks, CA</v>
      </c>
      <c r="F31" s="8">
        <v>9100000</v>
      </c>
      <c r="G31" s="8">
        <f t="shared" si="5"/>
        <v>9130000</v>
      </c>
      <c r="H31" s="13">
        <v>-30000</v>
      </c>
      <c r="I31" s="9">
        <f t="shared" si="2"/>
        <v>1.0032967032967033</v>
      </c>
      <c r="J31" s="9">
        <f t="shared" si="3"/>
        <v>3.2967032967032967E-3</v>
      </c>
      <c r="K31" s="9">
        <f t="shared" si="4"/>
        <v>0.99671412924424974</v>
      </c>
      <c r="L31" s="10">
        <v>44348</v>
      </c>
      <c r="M31" s="7" t="s">
        <v>21</v>
      </c>
      <c r="N31" s="7" t="s">
        <v>16</v>
      </c>
      <c r="O31" s="11">
        <v>1</v>
      </c>
      <c r="P31" s="7" t="s">
        <v>195</v>
      </c>
      <c r="Q31" s="7">
        <v>2021</v>
      </c>
    </row>
    <row r="32" spans="1:17" x14ac:dyDescent="0.25">
      <c r="A32" s="7" t="s">
        <v>96</v>
      </c>
      <c r="B32" s="7" t="s">
        <v>40</v>
      </c>
      <c r="C32" s="7" t="s">
        <v>140</v>
      </c>
      <c r="D32" s="7" t="s">
        <v>209</v>
      </c>
      <c r="E32" s="7" t="str">
        <f t="shared" si="1"/>
        <v>Phoenix, AZ</v>
      </c>
      <c r="F32" s="8">
        <v>8900000</v>
      </c>
      <c r="G32" s="8">
        <f t="shared" si="5"/>
        <v>8904000</v>
      </c>
      <c r="H32" s="13">
        <v>-4000</v>
      </c>
      <c r="I32" s="9">
        <f t="shared" si="2"/>
        <v>1.0004494382022473</v>
      </c>
      <c r="J32" s="9">
        <f t="shared" si="3"/>
        <v>4.4943820224719103E-4</v>
      </c>
      <c r="K32" s="9">
        <f t="shared" si="4"/>
        <v>0.99955076370170715</v>
      </c>
      <c r="L32" s="10">
        <v>44348</v>
      </c>
      <c r="M32" s="7" t="s">
        <v>11</v>
      </c>
      <c r="N32" s="7" t="s">
        <v>16</v>
      </c>
      <c r="O32" s="11">
        <v>1</v>
      </c>
      <c r="P32" s="7" t="s">
        <v>195</v>
      </c>
      <c r="Q32" s="7">
        <v>2021</v>
      </c>
    </row>
    <row r="33" spans="1:17" x14ac:dyDescent="0.25">
      <c r="A33" s="7" t="s">
        <v>124</v>
      </c>
      <c r="B33" s="7" t="s">
        <v>68</v>
      </c>
      <c r="C33" s="7" t="s">
        <v>191</v>
      </c>
      <c r="D33" s="7" t="s">
        <v>208</v>
      </c>
      <c r="E33" s="7" t="str">
        <f t="shared" si="1"/>
        <v>Chino, CA</v>
      </c>
      <c r="F33" s="8">
        <v>9000000</v>
      </c>
      <c r="G33" s="8">
        <v>8995000</v>
      </c>
      <c r="H33" s="8">
        <v>5000</v>
      </c>
      <c r="I33" s="9">
        <f t="shared" si="2"/>
        <v>0.99944444444444447</v>
      </c>
      <c r="J33" s="9">
        <f t="shared" si="3"/>
        <v>-5.5555555555555556E-4</v>
      </c>
      <c r="K33" s="9">
        <f t="shared" si="4"/>
        <v>1.0005558643690939</v>
      </c>
      <c r="L33" s="10">
        <v>44562</v>
      </c>
      <c r="M33" s="7" t="s">
        <v>21</v>
      </c>
      <c r="N33" s="7" t="s">
        <v>16</v>
      </c>
      <c r="O33" s="11">
        <v>1</v>
      </c>
      <c r="P33" s="7" t="s">
        <v>195</v>
      </c>
      <c r="Q33" s="7">
        <v>2022</v>
      </c>
    </row>
    <row r="34" spans="1:17" x14ac:dyDescent="0.25">
      <c r="A34" s="7" t="s">
        <v>55</v>
      </c>
      <c r="B34" s="7" t="s">
        <v>28</v>
      </c>
      <c r="C34" s="7" t="s">
        <v>149</v>
      </c>
      <c r="D34" s="7" t="s">
        <v>208</v>
      </c>
      <c r="E34" s="7" t="str">
        <f t="shared" si="1"/>
        <v>Sacramento, CA</v>
      </c>
      <c r="F34" s="8">
        <v>8500000</v>
      </c>
      <c r="G34" s="8">
        <v>8499600</v>
      </c>
      <c r="H34" s="8">
        <v>400</v>
      </c>
      <c r="I34" s="9">
        <f t="shared" si="2"/>
        <v>0.9999529411764706</v>
      </c>
      <c r="J34" s="9">
        <f t="shared" si="3"/>
        <v>-4.7058823529411767E-5</v>
      </c>
      <c r="K34" s="9">
        <f t="shared" si="4"/>
        <v>1.0000470610381664</v>
      </c>
      <c r="L34" s="10">
        <v>44593</v>
      </c>
      <c r="M34" s="7" t="s">
        <v>21</v>
      </c>
      <c r="N34" s="7" t="s">
        <v>16</v>
      </c>
      <c r="O34" s="11">
        <v>1</v>
      </c>
      <c r="P34" s="7" t="s">
        <v>195</v>
      </c>
      <c r="Q34" s="7">
        <v>2022</v>
      </c>
    </row>
    <row r="35" spans="1:17" x14ac:dyDescent="0.25">
      <c r="A35" s="7" t="s">
        <v>45</v>
      </c>
      <c r="B35" s="7" t="s">
        <v>31</v>
      </c>
      <c r="C35" s="7" t="s">
        <v>151</v>
      </c>
      <c r="D35" s="7" t="s">
        <v>209</v>
      </c>
      <c r="E35" s="7" t="str">
        <f t="shared" ref="E35:E66" si="6">C35&amp;", "&amp;D35</f>
        <v>Mesa, AZ</v>
      </c>
      <c r="F35" s="8">
        <v>8800000</v>
      </c>
      <c r="G35" s="8">
        <v>8794000</v>
      </c>
      <c r="H35" s="8">
        <v>6000</v>
      </c>
      <c r="I35" s="9">
        <f t="shared" ref="I35:I66" si="7">(G35/F35)</f>
        <v>0.99931818181818177</v>
      </c>
      <c r="J35" s="9">
        <f t="shared" ref="J35:J66" si="8">((G35-F35)/F35)</f>
        <v>-6.8181818181818187E-4</v>
      </c>
      <c r="K35" s="9">
        <f t="shared" ref="K35:K66" si="9">F35/G35</f>
        <v>1.0006822833750284</v>
      </c>
      <c r="L35" s="10">
        <v>44621</v>
      </c>
      <c r="M35" s="7" t="s">
        <v>11</v>
      </c>
      <c r="N35" s="7" t="s">
        <v>16</v>
      </c>
      <c r="O35" s="11">
        <v>1</v>
      </c>
      <c r="P35" s="7" t="s">
        <v>195</v>
      </c>
      <c r="Q35" s="7">
        <v>2022</v>
      </c>
    </row>
    <row r="36" spans="1:17" x14ac:dyDescent="0.25">
      <c r="A36" s="7" t="s">
        <v>53</v>
      </c>
      <c r="B36" s="7" t="s">
        <v>31</v>
      </c>
      <c r="C36" s="7" t="s">
        <v>139</v>
      </c>
      <c r="D36" s="7" t="s">
        <v>209</v>
      </c>
      <c r="E36" s="7" t="str">
        <f t="shared" si="6"/>
        <v>Chandler, AZ</v>
      </c>
      <c r="F36" s="8">
        <v>8700000</v>
      </c>
      <c r="G36" s="8">
        <v>8708000</v>
      </c>
      <c r="H36" s="8">
        <v>-80000</v>
      </c>
      <c r="I36" s="9">
        <f t="shared" si="7"/>
        <v>1.0009195402298852</v>
      </c>
      <c r="J36" s="9">
        <f t="shared" si="8"/>
        <v>9.1954022988505744E-4</v>
      </c>
      <c r="K36" s="9">
        <f t="shared" si="9"/>
        <v>0.99908130454754251</v>
      </c>
      <c r="L36" s="10">
        <v>44621</v>
      </c>
      <c r="M36" s="7" t="s">
        <v>21</v>
      </c>
      <c r="N36" s="7" t="s">
        <v>16</v>
      </c>
      <c r="O36" s="11">
        <v>1</v>
      </c>
      <c r="P36" s="7" t="s">
        <v>195</v>
      </c>
      <c r="Q36" s="7">
        <v>2022</v>
      </c>
    </row>
    <row r="37" spans="1:17" x14ac:dyDescent="0.25">
      <c r="A37" s="7" t="s">
        <v>211</v>
      </c>
      <c r="B37" s="7" t="s">
        <v>40</v>
      </c>
      <c r="C37" s="7" t="s">
        <v>146</v>
      </c>
      <c r="D37" s="7" t="s">
        <v>208</v>
      </c>
      <c r="E37" s="7" t="str">
        <f t="shared" si="6"/>
        <v>Berkeley, CA</v>
      </c>
      <c r="F37" s="8">
        <v>9000000</v>
      </c>
      <c r="G37" s="8">
        <v>9010000</v>
      </c>
      <c r="H37" s="8">
        <v>-10000</v>
      </c>
      <c r="I37" s="9">
        <f t="shared" si="7"/>
        <v>1.0011111111111111</v>
      </c>
      <c r="J37" s="9">
        <f t="shared" si="8"/>
        <v>1.1111111111111111E-3</v>
      </c>
      <c r="K37" s="9">
        <f t="shared" si="9"/>
        <v>0.99889012208657046</v>
      </c>
      <c r="L37" s="10">
        <v>44652</v>
      </c>
      <c r="M37" s="7" t="s">
        <v>19</v>
      </c>
      <c r="N37" s="7" t="s">
        <v>16</v>
      </c>
      <c r="O37" s="11">
        <v>1</v>
      </c>
      <c r="P37" s="7" t="s">
        <v>195</v>
      </c>
      <c r="Q37" s="7">
        <v>2022</v>
      </c>
    </row>
    <row r="38" spans="1:17" x14ac:dyDescent="0.25">
      <c r="A38" s="7" t="s">
        <v>43</v>
      </c>
      <c r="B38" s="7" t="s">
        <v>37</v>
      </c>
      <c r="C38" s="7" t="s">
        <v>149</v>
      </c>
      <c r="D38" s="7" t="s">
        <v>208</v>
      </c>
      <c r="E38" s="7" t="str">
        <f t="shared" si="6"/>
        <v>Sacramento, CA</v>
      </c>
      <c r="F38" s="8">
        <v>8800000</v>
      </c>
      <c r="G38" s="8">
        <v>8793000</v>
      </c>
      <c r="H38" s="8">
        <v>7000</v>
      </c>
      <c r="I38" s="9">
        <f t="shared" si="7"/>
        <v>0.9992045454545454</v>
      </c>
      <c r="J38" s="9">
        <f t="shared" si="8"/>
        <v>-7.9545454545454548E-4</v>
      </c>
      <c r="K38" s="9">
        <f t="shared" si="9"/>
        <v>1.0007960877971114</v>
      </c>
      <c r="L38" s="10">
        <v>44652</v>
      </c>
      <c r="M38" s="7" t="s">
        <v>21</v>
      </c>
      <c r="N38" s="7" t="s">
        <v>16</v>
      </c>
      <c r="O38" s="11">
        <v>1</v>
      </c>
      <c r="P38" s="7" t="s">
        <v>195</v>
      </c>
      <c r="Q38" s="7">
        <v>2022</v>
      </c>
    </row>
    <row r="39" spans="1:17" x14ac:dyDescent="0.25">
      <c r="A39" s="7" t="s">
        <v>62</v>
      </c>
      <c r="B39" s="7" t="s">
        <v>37</v>
      </c>
      <c r="C39" s="7" t="s">
        <v>149</v>
      </c>
      <c r="D39" s="7" t="s">
        <v>208</v>
      </c>
      <c r="E39" s="7" t="str">
        <f t="shared" si="6"/>
        <v>Sacramento, CA</v>
      </c>
      <c r="F39" s="8">
        <v>9100000</v>
      </c>
      <c r="G39" s="8">
        <v>9104000</v>
      </c>
      <c r="H39" s="8">
        <v>-40000</v>
      </c>
      <c r="I39" s="9">
        <f t="shared" si="7"/>
        <v>1.0004395604395604</v>
      </c>
      <c r="J39" s="9">
        <f t="shared" si="8"/>
        <v>4.3956043956043956E-4</v>
      </c>
      <c r="K39" s="9">
        <f t="shared" si="9"/>
        <v>0.99956063268892792</v>
      </c>
      <c r="L39" s="10">
        <v>44652</v>
      </c>
      <c r="M39" s="7" t="s">
        <v>11</v>
      </c>
      <c r="N39" s="7" t="s">
        <v>16</v>
      </c>
      <c r="O39" s="11">
        <v>1</v>
      </c>
      <c r="P39" s="7" t="s">
        <v>195</v>
      </c>
      <c r="Q39" s="7">
        <v>2022</v>
      </c>
    </row>
    <row r="40" spans="1:17" x14ac:dyDescent="0.25">
      <c r="A40" s="7" t="s">
        <v>121</v>
      </c>
      <c r="B40" s="7" t="s">
        <v>68</v>
      </c>
      <c r="C40" s="7" t="s">
        <v>138</v>
      </c>
      <c r="D40" s="7" t="s">
        <v>209</v>
      </c>
      <c r="E40" s="7" t="str">
        <f t="shared" si="6"/>
        <v>Tucson, AZ</v>
      </c>
      <c r="F40" s="8">
        <v>8700000</v>
      </c>
      <c r="G40" s="8">
        <v>8691000</v>
      </c>
      <c r="H40" s="8">
        <v>9000</v>
      </c>
      <c r="I40" s="9">
        <f t="shared" si="7"/>
        <v>0.99896551724137927</v>
      </c>
      <c r="J40" s="9">
        <f t="shared" si="8"/>
        <v>-1.0344827586206897E-3</v>
      </c>
      <c r="K40" s="9">
        <f t="shared" si="9"/>
        <v>1.0010355540214015</v>
      </c>
      <c r="L40" s="10">
        <v>44652</v>
      </c>
      <c r="M40" s="7" t="s">
        <v>19</v>
      </c>
      <c r="N40" s="7" t="s">
        <v>16</v>
      </c>
      <c r="O40" s="11">
        <v>1</v>
      </c>
      <c r="P40" s="7" t="s">
        <v>195</v>
      </c>
      <c r="Q40" s="7">
        <v>2022</v>
      </c>
    </row>
    <row r="41" spans="1:17" x14ac:dyDescent="0.25">
      <c r="A41" s="7" t="s">
        <v>83</v>
      </c>
      <c r="B41" s="7" t="s">
        <v>31</v>
      </c>
      <c r="C41" s="7" t="s">
        <v>174</v>
      </c>
      <c r="D41" s="7" t="s">
        <v>210</v>
      </c>
      <c r="E41" s="7" t="str">
        <f t="shared" si="6"/>
        <v>Houston, TX</v>
      </c>
      <c r="F41" s="8">
        <v>9000000</v>
      </c>
      <c r="G41" s="8">
        <v>9013000</v>
      </c>
      <c r="H41" s="8">
        <v>-13000</v>
      </c>
      <c r="I41" s="9">
        <f t="shared" si="7"/>
        <v>1.0014444444444444</v>
      </c>
      <c r="J41" s="9">
        <f t="shared" si="8"/>
        <v>1.4444444444444444E-3</v>
      </c>
      <c r="K41" s="9">
        <f t="shared" si="9"/>
        <v>0.99855763896593808</v>
      </c>
      <c r="L41" s="10">
        <v>44682</v>
      </c>
      <c r="M41" s="7" t="s">
        <v>19</v>
      </c>
      <c r="N41" s="7" t="s">
        <v>16</v>
      </c>
      <c r="O41" s="11">
        <v>1</v>
      </c>
      <c r="P41" s="7" t="s">
        <v>195</v>
      </c>
      <c r="Q41" s="7">
        <v>2022</v>
      </c>
    </row>
    <row r="42" spans="1:17" x14ac:dyDescent="0.25">
      <c r="A42" s="7" t="s">
        <v>36</v>
      </c>
      <c r="B42" s="7" t="s">
        <v>33</v>
      </c>
      <c r="C42" s="7" t="s">
        <v>146</v>
      </c>
      <c r="D42" s="7" t="s">
        <v>208</v>
      </c>
      <c r="E42" s="7" t="str">
        <f t="shared" si="6"/>
        <v>Berkeley, CA</v>
      </c>
      <c r="F42" s="8">
        <v>8500000</v>
      </c>
      <c r="G42" s="8">
        <v>8492000</v>
      </c>
      <c r="H42" s="8">
        <v>80000</v>
      </c>
      <c r="I42" s="9">
        <f t="shared" si="7"/>
        <v>0.99905882352941178</v>
      </c>
      <c r="J42" s="9">
        <f t="shared" si="8"/>
        <v>-9.4117647058823532E-4</v>
      </c>
      <c r="K42" s="9">
        <f t="shared" si="9"/>
        <v>1.0009420631182289</v>
      </c>
      <c r="L42" s="10">
        <v>44713</v>
      </c>
      <c r="M42" s="7" t="s">
        <v>19</v>
      </c>
      <c r="N42" s="7" t="s">
        <v>16</v>
      </c>
      <c r="O42" s="11">
        <v>1</v>
      </c>
      <c r="P42" s="7" t="s">
        <v>195</v>
      </c>
      <c r="Q42" s="7">
        <v>2022</v>
      </c>
    </row>
    <row r="43" spans="1:17" x14ac:dyDescent="0.25">
      <c r="A43" s="7" t="s">
        <v>48</v>
      </c>
      <c r="B43" s="7" t="s">
        <v>47</v>
      </c>
      <c r="C43" s="7" t="s">
        <v>138</v>
      </c>
      <c r="D43" s="7" t="s">
        <v>209</v>
      </c>
      <c r="E43" s="7" t="str">
        <f t="shared" si="6"/>
        <v>Tucson, AZ</v>
      </c>
      <c r="F43" s="8">
        <v>9100000</v>
      </c>
      <c r="G43" s="8">
        <v>9094000</v>
      </c>
      <c r="H43" s="8">
        <v>90000</v>
      </c>
      <c r="I43" s="9">
        <f t="shared" si="7"/>
        <v>0.9993406593406593</v>
      </c>
      <c r="J43" s="9">
        <f t="shared" si="8"/>
        <v>-6.5934065934065934E-4</v>
      </c>
      <c r="K43" s="9">
        <f t="shared" si="9"/>
        <v>1.0006597756762701</v>
      </c>
      <c r="L43" s="10">
        <v>44713</v>
      </c>
      <c r="M43" s="7" t="s">
        <v>21</v>
      </c>
      <c r="N43" s="7" t="s">
        <v>16</v>
      </c>
      <c r="O43" s="11">
        <v>1</v>
      </c>
      <c r="P43" s="7" t="s">
        <v>195</v>
      </c>
      <c r="Q43" s="7">
        <v>2022</v>
      </c>
    </row>
    <row r="44" spans="1:17" x14ac:dyDescent="0.25">
      <c r="A44" s="7" t="s">
        <v>72</v>
      </c>
      <c r="B44" s="7" t="s">
        <v>28</v>
      </c>
      <c r="C44" s="7" t="s">
        <v>140</v>
      </c>
      <c r="D44" s="7" t="s">
        <v>209</v>
      </c>
      <c r="E44" s="7" t="str">
        <f t="shared" si="6"/>
        <v>Phoenix, AZ</v>
      </c>
      <c r="F44" s="8">
        <v>9100000</v>
      </c>
      <c r="G44" s="8">
        <v>9120000</v>
      </c>
      <c r="H44" s="8">
        <v>-20000</v>
      </c>
      <c r="I44" s="9">
        <f t="shared" si="7"/>
        <v>1.0021978021978022</v>
      </c>
      <c r="J44" s="9">
        <f t="shared" si="8"/>
        <v>2.1978021978021978E-3</v>
      </c>
      <c r="K44" s="9">
        <f t="shared" si="9"/>
        <v>0.9978070175438597</v>
      </c>
      <c r="L44" s="10">
        <v>44713</v>
      </c>
      <c r="M44" s="7" t="s">
        <v>19</v>
      </c>
      <c r="N44" s="7" t="s">
        <v>16</v>
      </c>
      <c r="O44" s="11">
        <v>1</v>
      </c>
      <c r="P44" s="7" t="s">
        <v>195</v>
      </c>
      <c r="Q44" s="7">
        <v>2022</v>
      </c>
    </row>
    <row r="45" spans="1:17" x14ac:dyDescent="0.25">
      <c r="A45" s="7" t="s">
        <v>74</v>
      </c>
      <c r="B45" s="7" t="s">
        <v>33</v>
      </c>
      <c r="C45" s="7" t="s">
        <v>168</v>
      </c>
      <c r="D45" s="7" t="s">
        <v>208</v>
      </c>
      <c r="E45" s="7" t="str">
        <f t="shared" si="6"/>
        <v>Livermore, CA</v>
      </c>
      <c r="F45" s="8">
        <v>8900000</v>
      </c>
      <c r="G45" s="8">
        <v>8902000</v>
      </c>
      <c r="H45" s="8">
        <v>-2000</v>
      </c>
      <c r="I45" s="9">
        <f t="shared" si="7"/>
        <v>1.0002247191011235</v>
      </c>
      <c r="J45" s="9">
        <f t="shared" si="8"/>
        <v>2.2471910112359551E-4</v>
      </c>
      <c r="K45" s="9">
        <f t="shared" si="9"/>
        <v>0.99977533138620533</v>
      </c>
      <c r="L45" s="10">
        <v>44743</v>
      </c>
      <c r="M45" s="7" t="s">
        <v>11</v>
      </c>
      <c r="N45" s="7" t="s">
        <v>16</v>
      </c>
      <c r="O45" s="11">
        <v>1</v>
      </c>
      <c r="P45" s="7" t="s">
        <v>195</v>
      </c>
      <c r="Q45" s="7">
        <v>2022</v>
      </c>
    </row>
    <row r="46" spans="1:17" x14ac:dyDescent="0.25">
      <c r="A46" s="7" t="s">
        <v>123</v>
      </c>
      <c r="B46" s="7" t="s">
        <v>65</v>
      </c>
      <c r="C46" s="7" t="s">
        <v>173</v>
      </c>
      <c r="D46" s="7" t="s">
        <v>209</v>
      </c>
      <c r="E46" s="7" t="str">
        <f t="shared" si="6"/>
        <v>Scottsdale, AZ</v>
      </c>
      <c r="F46" s="8">
        <v>8600000</v>
      </c>
      <c r="G46" s="8">
        <v>8592000</v>
      </c>
      <c r="H46" s="8">
        <v>8000</v>
      </c>
      <c r="I46" s="9">
        <f t="shared" si="7"/>
        <v>0.99906976744186049</v>
      </c>
      <c r="J46" s="9">
        <f t="shared" si="8"/>
        <v>-9.3023255813953494E-4</v>
      </c>
      <c r="K46" s="9">
        <f t="shared" si="9"/>
        <v>1.0009310986964619</v>
      </c>
      <c r="L46" s="10">
        <v>44743</v>
      </c>
      <c r="M46" s="7" t="s">
        <v>21</v>
      </c>
      <c r="N46" s="7" t="s">
        <v>16</v>
      </c>
      <c r="O46" s="11">
        <v>1</v>
      </c>
      <c r="P46" s="7" t="s">
        <v>195</v>
      </c>
      <c r="Q46" s="7">
        <v>2022</v>
      </c>
    </row>
    <row r="47" spans="1:17" x14ac:dyDescent="0.25">
      <c r="A47" s="7" t="s">
        <v>132</v>
      </c>
      <c r="B47" s="7" t="s">
        <v>65</v>
      </c>
      <c r="C47" s="7" t="s">
        <v>173</v>
      </c>
      <c r="D47" s="7" t="s">
        <v>209</v>
      </c>
      <c r="E47" s="7" t="str">
        <f t="shared" si="6"/>
        <v>Scottsdale, AZ</v>
      </c>
      <c r="F47" s="8">
        <v>8700000</v>
      </c>
      <c r="G47" s="8">
        <v>8691000</v>
      </c>
      <c r="H47" s="8">
        <v>10000</v>
      </c>
      <c r="I47" s="9">
        <f t="shared" si="7"/>
        <v>0.99896551724137927</v>
      </c>
      <c r="J47" s="9">
        <f t="shared" si="8"/>
        <v>-1.0344827586206897E-3</v>
      </c>
      <c r="K47" s="9">
        <f t="shared" si="9"/>
        <v>1.0010355540214015</v>
      </c>
      <c r="L47" s="10">
        <v>44743</v>
      </c>
      <c r="M47" s="7" t="s">
        <v>19</v>
      </c>
      <c r="N47" s="7" t="s">
        <v>16</v>
      </c>
      <c r="O47" s="11">
        <v>1</v>
      </c>
      <c r="P47" s="7" t="s">
        <v>195</v>
      </c>
      <c r="Q47" s="7">
        <v>2022</v>
      </c>
    </row>
    <row r="48" spans="1:17" x14ac:dyDescent="0.25">
      <c r="A48" s="7" t="s">
        <v>57</v>
      </c>
      <c r="B48" s="7" t="s">
        <v>37</v>
      </c>
      <c r="C48" s="7" t="s">
        <v>155</v>
      </c>
      <c r="D48" s="7" t="s">
        <v>208</v>
      </c>
      <c r="E48" s="7" t="str">
        <f t="shared" si="6"/>
        <v>Costa Mesa, CA</v>
      </c>
      <c r="F48" s="8">
        <v>9100000</v>
      </c>
      <c r="G48" s="8">
        <v>9103000</v>
      </c>
      <c r="H48" s="8">
        <v>-3000</v>
      </c>
      <c r="I48" s="9">
        <f t="shared" si="7"/>
        <v>1.0003296703296702</v>
      </c>
      <c r="J48" s="9">
        <f t="shared" si="8"/>
        <v>3.2967032967032967E-4</v>
      </c>
      <c r="K48" s="9">
        <f t="shared" si="9"/>
        <v>0.99967043831703839</v>
      </c>
      <c r="L48" s="10">
        <v>44774</v>
      </c>
      <c r="M48" s="7" t="s">
        <v>19</v>
      </c>
      <c r="N48" s="7" t="s">
        <v>16</v>
      </c>
      <c r="O48" s="11">
        <v>1</v>
      </c>
      <c r="P48" s="7" t="s">
        <v>195</v>
      </c>
      <c r="Q48" s="7">
        <v>2022</v>
      </c>
    </row>
    <row r="49" spans="1:17" x14ac:dyDescent="0.25">
      <c r="A49" s="7" t="s">
        <v>113</v>
      </c>
      <c r="B49" s="7" t="s">
        <v>37</v>
      </c>
      <c r="C49" s="7" t="s">
        <v>185</v>
      </c>
      <c r="D49" s="7" t="s">
        <v>208</v>
      </c>
      <c r="E49" s="7" t="str">
        <f t="shared" si="6"/>
        <v>South San Francisco, CA</v>
      </c>
      <c r="F49" s="8">
        <v>8500000</v>
      </c>
      <c r="G49" s="8">
        <v>8505000</v>
      </c>
      <c r="H49" s="8">
        <v>-5000</v>
      </c>
      <c r="I49" s="9">
        <f t="shared" si="7"/>
        <v>1.0005882352941176</v>
      </c>
      <c r="J49" s="9">
        <f t="shared" si="8"/>
        <v>5.8823529411764701E-4</v>
      </c>
      <c r="K49" s="9">
        <f t="shared" si="9"/>
        <v>0.99941211052322165</v>
      </c>
      <c r="L49" s="10">
        <v>44774</v>
      </c>
      <c r="M49" s="7" t="s">
        <v>19</v>
      </c>
      <c r="N49" s="7" t="s">
        <v>16</v>
      </c>
      <c r="O49" s="11">
        <v>1</v>
      </c>
      <c r="P49" s="7" t="s">
        <v>195</v>
      </c>
      <c r="Q49" s="7">
        <v>2022</v>
      </c>
    </row>
    <row r="50" spans="1:17" x14ac:dyDescent="0.25">
      <c r="A50" s="7" t="s">
        <v>130</v>
      </c>
      <c r="B50" s="7" t="s">
        <v>47</v>
      </c>
      <c r="C50" s="7" t="s">
        <v>167</v>
      </c>
      <c r="D50" s="7" t="s">
        <v>209</v>
      </c>
      <c r="E50" s="7" t="str">
        <f t="shared" si="6"/>
        <v>Glendale, AZ</v>
      </c>
      <c r="F50" s="8">
        <v>8500000</v>
      </c>
      <c r="G50" s="8">
        <v>8502000</v>
      </c>
      <c r="H50" s="8">
        <v>-2000</v>
      </c>
      <c r="I50" s="9">
        <f t="shared" si="7"/>
        <v>1.0002352941176471</v>
      </c>
      <c r="J50" s="9">
        <f t="shared" si="8"/>
        <v>2.3529411764705883E-4</v>
      </c>
      <c r="K50" s="9">
        <f t="shared" si="9"/>
        <v>0.99976476123265112</v>
      </c>
      <c r="L50" s="10">
        <v>44774</v>
      </c>
      <c r="M50" s="7" t="s">
        <v>21</v>
      </c>
      <c r="N50" s="7" t="s">
        <v>16</v>
      </c>
      <c r="O50" s="11">
        <v>1</v>
      </c>
      <c r="P50" s="7" t="s">
        <v>195</v>
      </c>
      <c r="Q50" s="7">
        <v>2022</v>
      </c>
    </row>
    <row r="51" spans="1:17" x14ac:dyDescent="0.25">
      <c r="A51" s="7" t="s">
        <v>80</v>
      </c>
      <c r="B51" s="7" t="s">
        <v>47</v>
      </c>
      <c r="C51" s="7" t="s">
        <v>171</v>
      </c>
      <c r="D51" s="7" t="s">
        <v>208</v>
      </c>
      <c r="E51" s="7" t="str">
        <f t="shared" si="6"/>
        <v>Manteca, CA</v>
      </c>
      <c r="F51" s="8">
        <v>8600000</v>
      </c>
      <c r="G51" s="8">
        <v>8590000</v>
      </c>
      <c r="H51" s="8">
        <v>10000</v>
      </c>
      <c r="I51" s="9">
        <f t="shared" si="7"/>
        <v>0.99883720930232556</v>
      </c>
      <c r="J51" s="9">
        <f t="shared" si="8"/>
        <v>-1.1627906976744186E-3</v>
      </c>
      <c r="K51" s="9">
        <f t="shared" si="9"/>
        <v>1.0011641443538999</v>
      </c>
      <c r="L51" s="10">
        <v>44805</v>
      </c>
      <c r="M51" s="7" t="s">
        <v>21</v>
      </c>
      <c r="N51" s="7" t="s">
        <v>16</v>
      </c>
      <c r="O51" s="11">
        <v>1</v>
      </c>
      <c r="P51" s="7" t="s">
        <v>195</v>
      </c>
      <c r="Q51" s="7">
        <v>2022</v>
      </c>
    </row>
    <row r="52" spans="1:17" x14ac:dyDescent="0.25">
      <c r="A52" s="7" t="s">
        <v>95</v>
      </c>
      <c r="B52" s="7" t="s">
        <v>37</v>
      </c>
      <c r="C52" s="7" t="s">
        <v>140</v>
      </c>
      <c r="D52" s="7" t="s">
        <v>209</v>
      </c>
      <c r="E52" s="7" t="str">
        <f t="shared" si="6"/>
        <v>Phoenix, AZ</v>
      </c>
      <c r="F52" s="8">
        <v>8700000</v>
      </c>
      <c r="G52" s="8">
        <v>8689000</v>
      </c>
      <c r="H52" s="8">
        <v>11000</v>
      </c>
      <c r="I52" s="9">
        <f t="shared" si="7"/>
        <v>0.99873563218390804</v>
      </c>
      <c r="J52" s="9">
        <f t="shared" si="8"/>
        <v>-1.264367816091954E-3</v>
      </c>
      <c r="K52" s="9">
        <f t="shared" si="9"/>
        <v>1.0012659684658765</v>
      </c>
      <c r="L52" s="10">
        <v>44805</v>
      </c>
      <c r="M52" s="7" t="s">
        <v>19</v>
      </c>
      <c r="N52" s="7" t="s">
        <v>16</v>
      </c>
      <c r="O52" s="11">
        <v>1</v>
      </c>
      <c r="P52" s="7" t="s">
        <v>195</v>
      </c>
      <c r="Q52" s="7">
        <v>2022</v>
      </c>
    </row>
    <row r="53" spans="1:17" x14ac:dyDescent="0.25">
      <c r="A53" s="7" t="s">
        <v>94</v>
      </c>
      <c r="B53" s="7" t="s">
        <v>31</v>
      </c>
      <c r="C53" s="7" t="s">
        <v>140</v>
      </c>
      <c r="D53" s="7" t="s">
        <v>209</v>
      </c>
      <c r="E53" s="7" t="str">
        <f t="shared" si="6"/>
        <v>Phoenix, AZ</v>
      </c>
      <c r="F53" s="8">
        <v>9000000</v>
      </c>
      <c r="G53" s="8">
        <v>9004000</v>
      </c>
      <c r="H53" s="8">
        <v>-4000</v>
      </c>
      <c r="I53" s="9">
        <f t="shared" si="7"/>
        <v>1.0004444444444445</v>
      </c>
      <c r="J53" s="9">
        <f t="shared" si="8"/>
        <v>4.4444444444444447E-4</v>
      </c>
      <c r="K53" s="9">
        <f t="shared" si="9"/>
        <v>0.99955575299866728</v>
      </c>
      <c r="L53" s="10">
        <v>44835</v>
      </c>
      <c r="M53" s="7" t="s">
        <v>11</v>
      </c>
      <c r="N53" s="7" t="s">
        <v>16</v>
      </c>
      <c r="O53" s="11">
        <v>1</v>
      </c>
      <c r="P53" s="7" t="s">
        <v>195</v>
      </c>
      <c r="Q53" s="7">
        <v>2022</v>
      </c>
    </row>
    <row r="54" spans="1:17" x14ac:dyDescent="0.25">
      <c r="A54" s="7" t="s">
        <v>117</v>
      </c>
      <c r="B54" s="7" t="s">
        <v>37</v>
      </c>
      <c r="C54" s="7" t="s">
        <v>189</v>
      </c>
      <c r="D54" s="7" t="s">
        <v>210</v>
      </c>
      <c r="E54" s="7" t="str">
        <f t="shared" si="6"/>
        <v>Austin, TX</v>
      </c>
      <c r="F54" s="8">
        <v>8400000</v>
      </c>
      <c r="G54" s="8">
        <v>8387000</v>
      </c>
      <c r="H54" s="8">
        <v>13000</v>
      </c>
      <c r="I54" s="9">
        <f t="shared" si="7"/>
        <v>0.99845238095238098</v>
      </c>
      <c r="J54" s="9">
        <f t="shared" si="8"/>
        <v>-1.5476190476190477E-3</v>
      </c>
      <c r="K54" s="9">
        <f t="shared" si="9"/>
        <v>1.0015500178848218</v>
      </c>
      <c r="L54" s="10">
        <v>44835</v>
      </c>
      <c r="M54" s="7" t="s">
        <v>21</v>
      </c>
      <c r="N54" s="7" t="s">
        <v>16</v>
      </c>
      <c r="O54" s="11">
        <v>1</v>
      </c>
      <c r="P54" s="7" t="s">
        <v>195</v>
      </c>
      <c r="Q54" s="7">
        <v>2022</v>
      </c>
    </row>
    <row r="55" spans="1:17" x14ac:dyDescent="0.25">
      <c r="A55" s="7" t="s">
        <v>54</v>
      </c>
      <c r="B55" s="7" t="s">
        <v>51</v>
      </c>
      <c r="C55" s="7" t="s">
        <v>153</v>
      </c>
      <c r="D55" s="7" t="s">
        <v>208</v>
      </c>
      <c r="E55" s="7" t="str">
        <f t="shared" si="6"/>
        <v>Hayward, CA</v>
      </c>
      <c r="F55" s="8">
        <v>9100000</v>
      </c>
      <c r="G55" s="8">
        <v>9108000</v>
      </c>
      <c r="H55" s="8">
        <v>-8000</v>
      </c>
      <c r="I55" s="9">
        <f t="shared" si="7"/>
        <v>1.0008791208791208</v>
      </c>
      <c r="J55" s="9">
        <f t="shared" si="8"/>
        <v>8.7912087912087912E-4</v>
      </c>
      <c r="K55" s="9">
        <f t="shared" si="9"/>
        <v>0.99912165129556429</v>
      </c>
      <c r="L55" s="10">
        <v>44866</v>
      </c>
      <c r="M55" s="7" t="s">
        <v>21</v>
      </c>
      <c r="N55" s="7" t="s">
        <v>194</v>
      </c>
      <c r="O55" s="11">
        <v>0.75</v>
      </c>
      <c r="P55" s="7" t="s">
        <v>196</v>
      </c>
      <c r="Q55" s="7">
        <v>2022</v>
      </c>
    </row>
    <row r="56" spans="1:17" x14ac:dyDescent="0.25">
      <c r="A56" s="7" t="s">
        <v>76</v>
      </c>
      <c r="B56" s="7" t="s">
        <v>28</v>
      </c>
      <c r="C56" s="7" t="s">
        <v>169</v>
      </c>
      <c r="D56" s="7" t="s">
        <v>208</v>
      </c>
      <c r="E56" s="7" t="str">
        <f t="shared" si="6"/>
        <v>Madera, CA</v>
      </c>
      <c r="F56" s="8">
        <v>8700000</v>
      </c>
      <c r="G56" s="8">
        <v>8709000</v>
      </c>
      <c r="H56" s="8">
        <v>-9000</v>
      </c>
      <c r="I56" s="9">
        <f t="shared" si="7"/>
        <v>1.0010344827586206</v>
      </c>
      <c r="J56" s="9">
        <f t="shared" si="8"/>
        <v>1.0344827586206897E-3</v>
      </c>
      <c r="K56" s="9">
        <f t="shared" si="9"/>
        <v>0.99896658629004476</v>
      </c>
      <c r="L56" s="10">
        <v>44866</v>
      </c>
      <c r="M56" s="7" t="s">
        <v>21</v>
      </c>
      <c r="N56" s="7" t="s">
        <v>194</v>
      </c>
      <c r="O56" s="11">
        <v>0.75</v>
      </c>
      <c r="P56" s="7" t="s">
        <v>196</v>
      </c>
      <c r="Q56" s="7">
        <v>2022</v>
      </c>
    </row>
    <row r="57" spans="1:17" x14ac:dyDescent="0.25">
      <c r="A57" s="7" t="s">
        <v>119</v>
      </c>
      <c r="B57" s="7" t="s">
        <v>68</v>
      </c>
      <c r="C57" s="7" t="s">
        <v>167</v>
      </c>
      <c r="D57" s="7" t="s">
        <v>209</v>
      </c>
      <c r="E57" s="7" t="str">
        <f t="shared" si="6"/>
        <v>Glendale, AZ</v>
      </c>
      <c r="F57" s="8">
        <v>8800000</v>
      </c>
      <c r="G57" s="8">
        <v>8799000</v>
      </c>
      <c r="H57" s="8">
        <v>1000</v>
      </c>
      <c r="I57" s="9">
        <f t="shared" si="7"/>
        <v>0.99988636363636363</v>
      </c>
      <c r="J57" s="9">
        <f t="shared" si="8"/>
        <v>-1.1363636363636364E-4</v>
      </c>
      <c r="K57" s="9">
        <f t="shared" si="9"/>
        <v>1.0001136492783271</v>
      </c>
      <c r="L57" s="10">
        <v>44866</v>
      </c>
      <c r="M57" s="7" t="s">
        <v>11</v>
      </c>
      <c r="N57" s="7" t="s">
        <v>194</v>
      </c>
      <c r="O57" s="11">
        <v>0.75</v>
      </c>
      <c r="P57" s="7" t="s">
        <v>196</v>
      </c>
      <c r="Q57" s="7">
        <v>2022</v>
      </c>
    </row>
    <row r="58" spans="1:17" x14ac:dyDescent="0.25">
      <c r="A58" s="7" t="s">
        <v>92</v>
      </c>
      <c r="B58" s="7" t="s">
        <v>91</v>
      </c>
      <c r="C58" s="7" t="s">
        <v>164</v>
      </c>
      <c r="D58" s="7" t="s">
        <v>209</v>
      </c>
      <c r="E58" s="7" t="str">
        <f t="shared" si="6"/>
        <v>Avondale, AZ</v>
      </c>
      <c r="F58" s="8">
        <v>9000000</v>
      </c>
      <c r="G58" s="8">
        <v>8998000</v>
      </c>
      <c r="H58" s="8">
        <v>2000</v>
      </c>
      <c r="I58" s="9">
        <f t="shared" si="7"/>
        <v>0.99977777777777777</v>
      </c>
      <c r="J58" s="9">
        <f t="shared" si="8"/>
        <v>-2.2222222222222223E-4</v>
      </c>
      <c r="K58" s="9">
        <f t="shared" si="9"/>
        <v>1.0002222716159146</v>
      </c>
      <c r="L58" s="10">
        <v>44896</v>
      </c>
      <c r="M58" s="7" t="s">
        <v>19</v>
      </c>
      <c r="N58" s="7" t="s">
        <v>194</v>
      </c>
      <c r="O58" s="11">
        <v>0.75</v>
      </c>
      <c r="P58" s="7" t="s">
        <v>196</v>
      </c>
      <c r="Q58" s="7">
        <v>2022</v>
      </c>
    </row>
    <row r="59" spans="1:17" x14ac:dyDescent="0.25">
      <c r="A59" s="7" t="s">
        <v>111</v>
      </c>
      <c r="B59" s="7" t="s">
        <v>28</v>
      </c>
      <c r="C59" s="7" t="s">
        <v>149</v>
      </c>
      <c r="D59" s="7" t="s">
        <v>208</v>
      </c>
      <c r="E59" s="7" t="str">
        <f t="shared" si="6"/>
        <v>Sacramento, CA</v>
      </c>
      <c r="F59" s="8">
        <v>8500000</v>
      </c>
      <c r="G59" s="8">
        <v>8500500</v>
      </c>
      <c r="H59" s="8">
        <v>-500</v>
      </c>
      <c r="I59" s="9">
        <f t="shared" si="7"/>
        <v>1.0000588235294117</v>
      </c>
      <c r="J59" s="9">
        <f t="shared" si="8"/>
        <v>5.8823529411764708E-5</v>
      </c>
      <c r="K59" s="9">
        <f t="shared" si="9"/>
        <v>0.99994117993059228</v>
      </c>
      <c r="L59" s="10">
        <v>44896</v>
      </c>
      <c r="M59" s="7" t="s">
        <v>19</v>
      </c>
      <c r="N59" s="7" t="s">
        <v>194</v>
      </c>
      <c r="O59" s="11">
        <v>0.75</v>
      </c>
      <c r="P59" s="7" t="s">
        <v>196</v>
      </c>
      <c r="Q59" s="7">
        <v>2022</v>
      </c>
    </row>
    <row r="60" spans="1:17" x14ac:dyDescent="0.25">
      <c r="A60" s="7" t="s">
        <v>100</v>
      </c>
      <c r="B60" s="7" t="s">
        <v>31</v>
      </c>
      <c r="C60" s="7" t="s">
        <v>156</v>
      </c>
      <c r="D60" s="7" t="s">
        <v>208</v>
      </c>
      <c r="E60" s="7" t="str">
        <f t="shared" si="6"/>
        <v>San Diego, CA</v>
      </c>
      <c r="F60" s="8">
        <v>9100000</v>
      </c>
      <c r="G60" s="8">
        <f t="shared" ref="G60:G68" si="10">F60-H60</f>
        <v>9050000</v>
      </c>
      <c r="H60" s="13">
        <v>50000</v>
      </c>
      <c r="I60" s="9">
        <f t="shared" si="7"/>
        <v>0.99450549450549453</v>
      </c>
      <c r="J60" s="9">
        <f t="shared" si="8"/>
        <v>-5.4945054945054949E-3</v>
      </c>
      <c r="K60" s="9">
        <f t="shared" si="9"/>
        <v>1.0055248618784531</v>
      </c>
      <c r="L60" s="10">
        <v>44713</v>
      </c>
      <c r="M60" s="7" t="s">
        <v>19</v>
      </c>
      <c r="N60" s="7" t="s">
        <v>194</v>
      </c>
      <c r="O60" s="11">
        <v>0.75</v>
      </c>
      <c r="P60" s="7" t="s">
        <v>196</v>
      </c>
      <c r="Q60" s="7">
        <v>2022</v>
      </c>
    </row>
    <row r="61" spans="1:17" x14ac:dyDescent="0.25">
      <c r="A61" s="7" t="s">
        <v>101</v>
      </c>
      <c r="B61" s="7" t="s">
        <v>47</v>
      </c>
      <c r="C61" s="7" t="s">
        <v>180</v>
      </c>
      <c r="D61" s="7" t="s">
        <v>208</v>
      </c>
      <c r="E61" s="7" t="str">
        <f t="shared" si="6"/>
        <v>Redlands, CA</v>
      </c>
      <c r="F61" s="8">
        <v>9000000</v>
      </c>
      <c r="G61" s="8">
        <f t="shared" si="10"/>
        <v>8970000</v>
      </c>
      <c r="H61" s="13">
        <v>30000</v>
      </c>
      <c r="I61" s="9">
        <f t="shared" si="7"/>
        <v>0.9966666666666667</v>
      </c>
      <c r="J61" s="9">
        <f t="shared" si="8"/>
        <v>-3.3333333333333335E-3</v>
      </c>
      <c r="K61" s="9">
        <f t="shared" si="9"/>
        <v>1.0033444816053512</v>
      </c>
      <c r="L61" s="10">
        <v>44743</v>
      </c>
      <c r="M61" s="7" t="s">
        <v>11</v>
      </c>
      <c r="N61" s="7" t="s">
        <v>194</v>
      </c>
      <c r="O61" s="11">
        <v>0.75</v>
      </c>
      <c r="P61" s="7" t="s">
        <v>196</v>
      </c>
      <c r="Q61" s="7">
        <v>2022</v>
      </c>
    </row>
    <row r="62" spans="1:17" x14ac:dyDescent="0.25">
      <c r="A62" s="7" t="s">
        <v>107</v>
      </c>
      <c r="B62" s="7" t="s">
        <v>91</v>
      </c>
      <c r="C62" s="7" t="s">
        <v>151</v>
      </c>
      <c r="D62" s="7" t="s">
        <v>209</v>
      </c>
      <c r="E62" s="7" t="str">
        <f t="shared" si="6"/>
        <v>Mesa, AZ</v>
      </c>
      <c r="F62" s="8">
        <v>8600000</v>
      </c>
      <c r="G62" s="8">
        <f t="shared" si="10"/>
        <v>8607000</v>
      </c>
      <c r="H62" s="13">
        <v>-7000</v>
      </c>
      <c r="I62" s="9">
        <f t="shared" si="7"/>
        <v>1.000813953488372</v>
      </c>
      <c r="J62" s="9">
        <f t="shared" si="8"/>
        <v>8.1395348837209306E-4</v>
      </c>
      <c r="K62" s="9">
        <f t="shared" si="9"/>
        <v>0.99918670849308699</v>
      </c>
      <c r="L62" s="10">
        <v>44743</v>
      </c>
      <c r="M62" s="7" t="s">
        <v>11</v>
      </c>
      <c r="N62" s="7" t="s">
        <v>194</v>
      </c>
      <c r="O62" s="11">
        <v>0.75</v>
      </c>
      <c r="P62" s="7" t="s">
        <v>196</v>
      </c>
      <c r="Q62" s="7">
        <v>2022</v>
      </c>
    </row>
    <row r="63" spans="1:17" x14ac:dyDescent="0.25">
      <c r="A63" s="7" t="s">
        <v>106</v>
      </c>
      <c r="B63" s="7" t="s">
        <v>47</v>
      </c>
      <c r="C63" s="7" t="s">
        <v>156</v>
      </c>
      <c r="D63" s="7" t="s">
        <v>208</v>
      </c>
      <c r="E63" s="7" t="str">
        <f t="shared" si="6"/>
        <v>San Diego, CA</v>
      </c>
      <c r="F63" s="8">
        <v>8800000</v>
      </c>
      <c r="G63" s="8">
        <f t="shared" si="10"/>
        <v>8809000</v>
      </c>
      <c r="H63" s="13">
        <v>-9000</v>
      </c>
      <c r="I63" s="9">
        <f t="shared" si="7"/>
        <v>1.0010227272727272</v>
      </c>
      <c r="J63" s="9">
        <f t="shared" si="8"/>
        <v>1.0227272727272728E-3</v>
      </c>
      <c r="K63" s="9">
        <f t="shared" si="9"/>
        <v>0.99897831762969691</v>
      </c>
      <c r="L63" s="10">
        <v>44774</v>
      </c>
      <c r="M63" s="7" t="s">
        <v>19</v>
      </c>
      <c r="N63" s="7" t="s">
        <v>194</v>
      </c>
      <c r="O63" s="11">
        <v>0.75</v>
      </c>
      <c r="P63" s="7" t="s">
        <v>196</v>
      </c>
      <c r="Q63" s="7">
        <v>2022</v>
      </c>
    </row>
    <row r="64" spans="1:17" x14ac:dyDescent="0.25">
      <c r="A64" s="7" t="s">
        <v>115</v>
      </c>
      <c r="B64" s="7" t="s">
        <v>31</v>
      </c>
      <c r="C64" s="7" t="s">
        <v>189</v>
      </c>
      <c r="D64" s="7" t="s">
        <v>210</v>
      </c>
      <c r="E64" s="7" t="str">
        <f t="shared" si="6"/>
        <v>Austin, TX</v>
      </c>
      <c r="F64" s="8">
        <v>9100000</v>
      </c>
      <c r="G64" s="8">
        <f t="shared" si="10"/>
        <v>9076000</v>
      </c>
      <c r="H64" s="13">
        <v>24000</v>
      </c>
      <c r="I64" s="9">
        <f t="shared" si="7"/>
        <v>0.99736263736263742</v>
      </c>
      <c r="J64" s="9">
        <f t="shared" si="8"/>
        <v>-2.6373626373626374E-3</v>
      </c>
      <c r="K64" s="9">
        <f t="shared" si="9"/>
        <v>1.002644336712208</v>
      </c>
      <c r="L64" s="10">
        <v>44774</v>
      </c>
      <c r="M64" s="7" t="s">
        <v>19</v>
      </c>
      <c r="N64" s="7" t="s">
        <v>194</v>
      </c>
      <c r="O64" s="11">
        <v>0.75</v>
      </c>
      <c r="P64" s="7" t="s">
        <v>196</v>
      </c>
      <c r="Q64" s="7">
        <v>2022</v>
      </c>
    </row>
    <row r="65" spans="1:17" x14ac:dyDescent="0.25">
      <c r="A65" s="7" t="s">
        <v>50</v>
      </c>
      <c r="B65" s="7" t="s">
        <v>37</v>
      </c>
      <c r="C65" s="7" t="s">
        <v>139</v>
      </c>
      <c r="D65" s="7" t="s">
        <v>209</v>
      </c>
      <c r="E65" s="7" t="str">
        <f t="shared" si="6"/>
        <v>Chandler, AZ</v>
      </c>
      <c r="F65" s="8">
        <v>8900000</v>
      </c>
      <c r="G65" s="8">
        <f t="shared" si="10"/>
        <v>8912000</v>
      </c>
      <c r="H65" s="13">
        <v>-12000</v>
      </c>
      <c r="I65" s="9">
        <f t="shared" si="7"/>
        <v>1.0013483146067417</v>
      </c>
      <c r="J65" s="9">
        <f t="shared" si="8"/>
        <v>1.348314606741573E-3</v>
      </c>
      <c r="K65" s="9">
        <f t="shared" si="9"/>
        <v>0.99865350089766602</v>
      </c>
      <c r="L65" s="10">
        <v>44805</v>
      </c>
      <c r="M65" s="7" t="s">
        <v>19</v>
      </c>
      <c r="N65" s="7" t="s">
        <v>194</v>
      </c>
      <c r="O65" s="11">
        <v>0.75</v>
      </c>
      <c r="P65" s="7" t="s">
        <v>196</v>
      </c>
      <c r="Q65" s="7">
        <v>2022</v>
      </c>
    </row>
    <row r="66" spans="1:17" x14ac:dyDescent="0.25">
      <c r="A66" s="7" t="s">
        <v>73</v>
      </c>
      <c r="B66" s="7" t="s">
        <v>47</v>
      </c>
      <c r="C66" s="7" t="s">
        <v>167</v>
      </c>
      <c r="D66" s="7" t="s">
        <v>209</v>
      </c>
      <c r="E66" s="7" t="str">
        <f t="shared" si="6"/>
        <v>Glendale, AZ</v>
      </c>
      <c r="F66" s="8">
        <v>8900000</v>
      </c>
      <c r="G66" s="8">
        <f t="shared" si="10"/>
        <v>8913000</v>
      </c>
      <c r="H66" s="13">
        <v>-13000</v>
      </c>
      <c r="I66" s="9">
        <f t="shared" si="7"/>
        <v>1.0014606741573033</v>
      </c>
      <c r="J66" s="9">
        <f t="shared" si="8"/>
        <v>1.4606741573033708E-3</v>
      </c>
      <c r="K66" s="9">
        <f t="shared" si="9"/>
        <v>0.99854145629978686</v>
      </c>
      <c r="L66" s="10">
        <v>44866</v>
      </c>
      <c r="M66" s="7" t="s">
        <v>21</v>
      </c>
      <c r="N66" s="7" t="s">
        <v>194</v>
      </c>
      <c r="O66" s="11">
        <v>0.75</v>
      </c>
      <c r="P66" s="7" t="s">
        <v>196</v>
      </c>
      <c r="Q66" s="7">
        <v>2022</v>
      </c>
    </row>
    <row r="67" spans="1:17" x14ac:dyDescent="0.25">
      <c r="A67" s="7" t="s">
        <v>89</v>
      </c>
      <c r="B67" s="7" t="s">
        <v>68</v>
      </c>
      <c r="C67" s="7" t="s">
        <v>178</v>
      </c>
      <c r="D67" s="7" t="s">
        <v>209</v>
      </c>
      <c r="E67" s="7" t="str">
        <f t="shared" ref="E67:E98" si="11">C67&amp;", "&amp;D67</f>
        <v>Prescott, AZ</v>
      </c>
      <c r="F67" s="8">
        <v>8700000</v>
      </c>
      <c r="G67" s="8">
        <f t="shared" si="10"/>
        <v>8650000</v>
      </c>
      <c r="H67" s="13">
        <v>50000</v>
      </c>
      <c r="I67" s="9">
        <f t="shared" ref="I67:I101" si="12">(G67/F67)</f>
        <v>0.99425287356321834</v>
      </c>
      <c r="J67" s="9">
        <f t="shared" ref="J67:J101" si="13">((G67-F67)/F67)</f>
        <v>-5.7471264367816091E-3</v>
      </c>
      <c r="K67" s="9">
        <f t="shared" ref="K67:K101" si="14">F67/G67</f>
        <v>1.0057803468208093</v>
      </c>
      <c r="L67" s="10">
        <v>44866</v>
      </c>
      <c r="M67" s="7" t="s">
        <v>11</v>
      </c>
      <c r="N67" s="7" t="s">
        <v>194</v>
      </c>
      <c r="O67" s="11">
        <v>0.75</v>
      </c>
      <c r="P67" s="7" t="s">
        <v>196</v>
      </c>
      <c r="Q67" s="7">
        <v>2022</v>
      </c>
    </row>
    <row r="68" spans="1:17" x14ac:dyDescent="0.25">
      <c r="A68" s="7" t="s">
        <v>26</v>
      </c>
      <c r="B68" s="7" t="s">
        <v>24</v>
      </c>
      <c r="C68" s="7" t="s">
        <v>138</v>
      </c>
      <c r="D68" s="7" t="s">
        <v>209</v>
      </c>
      <c r="E68" s="7" t="str">
        <f t="shared" si="11"/>
        <v>Tucson, AZ</v>
      </c>
      <c r="F68" s="8">
        <v>8400000</v>
      </c>
      <c r="G68" s="8">
        <f t="shared" si="10"/>
        <v>8340000</v>
      </c>
      <c r="H68" s="13">
        <v>60000</v>
      </c>
      <c r="I68" s="9">
        <f t="shared" si="12"/>
        <v>0.99285714285714288</v>
      </c>
      <c r="J68" s="9">
        <f t="shared" si="13"/>
        <v>-7.1428571428571426E-3</v>
      </c>
      <c r="K68" s="9">
        <f t="shared" si="14"/>
        <v>1.0071942446043165</v>
      </c>
      <c r="L68" s="10">
        <v>44896</v>
      </c>
      <c r="M68" s="7" t="s">
        <v>11</v>
      </c>
      <c r="N68" s="7" t="s">
        <v>194</v>
      </c>
      <c r="O68" s="11">
        <v>0.75</v>
      </c>
      <c r="P68" s="7" t="s">
        <v>196</v>
      </c>
      <c r="Q68" s="7">
        <v>2022</v>
      </c>
    </row>
    <row r="69" spans="1:17" x14ac:dyDescent="0.25">
      <c r="A69" s="7" t="s">
        <v>44</v>
      </c>
      <c r="B69" s="7" t="s">
        <v>37</v>
      </c>
      <c r="C69" s="7" t="s">
        <v>150</v>
      </c>
      <c r="D69" s="7" t="s">
        <v>208</v>
      </c>
      <c r="E69" s="7" t="str">
        <f t="shared" si="11"/>
        <v>Los Angeles, CA</v>
      </c>
      <c r="F69" s="8">
        <v>8500000</v>
      </c>
      <c r="G69" s="8">
        <v>8496000</v>
      </c>
      <c r="H69" s="8">
        <v>4000</v>
      </c>
      <c r="I69" s="9">
        <f t="shared" si="12"/>
        <v>0.99952941176470589</v>
      </c>
      <c r="J69" s="9">
        <f t="shared" si="13"/>
        <v>-4.7058823529411766E-4</v>
      </c>
      <c r="K69" s="9">
        <f t="shared" si="14"/>
        <v>1.0004708097928436</v>
      </c>
      <c r="L69" s="10">
        <v>44927</v>
      </c>
      <c r="M69" s="7" t="s">
        <v>19</v>
      </c>
      <c r="N69" s="7" t="s">
        <v>194</v>
      </c>
      <c r="O69" s="11">
        <v>0.75</v>
      </c>
      <c r="P69" s="7" t="s">
        <v>196</v>
      </c>
      <c r="Q69" s="7">
        <v>2023</v>
      </c>
    </row>
    <row r="70" spans="1:17" x14ac:dyDescent="0.25">
      <c r="A70" s="7" t="s">
        <v>131</v>
      </c>
      <c r="B70" s="7" t="s">
        <v>91</v>
      </c>
      <c r="C70" s="7" t="s">
        <v>140</v>
      </c>
      <c r="D70" s="7" t="s">
        <v>209</v>
      </c>
      <c r="E70" s="7" t="str">
        <f t="shared" si="11"/>
        <v>Phoenix, AZ</v>
      </c>
      <c r="F70" s="8">
        <v>8800000</v>
      </c>
      <c r="G70" s="8">
        <v>8803000</v>
      </c>
      <c r="H70" s="8">
        <v>-3000</v>
      </c>
      <c r="I70" s="9">
        <f t="shared" si="12"/>
        <v>1.000340909090909</v>
      </c>
      <c r="J70" s="9">
        <f t="shared" si="13"/>
        <v>3.4090909090909094E-4</v>
      </c>
      <c r="K70" s="9">
        <f t="shared" si="14"/>
        <v>0.99965920708849254</v>
      </c>
      <c r="L70" s="10">
        <v>44958</v>
      </c>
      <c r="M70" s="7" t="s">
        <v>19</v>
      </c>
      <c r="N70" s="7" t="s">
        <v>194</v>
      </c>
      <c r="O70" s="11">
        <v>0.75</v>
      </c>
      <c r="P70" s="7" t="s">
        <v>196</v>
      </c>
      <c r="Q70" s="7">
        <v>2023</v>
      </c>
    </row>
    <row r="71" spans="1:17" x14ac:dyDescent="0.25">
      <c r="A71" s="7" t="s">
        <v>212</v>
      </c>
      <c r="B71" s="7" t="s">
        <v>33</v>
      </c>
      <c r="C71" s="7" t="s">
        <v>192</v>
      </c>
      <c r="D71" s="7" t="s">
        <v>208</v>
      </c>
      <c r="E71" s="7" t="str">
        <f t="shared" si="11"/>
        <v>Irvine, CA</v>
      </c>
      <c r="F71" s="8">
        <v>8700000</v>
      </c>
      <c r="G71" s="8">
        <f>F71-H71</f>
        <v>8694000</v>
      </c>
      <c r="H71" s="13">
        <v>6000</v>
      </c>
      <c r="I71" s="9">
        <f t="shared" si="12"/>
        <v>0.99931034482758618</v>
      </c>
      <c r="J71" s="9">
        <f t="shared" si="13"/>
        <v>-6.8965517241379305E-4</v>
      </c>
      <c r="K71" s="9">
        <f t="shared" si="14"/>
        <v>1.0006901311249137</v>
      </c>
      <c r="L71" s="10">
        <v>44958</v>
      </c>
      <c r="M71" s="7" t="s">
        <v>19</v>
      </c>
      <c r="N71" s="7" t="s">
        <v>194</v>
      </c>
      <c r="O71" s="11">
        <v>0.5</v>
      </c>
      <c r="P71" s="7" t="s">
        <v>200</v>
      </c>
      <c r="Q71" s="7">
        <v>2023</v>
      </c>
    </row>
    <row r="72" spans="1:17" x14ac:dyDescent="0.25">
      <c r="A72" s="7" t="s">
        <v>99</v>
      </c>
      <c r="B72" s="7" t="s">
        <v>37</v>
      </c>
      <c r="C72" s="7" t="s">
        <v>138</v>
      </c>
      <c r="D72" s="7" t="s">
        <v>209</v>
      </c>
      <c r="E72" s="7" t="str">
        <f t="shared" si="11"/>
        <v>Tucson, AZ</v>
      </c>
      <c r="F72" s="8">
        <v>9000000</v>
      </c>
      <c r="G72" s="8">
        <f>F72-H72</f>
        <v>9013000</v>
      </c>
      <c r="H72" s="13">
        <v>-13000</v>
      </c>
      <c r="I72" s="9">
        <f t="shared" si="12"/>
        <v>1.0014444444444444</v>
      </c>
      <c r="J72" s="9">
        <f t="shared" si="13"/>
        <v>1.4444444444444444E-3</v>
      </c>
      <c r="K72" s="9">
        <f t="shared" si="14"/>
        <v>0.99855763896593808</v>
      </c>
      <c r="L72" s="10">
        <v>44986</v>
      </c>
      <c r="M72" s="7" t="s">
        <v>11</v>
      </c>
      <c r="N72" s="7" t="s">
        <v>194</v>
      </c>
      <c r="O72" s="11">
        <v>0.5</v>
      </c>
      <c r="P72" s="7" t="s">
        <v>200</v>
      </c>
      <c r="Q72" s="7">
        <v>2023</v>
      </c>
    </row>
    <row r="73" spans="1:17" x14ac:dyDescent="0.25">
      <c r="A73" s="7" t="s">
        <v>27</v>
      </c>
      <c r="B73" s="7" t="s">
        <v>24</v>
      </c>
      <c r="C73" s="7" t="s">
        <v>139</v>
      </c>
      <c r="D73" s="7" t="s">
        <v>209</v>
      </c>
      <c r="E73" s="7" t="str">
        <f t="shared" si="11"/>
        <v>Chandler, AZ</v>
      </c>
      <c r="F73" s="8">
        <v>8500000</v>
      </c>
      <c r="G73" s="8">
        <f>F73-H73</f>
        <v>8476000</v>
      </c>
      <c r="H73" s="13">
        <v>24000</v>
      </c>
      <c r="I73" s="9">
        <f t="shared" si="12"/>
        <v>0.99717647058823533</v>
      </c>
      <c r="J73" s="9">
        <f t="shared" si="13"/>
        <v>-2.8235294117647061E-3</v>
      </c>
      <c r="K73" s="9">
        <f t="shared" si="14"/>
        <v>1.002831524303917</v>
      </c>
      <c r="L73" s="10">
        <v>45017</v>
      </c>
      <c r="M73" s="7" t="s">
        <v>19</v>
      </c>
      <c r="N73" s="7" t="s">
        <v>194</v>
      </c>
      <c r="O73" s="11">
        <v>0.5</v>
      </c>
      <c r="P73" s="7" t="s">
        <v>200</v>
      </c>
      <c r="Q73" s="7">
        <v>2023</v>
      </c>
    </row>
    <row r="74" spans="1:17" x14ac:dyDescent="0.25">
      <c r="A74" s="7" t="s">
        <v>78</v>
      </c>
      <c r="B74" s="7" t="s">
        <v>37</v>
      </c>
      <c r="C74" s="7" t="s">
        <v>169</v>
      </c>
      <c r="D74" s="7" t="s">
        <v>208</v>
      </c>
      <c r="E74" s="7" t="str">
        <f t="shared" si="11"/>
        <v>Madera, CA</v>
      </c>
      <c r="F74" s="8">
        <v>8500000</v>
      </c>
      <c r="G74" s="8">
        <v>8495000</v>
      </c>
      <c r="H74" s="8">
        <v>5000</v>
      </c>
      <c r="I74" s="9">
        <f t="shared" si="12"/>
        <v>0.99941176470588233</v>
      </c>
      <c r="J74" s="9">
        <f t="shared" si="13"/>
        <v>-5.8823529411764701E-4</v>
      </c>
      <c r="K74" s="9">
        <f t="shared" si="14"/>
        <v>1.0005885815185402</v>
      </c>
      <c r="L74" s="10">
        <v>45047</v>
      </c>
      <c r="M74" s="7" t="s">
        <v>11</v>
      </c>
      <c r="N74" s="7" t="s">
        <v>194</v>
      </c>
      <c r="O74" s="11">
        <v>0.5</v>
      </c>
      <c r="P74" s="7" t="s">
        <v>200</v>
      </c>
      <c r="Q74" s="7">
        <v>2023</v>
      </c>
    </row>
    <row r="75" spans="1:17" x14ac:dyDescent="0.25">
      <c r="A75" s="7" t="s">
        <v>42</v>
      </c>
      <c r="B75" s="7" t="s">
        <v>37</v>
      </c>
      <c r="C75" s="7" t="s">
        <v>149</v>
      </c>
      <c r="D75" s="7" t="s">
        <v>208</v>
      </c>
      <c r="E75" s="7" t="str">
        <f t="shared" si="11"/>
        <v>Sacramento, CA</v>
      </c>
      <c r="F75" s="8">
        <v>8800000</v>
      </c>
      <c r="G75" s="8">
        <v>8802000</v>
      </c>
      <c r="H75" s="8">
        <v>-2000</v>
      </c>
      <c r="I75" s="9">
        <f t="shared" si="12"/>
        <v>1.0002272727272727</v>
      </c>
      <c r="J75" s="9">
        <f t="shared" si="13"/>
        <v>2.2727272727272727E-4</v>
      </c>
      <c r="K75" s="9">
        <f t="shared" si="14"/>
        <v>0.99977277891388316</v>
      </c>
      <c r="L75" s="10">
        <v>45108</v>
      </c>
      <c r="M75" s="7" t="s">
        <v>21</v>
      </c>
      <c r="N75" s="7" t="s">
        <v>194</v>
      </c>
      <c r="O75" s="11">
        <v>0.5</v>
      </c>
      <c r="P75" s="7" t="s">
        <v>200</v>
      </c>
      <c r="Q75" s="7">
        <v>2023</v>
      </c>
    </row>
    <row r="76" spans="1:17" x14ac:dyDescent="0.25">
      <c r="A76" s="7" t="s">
        <v>70</v>
      </c>
      <c r="B76" s="7" t="s">
        <v>40</v>
      </c>
      <c r="C76" s="7" t="s">
        <v>152</v>
      </c>
      <c r="D76" s="7" t="s">
        <v>208</v>
      </c>
      <c r="E76" s="7" t="str">
        <f t="shared" si="11"/>
        <v>Folsom, CA</v>
      </c>
      <c r="F76" s="8">
        <v>9000000</v>
      </c>
      <c r="G76" s="8">
        <v>8996000</v>
      </c>
      <c r="H76" s="8">
        <v>4000</v>
      </c>
      <c r="I76" s="9">
        <f t="shared" si="12"/>
        <v>0.99955555555555553</v>
      </c>
      <c r="J76" s="9">
        <f t="shared" si="13"/>
        <v>-4.4444444444444447E-4</v>
      </c>
      <c r="K76" s="9">
        <f t="shared" si="14"/>
        <v>1.0004446420631392</v>
      </c>
      <c r="L76" s="10">
        <v>45108</v>
      </c>
      <c r="M76" s="7" t="s">
        <v>21</v>
      </c>
      <c r="N76" s="7" t="s">
        <v>194</v>
      </c>
      <c r="O76" s="11">
        <v>0.5</v>
      </c>
      <c r="P76" s="7" t="s">
        <v>200</v>
      </c>
      <c r="Q76" s="7">
        <v>2023</v>
      </c>
    </row>
    <row r="77" spans="1:17" x14ac:dyDescent="0.25">
      <c r="A77" s="7" t="s">
        <v>109</v>
      </c>
      <c r="B77" s="7" t="s">
        <v>33</v>
      </c>
      <c r="C77" s="7" t="s">
        <v>183</v>
      </c>
      <c r="D77" s="7" t="s">
        <v>208</v>
      </c>
      <c r="E77" s="7" t="str">
        <f t="shared" si="11"/>
        <v>Santa Monica, CA</v>
      </c>
      <c r="F77" s="8">
        <v>8600000</v>
      </c>
      <c r="G77" s="8">
        <v>8598000</v>
      </c>
      <c r="H77" s="8">
        <v>2000</v>
      </c>
      <c r="I77" s="9">
        <f t="shared" si="12"/>
        <v>0.99976744186046507</v>
      </c>
      <c r="J77" s="9">
        <f t="shared" si="13"/>
        <v>-2.3255813953488373E-4</v>
      </c>
      <c r="K77" s="9">
        <f t="shared" si="14"/>
        <v>1.0002326122354035</v>
      </c>
      <c r="L77" s="10">
        <v>45108</v>
      </c>
      <c r="M77" s="7" t="s">
        <v>11</v>
      </c>
      <c r="N77" s="7" t="s">
        <v>194</v>
      </c>
      <c r="O77" s="11">
        <v>0.5</v>
      </c>
      <c r="P77" s="7" t="s">
        <v>200</v>
      </c>
      <c r="Q77" s="7">
        <v>2023</v>
      </c>
    </row>
    <row r="78" spans="1:17" x14ac:dyDescent="0.25">
      <c r="A78" s="7" t="s">
        <v>58</v>
      </c>
      <c r="B78" s="7" t="s">
        <v>37</v>
      </c>
      <c r="C78" s="7" t="s">
        <v>156</v>
      </c>
      <c r="D78" s="7" t="s">
        <v>208</v>
      </c>
      <c r="E78" s="7" t="str">
        <f t="shared" si="11"/>
        <v>San Diego, CA</v>
      </c>
      <c r="F78" s="8">
        <v>8500000</v>
      </c>
      <c r="G78" s="8">
        <f>F78-H78</f>
        <v>8510000</v>
      </c>
      <c r="H78" s="13">
        <v>-10000</v>
      </c>
      <c r="I78" s="9">
        <f t="shared" si="12"/>
        <v>1.0011764705882353</v>
      </c>
      <c r="J78" s="9">
        <f t="shared" si="13"/>
        <v>1.176470588235294E-3</v>
      </c>
      <c r="K78" s="9">
        <f t="shared" si="14"/>
        <v>0.99882491186839018</v>
      </c>
      <c r="L78" s="10">
        <v>45108</v>
      </c>
      <c r="M78" s="7" t="s">
        <v>11</v>
      </c>
      <c r="N78" s="7" t="s">
        <v>194</v>
      </c>
      <c r="O78" s="11">
        <v>0.5</v>
      </c>
      <c r="P78" s="7" t="s">
        <v>200</v>
      </c>
      <c r="Q78" s="7">
        <v>2023</v>
      </c>
    </row>
    <row r="79" spans="1:17" x14ac:dyDescent="0.25">
      <c r="A79" s="7" t="s">
        <v>46</v>
      </c>
      <c r="B79" s="7" t="s">
        <v>33</v>
      </c>
      <c r="C79" s="7" t="s">
        <v>152</v>
      </c>
      <c r="D79" s="7" t="s">
        <v>208</v>
      </c>
      <c r="E79" s="7" t="str">
        <f t="shared" si="11"/>
        <v>Folsom, CA</v>
      </c>
      <c r="F79" s="8">
        <v>9000000</v>
      </c>
      <c r="G79" s="8">
        <v>9001000</v>
      </c>
      <c r="H79" s="8">
        <v>-1000</v>
      </c>
      <c r="I79" s="9">
        <f t="shared" si="12"/>
        <v>1.0001111111111112</v>
      </c>
      <c r="J79" s="9">
        <f t="shared" si="13"/>
        <v>1.1111111111111112E-4</v>
      </c>
      <c r="K79" s="9">
        <f t="shared" si="14"/>
        <v>0.99988890123319629</v>
      </c>
      <c r="L79" s="10">
        <v>45139</v>
      </c>
      <c r="M79" s="7" t="s">
        <v>19</v>
      </c>
      <c r="N79" s="7" t="s">
        <v>194</v>
      </c>
      <c r="O79" s="11">
        <v>0.5</v>
      </c>
      <c r="P79" s="7" t="s">
        <v>200</v>
      </c>
      <c r="Q79" s="7">
        <v>2023</v>
      </c>
    </row>
    <row r="80" spans="1:17" x14ac:dyDescent="0.25">
      <c r="A80" s="7" t="s">
        <v>112</v>
      </c>
      <c r="B80" s="7" t="s">
        <v>68</v>
      </c>
      <c r="C80" s="7" t="s">
        <v>140</v>
      </c>
      <c r="D80" s="7" t="s">
        <v>209</v>
      </c>
      <c r="E80" s="7" t="str">
        <f t="shared" si="11"/>
        <v>Phoenix, AZ</v>
      </c>
      <c r="F80" s="8">
        <v>8900000</v>
      </c>
      <c r="G80" s="8">
        <v>8902000</v>
      </c>
      <c r="H80" s="8">
        <v>-2000</v>
      </c>
      <c r="I80" s="9">
        <f t="shared" si="12"/>
        <v>1.0002247191011235</v>
      </c>
      <c r="J80" s="9">
        <f t="shared" si="13"/>
        <v>2.2471910112359551E-4</v>
      </c>
      <c r="K80" s="9">
        <f t="shared" si="14"/>
        <v>0.99977533138620533</v>
      </c>
      <c r="L80" s="10">
        <v>45139</v>
      </c>
      <c r="M80" s="7" t="s">
        <v>11</v>
      </c>
      <c r="N80" s="7" t="s">
        <v>194</v>
      </c>
      <c r="O80" s="11">
        <v>0.5</v>
      </c>
      <c r="P80" s="7" t="s">
        <v>200</v>
      </c>
      <c r="Q80" s="7">
        <v>2023</v>
      </c>
    </row>
    <row r="81" spans="1:17" x14ac:dyDescent="0.25">
      <c r="A81" s="7" t="s">
        <v>120</v>
      </c>
      <c r="B81" s="7" t="s">
        <v>68</v>
      </c>
      <c r="C81" s="7" t="s">
        <v>159</v>
      </c>
      <c r="D81" s="7" t="s">
        <v>209</v>
      </c>
      <c r="E81" s="7" t="str">
        <f t="shared" si="11"/>
        <v>Surprise, AZ</v>
      </c>
      <c r="F81" s="8">
        <v>8800000</v>
      </c>
      <c r="G81" s="8">
        <f>F81-H81</f>
        <v>8770000</v>
      </c>
      <c r="H81" s="13">
        <v>30000</v>
      </c>
      <c r="I81" s="9">
        <f t="shared" si="12"/>
        <v>0.99659090909090908</v>
      </c>
      <c r="J81" s="9">
        <f t="shared" si="13"/>
        <v>-3.4090909090909089E-3</v>
      </c>
      <c r="K81" s="9">
        <f t="shared" si="14"/>
        <v>1.0034207525655645</v>
      </c>
      <c r="L81" s="10">
        <v>45139</v>
      </c>
      <c r="M81" s="7" t="s">
        <v>19</v>
      </c>
      <c r="N81" s="7" t="s">
        <v>194</v>
      </c>
      <c r="O81" s="11">
        <v>0.25</v>
      </c>
      <c r="P81" s="7" t="s">
        <v>199</v>
      </c>
      <c r="Q81" s="7">
        <v>2023</v>
      </c>
    </row>
    <row r="82" spans="1:17" x14ac:dyDescent="0.25">
      <c r="A82" s="7" t="s">
        <v>75</v>
      </c>
      <c r="B82" s="7" t="s">
        <v>47</v>
      </c>
      <c r="C82" s="7" t="s">
        <v>151</v>
      </c>
      <c r="D82" s="7" t="s">
        <v>209</v>
      </c>
      <c r="E82" s="7" t="str">
        <f t="shared" si="11"/>
        <v>Mesa, AZ</v>
      </c>
      <c r="F82" s="8">
        <v>9000000</v>
      </c>
      <c r="G82" s="8">
        <v>9004000</v>
      </c>
      <c r="H82" s="8">
        <v>-4000</v>
      </c>
      <c r="I82" s="9">
        <f t="shared" si="12"/>
        <v>1.0004444444444445</v>
      </c>
      <c r="J82" s="9">
        <f t="shared" si="13"/>
        <v>4.4444444444444447E-4</v>
      </c>
      <c r="K82" s="9">
        <f t="shared" si="14"/>
        <v>0.99955575299866728</v>
      </c>
      <c r="L82" s="10">
        <v>45170</v>
      </c>
      <c r="M82" s="7" t="s">
        <v>11</v>
      </c>
      <c r="N82" s="7" t="s">
        <v>194</v>
      </c>
      <c r="O82" s="11">
        <v>0.25</v>
      </c>
      <c r="P82" s="7" t="s">
        <v>199</v>
      </c>
      <c r="Q82" s="7">
        <v>2023</v>
      </c>
    </row>
    <row r="83" spans="1:17" x14ac:dyDescent="0.25">
      <c r="A83" s="7" t="s">
        <v>81</v>
      </c>
      <c r="B83" s="7" t="s">
        <v>33</v>
      </c>
      <c r="C83" s="7" t="s">
        <v>172</v>
      </c>
      <c r="D83" s="7" t="s">
        <v>208</v>
      </c>
      <c r="E83" s="7" t="str">
        <f t="shared" si="11"/>
        <v>Bakersfield, CA</v>
      </c>
      <c r="F83" s="8">
        <v>8800000</v>
      </c>
      <c r="G83" s="8">
        <v>8792000</v>
      </c>
      <c r="H83" s="8">
        <v>8000</v>
      </c>
      <c r="I83" s="9">
        <f t="shared" si="12"/>
        <v>0.99909090909090914</v>
      </c>
      <c r="J83" s="9">
        <f t="shared" si="13"/>
        <v>-9.0909090909090909E-4</v>
      </c>
      <c r="K83" s="9">
        <f t="shared" si="14"/>
        <v>1.0009099181073704</v>
      </c>
      <c r="L83" s="10">
        <v>45170</v>
      </c>
      <c r="M83" s="7" t="s">
        <v>11</v>
      </c>
      <c r="N83" s="7" t="s">
        <v>194</v>
      </c>
      <c r="O83" s="11">
        <v>0.25</v>
      </c>
      <c r="P83" s="7" t="s">
        <v>199</v>
      </c>
      <c r="Q83" s="7">
        <v>2023</v>
      </c>
    </row>
    <row r="84" spans="1:17" x14ac:dyDescent="0.25">
      <c r="A84" s="7" t="s">
        <v>82</v>
      </c>
      <c r="B84" s="7" t="s">
        <v>28</v>
      </c>
      <c r="C84" s="7" t="s">
        <v>173</v>
      </c>
      <c r="D84" s="7" t="s">
        <v>209</v>
      </c>
      <c r="E84" s="7" t="str">
        <f t="shared" si="11"/>
        <v>Scottsdale, AZ</v>
      </c>
      <c r="F84" s="8">
        <v>9000000</v>
      </c>
      <c r="G84" s="8">
        <v>9010000</v>
      </c>
      <c r="H84" s="8">
        <v>-10000</v>
      </c>
      <c r="I84" s="9">
        <f t="shared" si="12"/>
        <v>1.0011111111111111</v>
      </c>
      <c r="J84" s="9">
        <f t="shared" si="13"/>
        <v>1.1111111111111111E-3</v>
      </c>
      <c r="K84" s="9">
        <f t="shared" si="14"/>
        <v>0.99889012208657046</v>
      </c>
      <c r="L84" s="10">
        <v>45170</v>
      </c>
      <c r="M84" s="7" t="s">
        <v>21</v>
      </c>
      <c r="N84" s="7" t="s">
        <v>194</v>
      </c>
      <c r="O84" s="11">
        <v>0.25</v>
      </c>
      <c r="P84" s="7" t="s">
        <v>199</v>
      </c>
      <c r="Q84" s="7">
        <v>2023</v>
      </c>
    </row>
    <row r="85" spans="1:17" x14ac:dyDescent="0.25">
      <c r="A85" s="7" t="s">
        <v>127</v>
      </c>
      <c r="B85" s="7" t="s">
        <v>31</v>
      </c>
      <c r="C85" s="7" t="s">
        <v>156</v>
      </c>
      <c r="D85" s="7" t="s">
        <v>208</v>
      </c>
      <c r="E85" s="7" t="str">
        <f t="shared" si="11"/>
        <v>San Diego, CA</v>
      </c>
      <c r="F85" s="8">
        <v>9100000</v>
      </c>
      <c r="G85" s="8">
        <v>9105000</v>
      </c>
      <c r="H85" s="8">
        <v>-5000</v>
      </c>
      <c r="I85" s="9">
        <f t="shared" si="12"/>
        <v>1.0005494505494505</v>
      </c>
      <c r="J85" s="9">
        <f t="shared" si="13"/>
        <v>5.4945054945054945E-4</v>
      </c>
      <c r="K85" s="9">
        <f t="shared" si="14"/>
        <v>0.99945085118067001</v>
      </c>
      <c r="L85" s="10">
        <v>45170</v>
      </c>
      <c r="M85" s="7" t="s">
        <v>21</v>
      </c>
      <c r="N85" s="7" t="s">
        <v>194</v>
      </c>
      <c r="O85" s="11">
        <v>0.25</v>
      </c>
      <c r="P85" s="7" t="s">
        <v>199</v>
      </c>
      <c r="Q85" s="7">
        <v>2023</v>
      </c>
    </row>
    <row r="86" spans="1:17" x14ac:dyDescent="0.25">
      <c r="A86" s="7" t="s">
        <v>85</v>
      </c>
      <c r="B86" s="7" t="s">
        <v>47</v>
      </c>
      <c r="C86" s="7" t="s">
        <v>140</v>
      </c>
      <c r="D86" s="7" t="s">
        <v>209</v>
      </c>
      <c r="E86" s="7" t="str">
        <f t="shared" si="11"/>
        <v>Phoenix, AZ</v>
      </c>
      <c r="F86" s="8">
        <v>8500000</v>
      </c>
      <c r="G86" s="8">
        <f>F86-H86</f>
        <v>8520000</v>
      </c>
      <c r="H86" s="13">
        <v>-20000</v>
      </c>
      <c r="I86" s="9">
        <f t="shared" si="12"/>
        <v>1.0023529411764707</v>
      </c>
      <c r="J86" s="9">
        <f t="shared" si="13"/>
        <v>2.352941176470588E-3</v>
      </c>
      <c r="K86" s="9">
        <f t="shared" si="14"/>
        <v>0.99765258215962438</v>
      </c>
      <c r="L86" s="10">
        <v>45170</v>
      </c>
      <c r="M86" s="7" t="s">
        <v>21</v>
      </c>
      <c r="N86" s="7" t="s">
        <v>194</v>
      </c>
      <c r="O86" s="11">
        <v>0.25</v>
      </c>
      <c r="P86" s="7" t="s">
        <v>199</v>
      </c>
      <c r="Q86" s="7">
        <v>2023</v>
      </c>
    </row>
    <row r="87" spans="1:17" x14ac:dyDescent="0.25">
      <c r="A87" s="7" t="s">
        <v>102</v>
      </c>
      <c r="B87" s="7" t="s">
        <v>28</v>
      </c>
      <c r="C87" s="7" t="s">
        <v>149</v>
      </c>
      <c r="D87" s="7" t="s">
        <v>208</v>
      </c>
      <c r="E87" s="7" t="str">
        <f t="shared" si="11"/>
        <v>Sacramento, CA</v>
      </c>
      <c r="F87" s="8">
        <v>9100000</v>
      </c>
      <c r="G87" s="8">
        <f>F87-H87</f>
        <v>9115000</v>
      </c>
      <c r="H87" s="13">
        <v>-15000</v>
      </c>
      <c r="I87" s="9">
        <f t="shared" si="12"/>
        <v>1.0016483516483516</v>
      </c>
      <c r="J87" s="9">
        <f t="shared" si="13"/>
        <v>1.6483516483516484E-3</v>
      </c>
      <c r="K87" s="9">
        <f t="shared" si="14"/>
        <v>0.99835436094349972</v>
      </c>
      <c r="L87" s="10">
        <v>45170</v>
      </c>
      <c r="M87" s="7" t="s">
        <v>11</v>
      </c>
      <c r="N87" s="7" t="s">
        <v>194</v>
      </c>
      <c r="O87" s="11">
        <v>0.25</v>
      </c>
      <c r="P87" s="7" t="s">
        <v>199</v>
      </c>
      <c r="Q87" s="7">
        <v>2023</v>
      </c>
    </row>
    <row r="88" spans="1:17" x14ac:dyDescent="0.25">
      <c r="A88" s="7" t="s">
        <v>25</v>
      </c>
      <c r="B88" s="7" t="s">
        <v>24</v>
      </c>
      <c r="C88" s="7" t="s">
        <v>136</v>
      </c>
      <c r="D88" s="7" t="s">
        <v>209</v>
      </c>
      <c r="E88" s="7" t="str">
        <f t="shared" si="11"/>
        <v>Gilbert, AZ</v>
      </c>
      <c r="F88" s="8">
        <v>8600000</v>
      </c>
      <c r="G88" s="8">
        <f>F88-H88</f>
        <v>8597000</v>
      </c>
      <c r="H88" s="13">
        <v>3000</v>
      </c>
      <c r="I88" s="9">
        <f t="shared" si="12"/>
        <v>0.99965116279069766</v>
      </c>
      <c r="J88" s="9">
        <f t="shared" si="13"/>
        <v>-3.4883720930232559E-4</v>
      </c>
      <c r="K88" s="9">
        <f t="shared" si="14"/>
        <v>1.0003489589391648</v>
      </c>
      <c r="L88" s="10">
        <v>45200</v>
      </c>
      <c r="M88" s="7" t="s">
        <v>19</v>
      </c>
      <c r="N88" s="7" t="s">
        <v>194</v>
      </c>
      <c r="O88" s="11">
        <v>0.25</v>
      </c>
      <c r="P88" s="7" t="s">
        <v>199</v>
      </c>
      <c r="Q88" s="7">
        <v>2023</v>
      </c>
    </row>
    <row r="89" spans="1:17" x14ac:dyDescent="0.25">
      <c r="A89" s="7" t="s">
        <v>66</v>
      </c>
      <c r="B89" s="7" t="s">
        <v>65</v>
      </c>
      <c r="C89" s="7" t="s">
        <v>173</v>
      </c>
      <c r="D89" s="7" t="s">
        <v>209</v>
      </c>
      <c r="E89" s="7" t="str">
        <f t="shared" si="11"/>
        <v>Scottsdale, AZ</v>
      </c>
      <c r="F89" s="8">
        <v>8800000</v>
      </c>
      <c r="G89" s="8">
        <f>F89-H89</f>
        <v>8796000</v>
      </c>
      <c r="H89" s="13">
        <v>4000</v>
      </c>
      <c r="I89" s="9">
        <f t="shared" si="12"/>
        <v>0.99954545454545451</v>
      </c>
      <c r="J89" s="9">
        <f t="shared" si="13"/>
        <v>-4.5454545454545455E-4</v>
      </c>
      <c r="K89" s="9">
        <f t="shared" si="14"/>
        <v>1.0004547521600728</v>
      </c>
      <c r="L89" s="10">
        <v>45200</v>
      </c>
      <c r="M89" s="7" t="s">
        <v>21</v>
      </c>
      <c r="N89" s="7" t="s">
        <v>194</v>
      </c>
      <c r="O89" s="11">
        <v>0.25</v>
      </c>
      <c r="P89" s="7" t="s">
        <v>199</v>
      </c>
      <c r="Q89" s="7">
        <v>2023</v>
      </c>
    </row>
    <row r="90" spans="1:17" x14ac:dyDescent="0.25">
      <c r="A90" s="7" t="s">
        <v>128</v>
      </c>
      <c r="B90" s="7" t="s">
        <v>47</v>
      </c>
      <c r="C90" s="7" t="s">
        <v>140</v>
      </c>
      <c r="D90" s="7" t="s">
        <v>209</v>
      </c>
      <c r="E90" s="7" t="str">
        <f t="shared" si="11"/>
        <v>Phoenix, AZ</v>
      </c>
      <c r="F90" s="8">
        <v>8700000</v>
      </c>
      <c r="G90" s="8">
        <f>F90-H90</f>
        <v>8693000</v>
      </c>
      <c r="H90" s="13">
        <v>7000</v>
      </c>
      <c r="I90" s="9">
        <f t="shared" si="12"/>
        <v>0.99919540229885062</v>
      </c>
      <c r="J90" s="9">
        <f t="shared" si="13"/>
        <v>-8.045977011494253E-4</v>
      </c>
      <c r="K90" s="9">
        <f t="shared" si="14"/>
        <v>1.0008052455999079</v>
      </c>
      <c r="L90" s="10">
        <v>45200</v>
      </c>
      <c r="M90" s="7" t="s">
        <v>11</v>
      </c>
      <c r="N90" s="7" t="s">
        <v>194</v>
      </c>
      <c r="O90" s="11">
        <v>0.25</v>
      </c>
      <c r="P90" s="7" t="s">
        <v>199</v>
      </c>
      <c r="Q90" s="7">
        <v>2023</v>
      </c>
    </row>
    <row r="91" spans="1:17" x14ac:dyDescent="0.25">
      <c r="A91" s="7" t="s">
        <v>39</v>
      </c>
      <c r="B91" s="7" t="s">
        <v>37</v>
      </c>
      <c r="C91" s="7" t="s">
        <v>146</v>
      </c>
      <c r="D91" s="7" t="s">
        <v>208</v>
      </c>
      <c r="E91" s="7" t="str">
        <f t="shared" si="11"/>
        <v>Berkeley, CA</v>
      </c>
      <c r="F91" s="8">
        <v>8700000</v>
      </c>
      <c r="G91" s="8">
        <v>8692000</v>
      </c>
      <c r="H91" s="8">
        <v>8000</v>
      </c>
      <c r="I91" s="9">
        <f t="shared" si="12"/>
        <v>0.99908045977011495</v>
      </c>
      <c r="J91" s="9">
        <f t="shared" si="13"/>
        <v>-9.1954022988505744E-4</v>
      </c>
      <c r="K91" s="9">
        <f t="shared" si="14"/>
        <v>1.0009203865623562</v>
      </c>
      <c r="L91" s="10">
        <v>45231</v>
      </c>
      <c r="M91" s="7" t="s">
        <v>21</v>
      </c>
      <c r="N91" s="7" t="s">
        <v>194</v>
      </c>
      <c r="O91" s="11">
        <v>0.25</v>
      </c>
      <c r="P91" s="7" t="s">
        <v>199</v>
      </c>
      <c r="Q91" s="7">
        <v>2023</v>
      </c>
    </row>
    <row r="92" spans="1:17" x14ac:dyDescent="0.25">
      <c r="A92" s="7" t="s">
        <v>49</v>
      </c>
      <c r="B92" s="7" t="s">
        <v>24</v>
      </c>
      <c r="C92" s="7" t="s">
        <v>139</v>
      </c>
      <c r="D92" s="7" t="s">
        <v>209</v>
      </c>
      <c r="E92" s="7" t="str">
        <f t="shared" si="11"/>
        <v>Chandler, AZ</v>
      </c>
      <c r="F92" s="8">
        <v>8900000</v>
      </c>
      <c r="G92" s="8">
        <v>8904000</v>
      </c>
      <c r="H92" s="8">
        <v>-4000</v>
      </c>
      <c r="I92" s="9">
        <f t="shared" si="12"/>
        <v>1.0004494382022473</v>
      </c>
      <c r="J92" s="9">
        <f t="shared" si="13"/>
        <v>4.4943820224719103E-4</v>
      </c>
      <c r="K92" s="9">
        <f t="shared" si="14"/>
        <v>0.99955076370170715</v>
      </c>
      <c r="L92" s="10">
        <v>45231</v>
      </c>
      <c r="M92" s="7" t="s">
        <v>21</v>
      </c>
      <c r="N92" s="7" t="s">
        <v>197</v>
      </c>
      <c r="O92" s="11">
        <v>0</v>
      </c>
      <c r="P92" s="7" t="s">
        <v>198</v>
      </c>
      <c r="Q92" s="7">
        <v>2023</v>
      </c>
    </row>
    <row r="93" spans="1:17" x14ac:dyDescent="0.25">
      <c r="A93" s="7" t="s">
        <v>79</v>
      </c>
      <c r="B93" s="7" t="s">
        <v>33</v>
      </c>
      <c r="C93" s="7" t="s">
        <v>170</v>
      </c>
      <c r="D93" s="7" t="s">
        <v>208</v>
      </c>
      <c r="E93" s="7" t="str">
        <f t="shared" si="11"/>
        <v>Lathrop, CA</v>
      </c>
      <c r="F93" s="8">
        <v>8700000</v>
      </c>
      <c r="G93" s="8">
        <v>8712000</v>
      </c>
      <c r="H93" s="8">
        <v>-12000</v>
      </c>
      <c r="I93" s="9">
        <f t="shared" si="12"/>
        <v>1.0013793103448276</v>
      </c>
      <c r="J93" s="9">
        <f t="shared" si="13"/>
        <v>1.3793103448275861E-3</v>
      </c>
      <c r="K93" s="9">
        <f t="shared" si="14"/>
        <v>0.99862258953168048</v>
      </c>
      <c r="L93" s="10">
        <v>45231</v>
      </c>
      <c r="M93" s="7" t="s">
        <v>11</v>
      </c>
      <c r="N93" s="7" t="s">
        <v>197</v>
      </c>
      <c r="O93" s="11">
        <v>0</v>
      </c>
      <c r="P93" s="7" t="s">
        <v>198</v>
      </c>
      <c r="Q93" s="7">
        <v>2023</v>
      </c>
    </row>
    <row r="94" spans="1:17" x14ac:dyDescent="0.25">
      <c r="A94" s="7" t="s">
        <v>86</v>
      </c>
      <c r="B94" s="7" t="s">
        <v>31</v>
      </c>
      <c r="C94" s="7" t="s">
        <v>156</v>
      </c>
      <c r="D94" s="7" t="s">
        <v>208</v>
      </c>
      <c r="E94" s="7" t="str">
        <f t="shared" si="11"/>
        <v>San Diego, CA</v>
      </c>
      <c r="F94" s="8">
        <v>8500000</v>
      </c>
      <c r="G94" s="8">
        <v>8493000</v>
      </c>
      <c r="H94" s="8">
        <v>7000</v>
      </c>
      <c r="I94" s="9">
        <f t="shared" si="12"/>
        <v>0.99917647058823533</v>
      </c>
      <c r="J94" s="9">
        <f t="shared" si="13"/>
        <v>-8.2352941176470592E-4</v>
      </c>
      <c r="K94" s="9">
        <f t="shared" si="14"/>
        <v>1.0008242081714354</v>
      </c>
      <c r="L94" s="10">
        <v>45231</v>
      </c>
      <c r="M94" s="7" t="s">
        <v>11</v>
      </c>
      <c r="N94" s="7" t="s">
        <v>197</v>
      </c>
      <c r="O94" s="11">
        <v>0</v>
      </c>
      <c r="P94" s="7" t="s">
        <v>198</v>
      </c>
      <c r="Q94" s="7">
        <v>2023</v>
      </c>
    </row>
    <row r="95" spans="1:17" x14ac:dyDescent="0.25">
      <c r="A95" s="7" t="s">
        <v>61</v>
      </c>
      <c r="B95" s="7" t="s">
        <v>33</v>
      </c>
      <c r="C95" s="7" t="s">
        <v>159</v>
      </c>
      <c r="D95" s="7" t="s">
        <v>209</v>
      </c>
      <c r="E95" s="7" t="str">
        <f t="shared" si="11"/>
        <v>Surprise, AZ</v>
      </c>
      <c r="F95" s="8">
        <v>9100000</v>
      </c>
      <c r="G95" s="8">
        <f>F95-H95</f>
        <v>9140000</v>
      </c>
      <c r="H95" s="13">
        <v>-40000</v>
      </c>
      <c r="I95" s="9">
        <f t="shared" si="12"/>
        <v>1.0043956043956044</v>
      </c>
      <c r="J95" s="9">
        <f t="shared" si="13"/>
        <v>4.3956043956043956E-3</v>
      </c>
      <c r="K95" s="9">
        <f t="shared" si="14"/>
        <v>0.99562363238512031</v>
      </c>
      <c r="L95" s="10">
        <v>45231</v>
      </c>
      <c r="M95" s="7" t="s">
        <v>11</v>
      </c>
      <c r="N95" s="7" t="s">
        <v>197</v>
      </c>
      <c r="O95" s="11">
        <v>0</v>
      </c>
      <c r="P95" s="7" t="s">
        <v>198</v>
      </c>
      <c r="Q95" s="7">
        <v>2023</v>
      </c>
    </row>
    <row r="96" spans="1:17" x14ac:dyDescent="0.25">
      <c r="A96" s="7" t="s">
        <v>67</v>
      </c>
      <c r="B96" s="7" t="s">
        <v>47</v>
      </c>
      <c r="C96" s="7" t="s">
        <v>164</v>
      </c>
      <c r="D96" s="7" t="s">
        <v>209</v>
      </c>
      <c r="E96" s="7" t="str">
        <f t="shared" si="11"/>
        <v>Avondale, AZ</v>
      </c>
      <c r="F96" s="8">
        <v>9100000</v>
      </c>
      <c r="G96" s="8">
        <f>F96-H96</f>
        <v>9088000</v>
      </c>
      <c r="H96" s="13">
        <v>12000</v>
      </c>
      <c r="I96" s="9">
        <f t="shared" si="12"/>
        <v>0.99868131868131871</v>
      </c>
      <c r="J96" s="9">
        <f t="shared" si="13"/>
        <v>-1.3186813186813187E-3</v>
      </c>
      <c r="K96" s="9">
        <f t="shared" si="14"/>
        <v>1.0013204225352113</v>
      </c>
      <c r="L96" s="10">
        <v>45231</v>
      </c>
      <c r="M96" s="7" t="s">
        <v>21</v>
      </c>
      <c r="N96" s="7" t="s">
        <v>197</v>
      </c>
      <c r="O96" s="11">
        <v>0</v>
      </c>
      <c r="P96" s="7" t="s">
        <v>198</v>
      </c>
      <c r="Q96" s="7">
        <v>2023</v>
      </c>
    </row>
    <row r="97" spans="1:17" x14ac:dyDescent="0.25">
      <c r="A97" s="7" t="s">
        <v>69</v>
      </c>
      <c r="B97" s="7" t="s">
        <v>68</v>
      </c>
      <c r="C97" s="7" t="s">
        <v>165</v>
      </c>
      <c r="D97" s="7" t="s">
        <v>209</v>
      </c>
      <c r="E97" s="7" t="str">
        <f t="shared" si="11"/>
        <v>Oro Valley, AZ</v>
      </c>
      <c r="F97" s="8">
        <v>9100000</v>
      </c>
      <c r="G97" s="8">
        <f>F97-H97</f>
        <v>9020000</v>
      </c>
      <c r="H97" s="13">
        <v>80000</v>
      </c>
      <c r="I97" s="9">
        <f t="shared" si="12"/>
        <v>0.99120879120879124</v>
      </c>
      <c r="J97" s="9">
        <f t="shared" si="13"/>
        <v>-8.7912087912087912E-3</v>
      </c>
      <c r="K97" s="9">
        <f t="shared" si="14"/>
        <v>1.0088691796008868</v>
      </c>
      <c r="L97" s="10">
        <v>45231</v>
      </c>
      <c r="M97" s="7" t="s">
        <v>19</v>
      </c>
      <c r="N97" s="7" t="s">
        <v>197</v>
      </c>
      <c r="O97" s="11">
        <v>0</v>
      </c>
      <c r="P97" s="7" t="s">
        <v>198</v>
      </c>
      <c r="Q97" s="7">
        <v>2023</v>
      </c>
    </row>
    <row r="98" spans="1:17" x14ac:dyDescent="0.25">
      <c r="A98" s="7" t="s">
        <v>105</v>
      </c>
      <c r="B98" s="7" t="s">
        <v>37</v>
      </c>
      <c r="C98" s="7" t="s">
        <v>182</v>
      </c>
      <c r="D98" s="7" t="s">
        <v>208</v>
      </c>
      <c r="E98" s="7" t="str">
        <f t="shared" si="11"/>
        <v>San Bernardino, CA</v>
      </c>
      <c r="F98" s="8">
        <v>8900000</v>
      </c>
      <c r="G98" s="8">
        <v>8896000</v>
      </c>
      <c r="H98" s="8">
        <v>4000</v>
      </c>
      <c r="I98" s="9">
        <f t="shared" si="12"/>
        <v>0.99955056179775281</v>
      </c>
      <c r="J98" s="9">
        <f t="shared" si="13"/>
        <v>-4.4943820224719103E-4</v>
      </c>
      <c r="K98" s="9">
        <f t="shared" si="14"/>
        <v>1.0004496402877698</v>
      </c>
      <c r="L98" s="10">
        <v>45261</v>
      </c>
      <c r="M98" s="7" t="s">
        <v>21</v>
      </c>
      <c r="N98" s="7" t="s">
        <v>197</v>
      </c>
      <c r="O98" s="11">
        <v>0</v>
      </c>
      <c r="P98" s="7" t="s">
        <v>198</v>
      </c>
      <c r="Q98" s="7">
        <v>2023</v>
      </c>
    </row>
    <row r="99" spans="1:17" x14ac:dyDescent="0.25">
      <c r="A99" s="7" t="s">
        <v>56</v>
      </c>
      <c r="B99" s="7" t="s">
        <v>37</v>
      </c>
      <c r="C99" s="7" t="s">
        <v>154</v>
      </c>
      <c r="D99" s="7" t="s">
        <v>208</v>
      </c>
      <c r="E99" s="7" t="str">
        <f t="shared" ref="E99:E130" si="15">C99&amp;", "&amp;D99</f>
        <v>Concord, CA</v>
      </c>
      <c r="F99" s="8">
        <v>9100000</v>
      </c>
      <c r="G99" s="8">
        <f>F99-H99</f>
        <v>9120000</v>
      </c>
      <c r="H99" s="13">
        <v>-20000</v>
      </c>
      <c r="I99" s="9">
        <f t="shared" si="12"/>
        <v>1.0021978021978022</v>
      </c>
      <c r="J99" s="9">
        <f t="shared" si="13"/>
        <v>2.1978021978021978E-3</v>
      </c>
      <c r="K99" s="9">
        <f t="shared" si="14"/>
        <v>0.9978070175438597</v>
      </c>
      <c r="L99" s="10">
        <v>45261</v>
      </c>
      <c r="M99" s="7" t="s">
        <v>11</v>
      </c>
      <c r="N99" s="7" t="s">
        <v>197</v>
      </c>
      <c r="O99" s="11">
        <v>0</v>
      </c>
      <c r="P99" s="7" t="s">
        <v>198</v>
      </c>
      <c r="Q99" s="7">
        <v>2023</v>
      </c>
    </row>
    <row r="100" spans="1:17" x14ac:dyDescent="0.25">
      <c r="A100" s="7" t="s">
        <v>97</v>
      </c>
      <c r="B100" s="7" t="s">
        <v>37</v>
      </c>
      <c r="C100" s="7" t="s">
        <v>140</v>
      </c>
      <c r="D100" s="7" t="s">
        <v>209</v>
      </c>
      <c r="E100" s="7" t="str">
        <f t="shared" si="15"/>
        <v>Phoenix, AZ</v>
      </c>
      <c r="F100" s="8">
        <v>9000000</v>
      </c>
      <c r="G100" s="8">
        <f>F100-H100</f>
        <v>9010000</v>
      </c>
      <c r="H100" s="13">
        <v>-10000</v>
      </c>
      <c r="I100" s="9">
        <f t="shared" si="12"/>
        <v>1.0011111111111111</v>
      </c>
      <c r="J100" s="9">
        <f t="shared" si="13"/>
        <v>1.1111111111111111E-3</v>
      </c>
      <c r="K100" s="9">
        <f t="shared" si="14"/>
        <v>0.99889012208657046</v>
      </c>
      <c r="L100" s="10">
        <v>45261</v>
      </c>
      <c r="M100" s="7" t="s">
        <v>19</v>
      </c>
      <c r="N100" s="7" t="s">
        <v>197</v>
      </c>
      <c r="O100" s="11">
        <v>0</v>
      </c>
      <c r="P100" s="7" t="s">
        <v>198</v>
      </c>
      <c r="Q100" s="7">
        <v>2023</v>
      </c>
    </row>
    <row r="101" spans="1:17" x14ac:dyDescent="0.25">
      <c r="A101" s="7" t="s">
        <v>129</v>
      </c>
      <c r="B101" s="7" t="s">
        <v>31</v>
      </c>
      <c r="C101" s="7" t="s">
        <v>140</v>
      </c>
      <c r="D101" s="7" t="s">
        <v>209</v>
      </c>
      <c r="E101" s="7" t="str">
        <f t="shared" si="15"/>
        <v>Phoenix, AZ</v>
      </c>
      <c r="F101" s="8">
        <v>9100000</v>
      </c>
      <c r="G101" s="8">
        <f>F101-H101</f>
        <v>9097000</v>
      </c>
      <c r="H101" s="13">
        <v>3000</v>
      </c>
      <c r="I101" s="9">
        <f t="shared" si="12"/>
        <v>0.99967032967032965</v>
      </c>
      <c r="J101" s="9">
        <f t="shared" si="13"/>
        <v>-3.2967032967032967E-4</v>
      </c>
      <c r="K101" s="9">
        <f t="shared" si="14"/>
        <v>1.0003297790480379</v>
      </c>
      <c r="L101" s="10">
        <v>45261</v>
      </c>
      <c r="M101" s="7" t="s">
        <v>21</v>
      </c>
      <c r="N101" s="7" t="s">
        <v>197</v>
      </c>
      <c r="O101" s="11">
        <v>0</v>
      </c>
      <c r="P101" s="7" t="s">
        <v>198</v>
      </c>
      <c r="Q101" s="7">
        <v>2023</v>
      </c>
    </row>
  </sheetData>
  <autoFilter ref="A2:Q101" xr:uid="{00000000-0009-0000-0000-000001000000}">
    <sortState xmlns:xlrd2="http://schemas.microsoft.com/office/spreadsheetml/2017/richdata2" ref="A3:Q101">
      <sortCondition ref="Q2:Q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Management Dataset v1</vt:lpstr>
      <vt:lpstr>Project Management Dataset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Choi</dc:creator>
  <cp:lastModifiedBy>Joseph Choi</cp:lastModifiedBy>
  <dcterms:created xsi:type="dcterms:W3CDTF">2024-01-04T08:13:23Z</dcterms:created>
  <dcterms:modified xsi:type="dcterms:W3CDTF">2024-01-05T00:15:19Z</dcterms:modified>
</cp:coreProperties>
</file>