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tables/table1.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pc\Desktop\10Alytic Training\"/>
    </mc:Choice>
  </mc:AlternateContent>
  <xr:revisionPtr revIDLastSave="0" documentId="13_ncr:1_{921EFFDE-A588-4D4B-871D-7FFBE54B9331}" xr6:coauthVersionLast="47" xr6:coauthVersionMax="47" xr10:uidLastSave="{00000000-0000-0000-0000-000000000000}"/>
  <bookViews>
    <workbookView xWindow="-108" yWindow="-108" windowWidth="23256" windowHeight="12576" firstSheet="2" activeTab="2" xr2:uid="{00000000-000D-0000-FFFF-FFFF00000000}"/>
  </bookViews>
  <sheets>
    <sheet name="Monthly_Expenses" sheetId="2" r:id="rId1"/>
    <sheet name="Expenses_Income" sheetId="5" r:id="rId2"/>
    <sheet name="Dashboard" sheetId="7" r:id="rId3"/>
    <sheet name="Trend_of_Expenses" sheetId="6" r:id="rId4"/>
    <sheet name="Expenses_by_Category" sheetId="3" r:id="rId5"/>
    <sheet name="Count_per_category" sheetId="4" r:id="rId6"/>
    <sheet name="EXPENSES_CATEGORY2" sheetId="9" r:id="rId7"/>
    <sheet name="Raw Data for Dashboard" sheetId="1" r:id="rId8"/>
  </sheets>
  <definedNames>
    <definedName name="_xlnm._FilterDatabase" localSheetId="7" hidden="1">'Raw Data for Dashboard'!$B$1:$H$1</definedName>
    <definedName name="Count_per_category">Count_per_category!$C$6</definedName>
    <definedName name="Dashboard">Dashboard!$C$5</definedName>
    <definedName name="Expenses_by_Category">Expenses_by_Category!$C$5</definedName>
    <definedName name="Expenses_category">Expenses_by_Category!$O$18</definedName>
    <definedName name="EXPENSES_CATEGORY2">EXPENSES_CATEGORY2!$A$4</definedName>
    <definedName name="Monthly_Expenses">Monthly_Expenses!$N$13</definedName>
    <definedName name="Raw_data">Raw_data2[#All]</definedName>
    <definedName name="Slicer_Category">#N/A</definedName>
    <definedName name="Slicer_Date">#N/A</definedName>
    <definedName name="Slicer_Date1">#N/A</definedName>
    <definedName name="Slicer_Months">#N/A</definedName>
  </definedNames>
  <calcPr calcId="191029"/>
  <pivotCaches>
    <pivotCache cacheId="5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D5" i="5"/>
</calcChain>
</file>

<file path=xl/sharedStrings.xml><?xml version="1.0" encoding="utf-8"?>
<sst xmlns="http://schemas.openxmlformats.org/spreadsheetml/2006/main" count="361" uniqueCount="85">
  <si>
    <t>Date</t>
  </si>
  <si>
    <t>Description</t>
  </si>
  <si>
    <t>Category</t>
  </si>
  <si>
    <t>Payment Method</t>
  </si>
  <si>
    <t>Amount</t>
  </si>
  <si>
    <t>Salary</t>
  </si>
  <si>
    <t>Income</t>
  </si>
  <si>
    <t>Credit Card</t>
  </si>
  <si>
    <t>Date night with Amiyah</t>
  </si>
  <si>
    <t>Flexing</t>
  </si>
  <si>
    <t>Expenses</t>
  </si>
  <si>
    <t>Lunch at Shiro</t>
  </si>
  <si>
    <t>Food &amp; Drinks</t>
  </si>
  <si>
    <t>Cash</t>
  </si>
  <si>
    <t>10Alytics Training</t>
  </si>
  <si>
    <t>Personal Development</t>
  </si>
  <si>
    <t>Breakfast at KFC</t>
  </si>
  <si>
    <t>Lunch at Chicken Republic</t>
  </si>
  <si>
    <t>Tennis Racket</t>
  </si>
  <si>
    <t>Night at club</t>
  </si>
  <si>
    <t>Coffee at Starbucks</t>
  </si>
  <si>
    <t>Petrol for car</t>
  </si>
  <si>
    <t>Housing &amp; Utilities</t>
  </si>
  <si>
    <t>Gym subscription</t>
  </si>
  <si>
    <t>McDonald's brunch</t>
  </si>
  <si>
    <t>Spotify subscription</t>
  </si>
  <si>
    <t>Lunch at Buzz</t>
  </si>
  <si>
    <t>Mainland Block Party</t>
  </si>
  <si>
    <t>2 shirts and 4 trousers</t>
  </si>
  <si>
    <t>Clothing</t>
  </si>
  <si>
    <t>House Rent</t>
  </si>
  <si>
    <t>Internet and Phone Subscription</t>
  </si>
  <si>
    <t>Coffee at Buzz</t>
  </si>
  <si>
    <t>Movie at cinema</t>
  </si>
  <si>
    <t>Grocery shopping</t>
  </si>
  <si>
    <t>Microsoft Office Purchase</t>
  </si>
  <si>
    <t>Breakfast at Chicken Republic</t>
  </si>
  <si>
    <t>Deodorant and Perfume purchase</t>
  </si>
  <si>
    <t>Birthday party</t>
  </si>
  <si>
    <t>Udemy course</t>
  </si>
  <si>
    <t>Sneakers purchase</t>
  </si>
  <si>
    <t>Business School Training</t>
  </si>
  <si>
    <t>New books purchase</t>
  </si>
  <si>
    <t>Shawarma at Yaba - Lunch</t>
  </si>
  <si>
    <t>Christmas bonus</t>
  </si>
  <si>
    <t>Interest from Investment</t>
  </si>
  <si>
    <t>Davido's concert</t>
  </si>
  <si>
    <t>Games Night contribution</t>
  </si>
  <si>
    <t>Boat cruise</t>
  </si>
  <si>
    <t>Christmas house decoration</t>
  </si>
  <si>
    <t>Apple watch purchase</t>
  </si>
  <si>
    <t>Dinner at Eko Hotel</t>
  </si>
  <si>
    <t>Lunch at Kapadoccia</t>
  </si>
  <si>
    <t>Laptop Repair</t>
  </si>
  <si>
    <t>Fund Class</t>
  </si>
  <si>
    <t>Balance</t>
  </si>
  <si>
    <t>Grand Total</t>
  </si>
  <si>
    <t>Nov</t>
  </si>
  <si>
    <t>Sum of Amount</t>
  </si>
  <si>
    <t>Months</t>
  </si>
  <si>
    <t>Row Labels</t>
  </si>
  <si>
    <t>Count of Category</t>
  </si>
  <si>
    <t>1-Nov</t>
  </si>
  <si>
    <t>4-Nov</t>
  </si>
  <si>
    <t>7-Nov</t>
  </si>
  <si>
    <t>9-Nov</t>
  </si>
  <si>
    <t>10-Nov</t>
  </si>
  <si>
    <t>11-Nov</t>
  </si>
  <si>
    <t>13-Nov</t>
  </si>
  <si>
    <t>16-Nov</t>
  </si>
  <si>
    <t>17-Nov</t>
  </si>
  <si>
    <t>19-Nov</t>
  </si>
  <si>
    <t>20-Nov</t>
  </si>
  <si>
    <t>23-Nov</t>
  </si>
  <si>
    <t>24-Nov</t>
  </si>
  <si>
    <t>25-Nov</t>
  </si>
  <si>
    <t>26-Nov</t>
  </si>
  <si>
    <t>27-Nov</t>
  </si>
  <si>
    <t>28-Nov</t>
  </si>
  <si>
    <t>30-Nov</t>
  </si>
  <si>
    <t>Count of Months</t>
  </si>
  <si>
    <t>EXPENSES BY CATEGORY</t>
  </si>
  <si>
    <t>Column Labels</t>
  </si>
  <si>
    <t>Total Sum of Amount</t>
  </si>
  <si>
    <t>Total Count of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</si>
</sst>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46A]#,##0"/>
    <numFmt numFmtId="165" formatCode="[$₦-468]\ #,##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bgColor indexed="64"/>
      </patternFill>
    </fill>
  </fills>
  <borders count="2">
    <border>
      <left/>
      <right/>
      <top/>
      <bottom/>
      <diagonal/>
    </border>
    <border>
      <left/>
      <right/>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14" fontId="0" fillId="0" borderId="0" xfId="0" applyNumberFormat="1"/>
    <xf numFmtId="43" fontId="0" fillId="0" borderId="0" xfId="1" applyFont="1"/>
    <xf numFmtId="43"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2" fillId="2" borderId="1" xfId="0" applyFont="1" applyFill="1" applyBorder="1"/>
    <xf numFmtId="165" fontId="0" fillId="0" borderId="0" xfId="0" applyNumberFormat="1"/>
    <xf numFmtId="14" fontId="0" fillId="0" borderId="0" xfId="0" applyNumberFormat="1" applyAlignment="1">
      <alignment horizontal="left"/>
    </xf>
    <xf numFmtId="0" fontId="3" fillId="0" borderId="0" xfId="0" applyFont="1"/>
    <xf numFmtId="0" fontId="0" fillId="3" borderId="0" xfId="0" applyFill="1"/>
    <xf numFmtId="0" fontId="0" fillId="0" borderId="0" xfId="0" applyNumberFormat="1"/>
  </cellXfs>
  <cellStyles count="2">
    <cellStyle name="Comma" xfId="1" builtinId="3"/>
    <cellStyle name="Normal" xfId="0" builtinId="0"/>
  </cellStyles>
  <dxfs count="10">
    <dxf>
      <numFmt numFmtId="164" formatCode="[$₦-46A]#,##0"/>
    </dxf>
    <dxf>
      <numFmt numFmtId="164" formatCode="[$₦-46A]#,##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9" formatCode="m/d/yyyy"/>
    </dxf>
    <dxf>
      <numFmt numFmtId="164" formatCode="[$₦-46A]#,##0"/>
    </dxf>
    <dxf>
      <font>
        <b/>
        <i val="0"/>
        <strike val="0"/>
        <u val="none"/>
        <sz val="24"/>
      </font>
    </dxf>
    <dxf>
      <font>
        <b/>
        <i val="0"/>
        <sz val="22"/>
        <color rgb="FF002060"/>
        <name val="Baskerville Old Face"/>
        <family val="1"/>
        <scheme val="none"/>
      </font>
      <fill>
        <patternFill>
          <bgColor theme="5"/>
        </patternFill>
      </fill>
      <border diagonalUp="0" diagonalDown="0">
        <left style="thick">
          <color auto="1"/>
        </left>
        <right style="thick">
          <color auto="1"/>
        </right>
        <top style="thick">
          <color auto="1"/>
        </top>
        <bottom style="thick">
          <color auto="1"/>
        </bottom>
        <vertical/>
        <horizontal/>
      </border>
    </dxf>
    <dxf>
      <font>
        <sz val="20"/>
        <color theme="5"/>
      </font>
    </dxf>
    <dxf>
      <font>
        <sz val="14"/>
      </font>
    </dxf>
  </dxfs>
  <tableStyles count="3" defaultTableStyle="TableStyleMedium2" defaultPivotStyle="PivotStyleLight16">
    <tableStyle name="Slicer Style 1" pivot="0" table="0" count="1" xr9:uid="{610B23FF-5D62-42E3-80C8-9F8AFC3F3DBD}">
      <tableStyleElement type="wholeTable" dxfId="9"/>
    </tableStyle>
    <tableStyle name="Slicer Style 2" pivot="0" table="0" count="1" xr9:uid="{43A9919B-B3B8-4F43-9058-063A15D548D2}">
      <tableStyleElement type="wholeTable" dxfId="8"/>
    </tableStyle>
    <tableStyle name="Slicer Style 3" pivot="0" table="0" count="4" xr9:uid="{7F5E036F-FEB1-465B-A804-8CE6EF36CB32}">
      <tableStyleElement type="wholeTable" dxfId="7"/>
      <tableStyleElement type="headerRow" dxfId="6"/>
    </tableStyle>
  </tableStyles>
  <extLst>
    <ext xmlns:x14="http://schemas.microsoft.com/office/spreadsheetml/2009/9/main" uri="{46F421CA-312F-682f-3DD2-61675219B42D}">
      <x14:dxfs count="2">
        <dxf>
          <font>
            <b/>
            <i val="0"/>
            <u/>
            <color theme="4"/>
          </font>
        </dxf>
        <dxf>
          <font>
            <u/>
          </font>
          <fill>
            <patternFill>
              <bgColor theme="4"/>
            </patternFill>
          </fill>
        </dxf>
      </x14:dxfs>
    </ext>
    <ext xmlns:x14="http://schemas.microsoft.com/office/spreadsheetml/2009/9/main" uri="{EB79DEF2-80B8-43e5-95BD-54CBDDF9020C}">
      <x14:slicerStyles defaultSlicerStyle="Slicer Style 3">
        <x14:slicerStyle name="Slicer Style 1"/>
        <x14:slicerStyle name="Slicer Style 2"/>
        <x14:slicerStyle name="Slicer Style 3">
          <x14:slicerStyleElements>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Table-Dash board (Recovered).xlsx]Monthly_Expenses!PivotTable1</c:name>
    <c:fmtId val="0"/>
  </c:pivotSource>
  <c:chart>
    <c:title>
      <c:tx>
        <c:rich>
          <a:bodyPr rot="0" spcFirstLastPara="1" vertOverflow="ellipsis" vert="horz" wrap="square" anchor="ctr" anchorCtr="1"/>
          <a:lstStyle/>
          <a:p>
            <a:pPr>
              <a:defRPr sz="1600" b="1" i="0" u="none" strike="noStrike" kern="1200" spc="0" baseline="0">
                <a:solidFill>
                  <a:srgbClr val="002060"/>
                </a:solidFill>
                <a:latin typeface="Baskerville Old Face" panose="02020602080505020303" pitchFamily="18" charset="0"/>
                <a:ea typeface="+mn-ea"/>
                <a:cs typeface="+mn-cs"/>
              </a:defRPr>
            </a:pPr>
            <a:r>
              <a:rPr lang="en-US" sz="1600" b="1">
                <a:solidFill>
                  <a:srgbClr val="002060"/>
                </a:solidFill>
                <a:latin typeface="Baskerville Old Face" panose="02020602080505020303" pitchFamily="18" charset="0"/>
              </a:rPr>
              <a:t>Monthly Expenses</a:t>
            </a:r>
          </a:p>
          <a:p>
            <a:pPr>
              <a:defRPr sz="1600" b="1">
                <a:solidFill>
                  <a:srgbClr val="002060"/>
                </a:solidFill>
                <a:latin typeface="Baskerville Old Face" panose="02020602080505020303" pitchFamily="18" charset="0"/>
              </a:defRPr>
            </a:pPr>
            <a:endParaRPr lang="en-US" sz="1600" b="1">
              <a:solidFill>
                <a:srgbClr val="002060"/>
              </a:solidFill>
              <a:latin typeface="Baskerville Old Face" panose="020206020805050203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Monthly_Expenses!$C$3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Monthly_Expenses!$B$4:$B$5</c:f>
              <c:strCache>
                <c:ptCount val="1"/>
                <c:pt idx="0">
                  <c:v>Nov</c:v>
                </c:pt>
              </c:strCache>
            </c:strRef>
          </c:cat>
          <c:val>
            <c:numRef>
              <c:f>Monthly_Expenses!$C$4:$C$5</c:f>
              <c:numCache>
                <c:formatCode>[$₦-46A]#,##0</c:formatCode>
                <c:ptCount val="1"/>
                <c:pt idx="0">
                  <c:v>261104</c:v>
                </c:pt>
              </c:numCache>
            </c:numRef>
          </c:val>
          <c:extLst>
            <c:ext xmlns:c16="http://schemas.microsoft.com/office/drawing/2014/chart" uri="{C3380CC4-5D6E-409C-BE32-E72D297353CC}">
              <c16:uniqueId val="{00000000-4A88-448A-BA92-3A1797CEDE55}"/>
            </c:ext>
          </c:extLst>
        </c:ser>
        <c:dLbls>
          <c:showLegendKey val="0"/>
          <c:showVal val="0"/>
          <c:showCatName val="0"/>
          <c:showSerName val="0"/>
          <c:showPercent val="0"/>
          <c:showBubbleSize val="0"/>
        </c:dLbls>
        <c:gapWidth val="219"/>
        <c:overlap val="-27"/>
        <c:axId val="302170320"/>
        <c:axId val="302170648"/>
      </c:barChart>
      <c:catAx>
        <c:axId val="30217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002060"/>
                </a:solidFill>
                <a:latin typeface="Baskerville Old Face" panose="02020602080505020303" pitchFamily="18" charset="0"/>
                <a:ea typeface="+mn-ea"/>
                <a:cs typeface="+mn-cs"/>
              </a:defRPr>
            </a:pPr>
            <a:endParaRPr lang="en-US"/>
          </a:p>
        </c:txPr>
        <c:crossAx val="302170648"/>
        <c:crosses val="autoZero"/>
        <c:auto val="1"/>
        <c:lblAlgn val="ctr"/>
        <c:lblOffset val="100"/>
        <c:noMultiLvlLbl val="0"/>
      </c:catAx>
      <c:valAx>
        <c:axId val="302170648"/>
        <c:scaling>
          <c:orientation val="minMax"/>
        </c:scaling>
        <c:delete val="1"/>
        <c:axPos val="l"/>
        <c:numFmt formatCode="[$₦-46A]#,##0" sourceLinked="1"/>
        <c:majorTickMark val="none"/>
        <c:minorTickMark val="none"/>
        <c:tickLblPos val="nextTo"/>
        <c:crossAx val="302170320"/>
        <c:crosses val="autoZero"/>
        <c:crossBetween val="between"/>
      </c:valAx>
      <c:spPr>
        <a:noFill/>
        <a:ln w="25400">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Table-Dash board (Recovered).xlsx]Expenses_by_Category!PivotTable2</c:name>
    <c:fmtId val="0"/>
  </c:pivotSource>
  <c:chart>
    <c:title>
      <c:tx>
        <c:rich>
          <a:bodyPr rot="0" spcFirstLastPara="1" vertOverflow="ellipsis" vert="horz" wrap="square" anchor="ctr" anchorCtr="1"/>
          <a:lstStyle/>
          <a:p>
            <a:pPr algn="ctr">
              <a:defRPr sz="1600" b="1" i="0" u="none" strike="noStrike" kern="1200" spc="0" baseline="0">
                <a:solidFill>
                  <a:srgbClr val="002060"/>
                </a:solidFill>
                <a:latin typeface="Baskerville Old Face" panose="02020602080505020303" pitchFamily="18" charset="0"/>
                <a:ea typeface="+mn-ea"/>
                <a:cs typeface="+mn-cs"/>
              </a:defRPr>
            </a:pPr>
            <a:r>
              <a:rPr lang="en-US" sz="1600" b="1">
                <a:solidFill>
                  <a:srgbClr val="002060"/>
                </a:solidFill>
                <a:latin typeface="Baskerville Old Face" panose="02020602080505020303" pitchFamily="18" charset="0"/>
              </a:rPr>
              <a:t>Expenses</a:t>
            </a:r>
            <a:r>
              <a:rPr lang="en-US" sz="1600" b="1" baseline="0">
                <a:solidFill>
                  <a:srgbClr val="002060"/>
                </a:solidFill>
                <a:latin typeface="Baskerville Old Face" panose="02020602080505020303" pitchFamily="18" charset="0"/>
              </a:rPr>
              <a:t> by Category</a:t>
            </a:r>
          </a:p>
          <a:p>
            <a:pPr algn="ctr">
              <a:defRPr sz="1600" b="1">
                <a:solidFill>
                  <a:srgbClr val="002060"/>
                </a:solidFill>
                <a:latin typeface="Baskerville Old Face" panose="02020602080505020303" pitchFamily="18" charset="0"/>
              </a:defRPr>
            </a:pPr>
            <a:endParaRPr lang="en-US" sz="1600" b="1">
              <a:solidFill>
                <a:srgbClr val="002060"/>
              </a:solidFill>
              <a:latin typeface="Baskerville Old Face" panose="02020602080505020303" pitchFamily="18" charset="0"/>
            </a:endParaRPr>
          </a:p>
        </c:rich>
      </c:tx>
      <c:layout>
        <c:manualLayout>
          <c:xMode val="edge"/>
          <c:yMode val="edge"/>
          <c:x val="0.30334556090045056"/>
          <c:y val="5.4434994457078514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31494778948651297"/>
              <c:y val="-5.5648302726767854E-3"/>
            </c:manualLayout>
          </c:layout>
          <c:showLegendKey val="0"/>
          <c:showVal val="1"/>
          <c:showCatName val="0"/>
          <c:showSerName val="0"/>
          <c:showPercent val="0"/>
          <c:showBubbleSize val="0"/>
          <c:extLst>
            <c:ext xmlns:c15="http://schemas.microsoft.com/office/drawing/2012/chart" uri="{CE6537A1-D6FC-4f65-9D91-7224C49458BB}">
              <c15:layout>
                <c:manualLayout>
                  <c:w val="9.7388168518736135E-2"/>
                  <c:h val="8.8035614913745133E-2"/>
                </c:manualLayout>
              </c15:layout>
            </c:ext>
          </c:extLst>
        </c:dLbl>
      </c:pivotFmt>
      <c:pivotFmt>
        <c:idx val="4"/>
        <c:spPr>
          <a:solidFill>
            <a:schemeClr val="accent2"/>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609592022390236"/>
                  <c:h val="8.8035614913745133E-2"/>
                </c:manualLayout>
              </c15:layout>
            </c:ext>
          </c:extLst>
        </c:dLbl>
      </c:pivotFmt>
    </c:pivotFmts>
    <c:plotArea>
      <c:layout/>
      <c:barChart>
        <c:barDir val="bar"/>
        <c:grouping val="stacked"/>
        <c:varyColors val="0"/>
        <c:ser>
          <c:idx val="0"/>
          <c:order val="0"/>
          <c:tx>
            <c:strRef>
              <c:f>Expenses_by_Category!$D$5</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D0BE-4162-ADA6-749D7F4979F9}"/>
              </c:ext>
            </c:extLst>
          </c:dPt>
          <c:dPt>
            <c:idx val="3"/>
            <c:invertIfNegative val="0"/>
            <c:bubble3D val="0"/>
            <c:extLst>
              <c:ext xmlns:c16="http://schemas.microsoft.com/office/drawing/2014/chart" uri="{C3380CC4-5D6E-409C-BE32-E72D297353CC}">
                <c16:uniqueId val="{00000002-1E08-428D-A14F-3B9441872C51}"/>
              </c:ext>
            </c:extLst>
          </c:dPt>
          <c:dPt>
            <c:idx val="4"/>
            <c:invertIfNegative val="0"/>
            <c:bubble3D val="0"/>
            <c:spPr>
              <a:solidFill>
                <a:schemeClr val="accent2"/>
              </a:solidFill>
              <a:ln>
                <a:noFill/>
              </a:ln>
              <a:effectLst/>
            </c:spPr>
          </c:dPt>
          <c:dLbls>
            <c:dLbl>
              <c:idx val="4"/>
              <c:dLblPos val="inEnd"/>
              <c:showLegendKey val="0"/>
              <c:showVal val="1"/>
              <c:showCatName val="0"/>
              <c:showSerName val="0"/>
              <c:showPercent val="0"/>
              <c:showBubbleSize val="0"/>
              <c:extLst>
                <c:ext xmlns:c15="http://schemas.microsoft.com/office/drawing/2012/chart" uri="{CE6537A1-D6FC-4f65-9D91-7224C49458BB}">
                  <c15:layout>
                    <c:manualLayout>
                      <c:w val="0.1609592022390236"/>
                      <c:h val="8.8035614913745133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Expenses_by_Category!$C$6:$C$11</c:f>
              <c:strCache>
                <c:ptCount val="5"/>
                <c:pt idx="0">
                  <c:v>Food &amp; Drinks</c:v>
                </c:pt>
                <c:pt idx="1">
                  <c:v>Housing &amp; Utilities</c:v>
                </c:pt>
                <c:pt idx="2">
                  <c:v>Personal Development</c:v>
                </c:pt>
                <c:pt idx="3">
                  <c:v>Clothing</c:v>
                </c:pt>
                <c:pt idx="4">
                  <c:v>Flexing</c:v>
                </c:pt>
              </c:strCache>
            </c:strRef>
          </c:cat>
          <c:val>
            <c:numRef>
              <c:f>Expenses_by_Category!$D$6:$D$11</c:f>
              <c:numCache>
                <c:formatCode>[$₦-468]\ #,##0</c:formatCode>
                <c:ptCount val="5"/>
                <c:pt idx="0">
                  <c:v>106696</c:v>
                </c:pt>
                <c:pt idx="1">
                  <c:v>81048</c:v>
                </c:pt>
                <c:pt idx="2">
                  <c:v>47611</c:v>
                </c:pt>
                <c:pt idx="3">
                  <c:v>14300</c:v>
                </c:pt>
                <c:pt idx="4">
                  <c:v>11449</c:v>
                </c:pt>
              </c:numCache>
            </c:numRef>
          </c:val>
          <c:extLst>
            <c:ext xmlns:c16="http://schemas.microsoft.com/office/drawing/2014/chart" uri="{C3380CC4-5D6E-409C-BE32-E72D297353CC}">
              <c16:uniqueId val="{00000000-5531-40DF-B9D8-FC1973070D26}"/>
            </c:ext>
          </c:extLst>
        </c:ser>
        <c:dLbls>
          <c:showLegendKey val="0"/>
          <c:showVal val="0"/>
          <c:showCatName val="0"/>
          <c:showSerName val="0"/>
          <c:showPercent val="0"/>
          <c:showBubbleSize val="0"/>
        </c:dLbls>
        <c:gapWidth val="63"/>
        <c:overlap val="49"/>
        <c:axId val="446300616"/>
        <c:axId val="446301272"/>
      </c:barChart>
      <c:catAx>
        <c:axId val="446300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002060"/>
                </a:solidFill>
                <a:latin typeface="Baskerville Old Face" panose="02020602080505020303" pitchFamily="18" charset="0"/>
                <a:ea typeface="+mn-ea"/>
                <a:cs typeface="+mn-cs"/>
              </a:defRPr>
            </a:pPr>
            <a:endParaRPr lang="en-US"/>
          </a:p>
        </c:txPr>
        <c:crossAx val="446301272"/>
        <c:crosses val="autoZero"/>
        <c:auto val="1"/>
        <c:lblAlgn val="ctr"/>
        <c:lblOffset val="100"/>
        <c:noMultiLvlLbl val="0"/>
      </c:catAx>
      <c:valAx>
        <c:axId val="446301272"/>
        <c:scaling>
          <c:orientation val="minMax"/>
        </c:scaling>
        <c:delete val="1"/>
        <c:axPos val="b"/>
        <c:numFmt formatCode="[$₦-468]\ #,##0" sourceLinked="1"/>
        <c:majorTickMark val="none"/>
        <c:minorTickMark val="none"/>
        <c:tickLblPos val="nextTo"/>
        <c:crossAx val="446300616"/>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Table-Dash board (Recovered).xlsx]Count_per_category!PivotTable1</c:name>
    <c:fmtId val="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1400" b="1">
                <a:solidFill>
                  <a:srgbClr val="002060"/>
                </a:solidFill>
                <a:latin typeface="Baskerville Old Face" panose="02020602080505020303" pitchFamily="18" charset="0"/>
              </a:rPr>
              <a:t>Count</a:t>
            </a:r>
            <a:r>
              <a:rPr lang="en-US" sz="1400" b="1" baseline="0">
                <a:solidFill>
                  <a:srgbClr val="002060"/>
                </a:solidFill>
                <a:latin typeface="Baskerville Old Face" panose="02020602080505020303" pitchFamily="18" charset="0"/>
              </a:rPr>
              <a:t> of Expense</a:t>
            </a:r>
            <a:r>
              <a:rPr lang="en-US" sz="1400" b="1">
                <a:solidFill>
                  <a:srgbClr val="002060"/>
                </a:solidFill>
                <a:latin typeface="Baskerville Old Face" panose="02020602080505020303" pitchFamily="18" charset="0"/>
              </a:rPr>
              <a:t> per Category</a:t>
            </a:r>
          </a:p>
          <a:p>
            <a:pPr>
              <a:defRPr>
                <a:solidFill>
                  <a:srgbClr val="002060"/>
                </a:solidFill>
              </a:defRPr>
            </a:pPr>
            <a:endParaRPr lang="en-US" sz="1400">
              <a:solidFill>
                <a:srgbClr val="002060"/>
              </a:solidFill>
            </a:endParaRPr>
          </a:p>
          <a:p>
            <a:pPr>
              <a:defRPr>
                <a:solidFill>
                  <a:srgbClr val="002060"/>
                </a:solidFill>
              </a:defRPr>
            </a:pPr>
            <a:r>
              <a:rPr lang="en-US" sz="1400">
                <a:solidFill>
                  <a:srgbClr val="002060"/>
                </a:solidFill>
              </a:rPr>
              <a:t> </a:t>
            </a:r>
          </a:p>
        </c:rich>
      </c:tx>
      <c:layout>
        <c:manualLayout>
          <c:xMode val="edge"/>
          <c:yMode val="edge"/>
          <c:x val="0.19862441893558486"/>
          <c:y val="0.1029286455472135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Count_per_category!$C$4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Count_per_category!$B$5:$B$11</c:f>
              <c:strCache>
                <c:ptCount val="6"/>
                <c:pt idx="0">
                  <c:v>Food &amp; Drinks</c:v>
                </c:pt>
                <c:pt idx="1">
                  <c:v>Personal Development</c:v>
                </c:pt>
                <c:pt idx="2">
                  <c:v>Housing &amp; Utilities</c:v>
                </c:pt>
                <c:pt idx="3">
                  <c:v>Flexing</c:v>
                </c:pt>
                <c:pt idx="4">
                  <c:v>Clothing</c:v>
                </c:pt>
                <c:pt idx="5">
                  <c:v>Income</c:v>
                </c:pt>
              </c:strCache>
            </c:strRef>
          </c:cat>
          <c:val>
            <c:numRef>
              <c:f>Count_per_category!$C$5:$C$11</c:f>
              <c:numCache>
                <c:formatCode>General</c:formatCode>
                <c:ptCount val="6"/>
                <c:pt idx="0">
                  <c:v>11</c:v>
                </c:pt>
                <c:pt idx="1">
                  <c:v>5</c:v>
                </c:pt>
                <c:pt idx="2">
                  <c:v>5</c:v>
                </c:pt>
                <c:pt idx="3">
                  <c:v>2</c:v>
                </c:pt>
                <c:pt idx="4">
                  <c:v>1</c:v>
                </c:pt>
                <c:pt idx="5">
                  <c:v>1</c:v>
                </c:pt>
              </c:numCache>
            </c:numRef>
          </c:val>
          <c:extLst>
            <c:ext xmlns:c16="http://schemas.microsoft.com/office/drawing/2014/chart" uri="{C3380CC4-5D6E-409C-BE32-E72D297353CC}">
              <c16:uniqueId val="{00000000-69A2-4184-81A9-4AB84CB61C38}"/>
            </c:ext>
          </c:extLst>
        </c:ser>
        <c:dLbls>
          <c:showLegendKey val="0"/>
          <c:showVal val="0"/>
          <c:showCatName val="0"/>
          <c:showSerName val="0"/>
          <c:showPercent val="0"/>
          <c:showBubbleSize val="0"/>
        </c:dLbls>
        <c:gapWidth val="182"/>
        <c:axId val="219586880"/>
        <c:axId val="219587208"/>
      </c:barChart>
      <c:catAx>
        <c:axId val="21958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Baskerville Old Face" panose="02020602080505020303" pitchFamily="18" charset="0"/>
                <a:ea typeface="+mn-ea"/>
                <a:cs typeface="+mn-cs"/>
              </a:defRPr>
            </a:pPr>
            <a:endParaRPr lang="en-US"/>
          </a:p>
        </c:txPr>
        <c:crossAx val="219587208"/>
        <c:crosses val="autoZero"/>
        <c:auto val="1"/>
        <c:lblAlgn val="ctr"/>
        <c:lblOffset val="100"/>
        <c:noMultiLvlLbl val="0"/>
      </c:catAx>
      <c:valAx>
        <c:axId val="219587208"/>
        <c:scaling>
          <c:orientation val="minMax"/>
        </c:scaling>
        <c:delete val="1"/>
        <c:axPos val="b"/>
        <c:numFmt formatCode="General" sourceLinked="1"/>
        <c:majorTickMark val="none"/>
        <c:minorTickMark val="none"/>
        <c:tickLblPos val="nextTo"/>
        <c:crossAx val="219586880"/>
        <c:crosses val="autoZero"/>
        <c:crossBetween val="between"/>
      </c:valAx>
      <c:spPr>
        <a:solidFill>
          <a:schemeClr val="bg1">
            <a:lumMod val="95000"/>
          </a:schemeClr>
        </a:solid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Table-Dash board (Recovered).xlsx]EXPENSES_CATEGORY2!PivotTable1</c:name>
    <c:fmtId val="97"/>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pivotFmt>
      <c:pivotFmt>
        <c:idx val="1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EXPENSES_CATEGORY2!$B$3:$B$5</c:f>
              <c:strCache>
                <c:ptCount val="1"/>
                <c:pt idx="0">
                  <c:v>Nov - Count of Months</c:v>
                </c:pt>
              </c:strCache>
            </c:strRef>
          </c:tx>
          <c:spPr>
            <a:solidFill>
              <a:schemeClr val="accent1"/>
            </a:solidFill>
            <a:ln>
              <a:noFill/>
            </a:ln>
            <a:effectLst/>
            <a:sp3d/>
          </c:spPr>
          <c:invertIfNegative val="0"/>
          <c:cat>
            <c:strRef>
              <c:f>EXPENSES_CATEGORY2!$A$6:$A$12</c:f>
              <c:strCache>
                <c:ptCount val="6"/>
                <c:pt idx="0">
                  <c:v>Clothing</c:v>
                </c:pt>
                <c:pt idx="1">
                  <c:v>Flexing</c:v>
                </c:pt>
                <c:pt idx="2">
                  <c:v>Food &amp; Drinks</c:v>
                </c:pt>
                <c:pt idx="3">
                  <c:v>Housing &amp; Utilities</c:v>
                </c:pt>
                <c:pt idx="4">
                  <c:v>Income</c:v>
                </c:pt>
                <c:pt idx="5">
                  <c:v>Personal Development</c:v>
                </c:pt>
              </c:strCache>
            </c:strRef>
          </c:cat>
          <c:val>
            <c:numRef>
              <c:f>EXPENSES_CATEGORY2!$B$6:$B$12</c:f>
              <c:numCache>
                <c:formatCode>General</c:formatCode>
                <c:ptCount val="6"/>
                <c:pt idx="0">
                  <c:v>1</c:v>
                </c:pt>
                <c:pt idx="1">
                  <c:v>2</c:v>
                </c:pt>
                <c:pt idx="2">
                  <c:v>11</c:v>
                </c:pt>
                <c:pt idx="3">
                  <c:v>5</c:v>
                </c:pt>
                <c:pt idx="4">
                  <c:v>1</c:v>
                </c:pt>
                <c:pt idx="5">
                  <c:v>5</c:v>
                </c:pt>
              </c:numCache>
            </c:numRef>
          </c:val>
          <c:extLst>
            <c:ext xmlns:c16="http://schemas.microsoft.com/office/drawing/2014/chart" uri="{C3380CC4-5D6E-409C-BE32-E72D297353CC}">
              <c16:uniqueId val="{00000000-C2BF-4E59-B68D-46589B090C18}"/>
            </c:ext>
          </c:extLst>
        </c:ser>
        <c:ser>
          <c:idx val="1"/>
          <c:order val="1"/>
          <c:tx>
            <c:strRef>
              <c:f>EXPENSES_CATEGORY2!$C$3:$C$5</c:f>
              <c:strCache>
                <c:ptCount val="1"/>
                <c:pt idx="0">
                  <c:v>Nov - Sum of Amount</c:v>
                </c:pt>
              </c:strCache>
            </c:strRef>
          </c:tx>
          <c:spPr>
            <a:solidFill>
              <a:schemeClr val="accent2"/>
            </a:solidFill>
            <a:ln>
              <a:noFill/>
            </a:ln>
            <a:effectLst/>
            <a:sp3d/>
          </c:spPr>
          <c:invertIfNegative val="0"/>
          <c:cat>
            <c:strRef>
              <c:f>EXPENSES_CATEGORY2!$A$6:$A$12</c:f>
              <c:strCache>
                <c:ptCount val="6"/>
                <c:pt idx="0">
                  <c:v>Clothing</c:v>
                </c:pt>
                <c:pt idx="1">
                  <c:v>Flexing</c:v>
                </c:pt>
                <c:pt idx="2">
                  <c:v>Food &amp; Drinks</c:v>
                </c:pt>
                <c:pt idx="3">
                  <c:v>Housing &amp; Utilities</c:v>
                </c:pt>
                <c:pt idx="4">
                  <c:v>Income</c:v>
                </c:pt>
                <c:pt idx="5">
                  <c:v>Personal Development</c:v>
                </c:pt>
              </c:strCache>
            </c:strRef>
          </c:cat>
          <c:val>
            <c:numRef>
              <c:f>EXPENSES_CATEGORY2!$C$6:$C$12</c:f>
              <c:numCache>
                <c:formatCode>General</c:formatCode>
                <c:ptCount val="6"/>
                <c:pt idx="0">
                  <c:v>14300</c:v>
                </c:pt>
                <c:pt idx="1">
                  <c:v>11449</c:v>
                </c:pt>
                <c:pt idx="2">
                  <c:v>106696</c:v>
                </c:pt>
                <c:pt idx="3">
                  <c:v>81048</c:v>
                </c:pt>
                <c:pt idx="4">
                  <c:v>400000</c:v>
                </c:pt>
                <c:pt idx="5">
                  <c:v>47611</c:v>
                </c:pt>
              </c:numCache>
            </c:numRef>
          </c:val>
          <c:extLst>
            <c:ext xmlns:c16="http://schemas.microsoft.com/office/drawing/2014/chart" uri="{C3380CC4-5D6E-409C-BE32-E72D297353CC}">
              <c16:uniqueId val="{00000001-C2BF-4E59-B68D-46589B090C18}"/>
            </c:ext>
          </c:extLst>
        </c:ser>
        <c:dLbls>
          <c:showLegendKey val="0"/>
          <c:showVal val="0"/>
          <c:showCatName val="0"/>
          <c:showSerName val="0"/>
          <c:showPercent val="0"/>
          <c:showBubbleSize val="0"/>
        </c:dLbls>
        <c:gapWidth val="150"/>
        <c:shape val="box"/>
        <c:axId val="484400968"/>
        <c:axId val="484401624"/>
        <c:axId val="0"/>
      </c:bar3DChart>
      <c:catAx>
        <c:axId val="484400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01624"/>
        <c:crosses val="autoZero"/>
        <c:auto val="1"/>
        <c:lblAlgn val="ctr"/>
        <c:lblOffset val="100"/>
        <c:noMultiLvlLbl val="0"/>
      </c:catAx>
      <c:valAx>
        <c:axId val="484401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0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Table-Dash board (Recovered).xlsx]Expenses_Income!PivotTable2</c:name>
    <c:fmtId val="0"/>
  </c:pivotSource>
  <c:chart>
    <c:title>
      <c:tx>
        <c:rich>
          <a:bodyPr rot="0" spcFirstLastPara="1" vertOverflow="ellipsis" vert="horz" wrap="square" anchor="ctr" anchorCtr="1"/>
          <a:lstStyle/>
          <a:p>
            <a:pPr algn="ctr">
              <a:defRPr sz="1400" b="0" i="0" u="none" strike="noStrike" kern="1200" spc="0" baseline="0">
                <a:solidFill>
                  <a:srgbClr val="002060"/>
                </a:solidFill>
                <a:latin typeface="+mn-lt"/>
                <a:ea typeface="+mn-ea"/>
                <a:cs typeface="+mn-cs"/>
              </a:defRPr>
            </a:pPr>
            <a:r>
              <a:rPr lang="en-US" sz="1600" b="1">
                <a:solidFill>
                  <a:srgbClr val="002060"/>
                </a:solidFill>
              </a:rPr>
              <a:t>Expenses</a:t>
            </a:r>
            <a:r>
              <a:rPr lang="en-US" sz="1600" b="1" baseline="0">
                <a:solidFill>
                  <a:srgbClr val="002060"/>
                </a:solidFill>
              </a:rPr>
              <a:t> vs Income</a:t>
            </a:r>
          </a:p>
          <a:p>
            <a:pPr algn="ctr">
              <a:defRPr>
                <a:solidFill>
                  <a:srgbClr val="002060"/>
                </a:solidFill>
              </a:defRPr>
            </a:pPr>
            <a:endParaRPr lang="en-US">
              <a:solidFill>
                <a:srgbClr val="002060"/>
              </a:solidFill>
            </a:endParaRPr>
          </a:p>
        </c:rich>
      </c:tx>
      <c:layout>
        <c:manualLayout>
          <c:xMode val="edge"/>
          <c:yMode val="edge"/>
          <c:x val="0.26880341880341879"/>
          <c:y val="3.0911901081916538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layout>
            <c:manualLayout>
              <c:x val="0.11388888888888889"/>
              <c:y val="0.11574074074074057"/>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4444444444444391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layout>
            <c:manualLayout>
              <c:x val="-0.14252136752136757"/>
              <c:y val="0.10543676244487976"/>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8498168498168449E-2"/>
              <c:y val="-0.10237437476420548"/>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s>
    <c:plotArea>
      <c:layout>
        <c:manualLayout>
          <c:layoutTarget val="inner"/>
          <c:xMode val="edge"/>
          <c:yMode val="edge"/>
          <c:x val="0.237239575822253"/>
          <c:y val="0.20041215868109225"/>
          <c:w val="0.41184371184371188"/>
          <c:h val="0.69510561566203"/>
        </c:manualLayout>
      </c:layout>
      <c:doughnutChart>
        <c:varyColors val="1"/>
        <c:ser>
          <c:idx val="0"/>
          <c:order val="0"/>
          <c:tx>
            <c:strRef>
              <c:f>Expenses_Income!$C$3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3-5793-48DA-8DF1-AEBA43B1C3E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5793-48DA-8DF1-AEBA43B1C3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Expenses_Income!$B$4:$B$6</c:f>
              <c:strCache>
                <c:ptCount val="2"/>
                <c:pt idx="0">
                  <c:v>Expenses</c:v>
                </c:pt>
                <c:pt idx="1">
                  <c:v>Income</c:v>
                </c:pt>
              </c:strCache>
            </c:strRef>
          </c:cat>
          <c:val>
            <c:numRef>
              <c:f>Expenses_Income!$C$4:$C$6</c:f>
              <c:numCache>
                <c:formatCode>[$₦-468]\ #,##0</c:formatCode>
                <c:ptCount val="2"/>
                <c:pt idx="0">
                  <c:v>261104</c:v>
                </c:pt>
                <c:pt idx="1">
                  <c:v>400000</c:v>
                </c:pt>
              </c:numCache>
            </c:numRef>
          </c:val>
          <c:extLst>
            <c:ext xmlns:c16="http://schemas.microsoft.com/office/drawing/2014/chart" uri="{C3380CC4-5D6E-409C-BE32-E72D297353CC}">
              <c16:uniqueId val="{00000000-5793-48DA-8DF1-AEBA43B1C3E7}"/>
            </c:ext>
          </c:extLst>
        </c:ser>
        <c:dLbls>
          <c:showLegendKey val="0"/>
          <c:showVal val="1"/>
          <c:showCatName val="0"/>
          <c:showSerName val="0"/>
          <c:showPercent val="0"/>
          <c:showBubbleSize val="0"/>
          <c:showLeaderLines val="1"/>
        </c:dLbls>
        <c:firstSliceAng val="228"/>
        <c:holeSize val="43"/>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rgbClr val="002060"/>
              </a:solidFill>
              <a:latin typeface="Baskerville Old Face" panose="02020602080505020303" pitchFamily="18" charset="0"/>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Table-Dash board (Recovered).xlsx]Monthly_Expenses!PivotTable1</c:name>
    <c:fmtId val="3"/>
  </c:pivotSource>
  <c:chart>
    <c:title>
      <c:tx>
        <c:rich>
          <a:bodyPr rot="0" spcFirstLastPara="1" vertOverflow="ellipsis" vert="horz" wrap="square" anchor="ctr" anchorCtr="1"/>
          <a:lstStyle/>
          <a:p>
            <a:pPr>
              <a:defRPr sz="2800" b="1" i="0" u="none" strike="noStrike" kern="1200" spc="0" baseline="0">
                <a:solidFill>
                  <a:srgbClr val="002060"/>
                </a:solidFill>
                <a:latin typeface="Baskerville Old Face" panose="02020602080505020303" pitchFamily="18" charset="0"/>
                <a:ea typeface="+mn-ea"/>
                <a:cs typeface="+mn-cs"/>
              </a:defRPr>
            </a:pPr>
            <a:r>
              <a:rPr lang="en-US" sz="2800" b="1">
                <a:solidFill>
                  <a:srgbClr val="002060"/>
                </a:solidFill>
                <a:latin typeface="Baskerville Old Face" panose="02020602080505020303" pitchFamily="18" charset="0"/>
              </a:rPr>
              <a:t>Monthly Expenses</a:t>
            </a:r>
          </a:p>
          <a:p>
            <a:pPr>
              <a:defRPr sz="2800" b="1">
                <a:solidFill>
                  <a:srgbClr val="002060"/>
                </a:solidFill>
                <a:latin typeface="Baskerville Old Face" panose="02020602080505020303" pitchFamily="18" charset="0"/>
              </a:defRPr>
            </a:pPr>
            <a:endParaRPr lang="en-US" sz="2800" b="1">
              <a:solidFill>
                <a:srgbClr val="002060"/>
              </a:solidFill>
              <a:latin typeface="Baskerville Old Face" panose="02020602080505020303" pitchFamily="18" charset="0"/>
            </a:endParaRPr>
          </a:p>
        </c:rich>
      </c:tx>
      <c:layout>
        <c:manualLayout>
          <c:xMode val="edge"/>
          <c:yMode val="edge"/>
          <c:x val="0.27253472666264744"/>
          <c:y val="3.7817396002160997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317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031926211554479E-2"/>
          <c:y val="0.20053694315560824"/>
          <c:w val="0.91593614757689101"/>
          <c:h val="0.65795029428056817"/>
        </c:manualLayout>
      </c:layout>
      <c:barChart>
        <c:barDir val="col"/>
        <c:grouping val="clustered"/>
        <c:varyColors val="0"/>
        <c:ser>
          <c:idx val="0"/>
          <c:order val="0"/>
          <c:tx>
            <c:strRef>
              <c:f>Monthly_Expenses!$C$3</c:f>
              <c:strCache>
                <c:ptCount val="1"/>
                <c:pt idx="0">
                  <c:v>Total</c:v>
                </c:pt>
              </c:strCache>
            </c:strRef>
          </c:tx>
          <c:spPr>
            <a:solidFill>
              <a:schemeClr val="accent2"/>
            </a:solidFill>
            <a:ln w="31750">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Monthly_Expenses!$B$4:$B$5</c:f>
              <c:strCache>
                <c:ptCount val="1"/>
                <c:pt idx="0">
                  <c:v>Nov</c:v>
                </c:pt>
              </c:strCache>
            </c:strRef>
          </c:cat>
          <c:val>
            <c:numRef>
              <c:f>Monthly_Expenses!$C$4:$C$5</c:f>
              <c:numCache>
                <c:formatCode>[$₦-46A]#,##0</c:formatCode>
                <c:ptCount val="1"/>
                <c:pt idx="0">
                  <c:v>261104</c:v>
                </c:pt>
              </c:numCache>
            </c:numRef>
          </c:val>
          <c:extLst>
            <c:ext xmlns:c16="http://schemas.microsoft.com/office/drawing/2014/chart" uri="{C3380CC4-5D6E-409C-BE32-E72D297353CC}">
              <c16:uniqueId val="{00000000-4920-45DC-BD8A-0200BBE09EA9}"/>
            </c:ext>
          </c:extLst>
        </c:ser>
        <c:dLbls>
          <c:showLegendKey val="0"/>
          <c:showVal val="0"/>
          <c:showCatName val="0"/>
          <c:showSerName val="0"/>
          <c:showPercent val="0"/>
          <c:showBubbleSize val="0"/>
        </c:dLbls>
        <c:gapWidth val="219"/>
        <c:overlap val="-27"/>
        <c:axId val="302170320"/>
        <c:axId val="302170648"/>
      </c:barChart>
      <c:catAx>
        <c:axId val="30217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rgbClr val="002060"/>
                </a:solidFill>
                <a:latin typeface="Baskerville Old Face" panose="02020602080505020303" pitchFamily="18" charset="0"/>
                <a:ea typeface="+mn-ea"/>
                <a:cs typeface="+mn-cs"/>
              </a:defRPr>
            </a:pPr>
            <a:endParaRPr lang="en-US"/>
          </a:p>
        </c:txPr>
        <c:crossAx val="302170648"/>
        <c:crosses val="autoZero"/>
        <c:auto val="1"/>
        <c:lblAlgn val="ctr"/>
        <c:lblOffset val="100"/>
        <c:noMultiLvlLbl val="0"/>
      </c:catAx>
      <c:valAx>
        <c:axId val="302170648"/>
        <c:scaling>
          <c:orientation val="minMax"/>
        </c:scaling>
        <c:delete val="1"/>
        <c:axPos val="l"/>
        <c:numFmt formatCode="[$₦-46A]#,##0" sourceLinked="1"/>
        <c:majorTickMark val="none"/>
        <c:minorTickMark val="none"/>
        <c:tickLblPos val="nextTo"/>
        <c:crossAx val="302170320"/>
        <c:crosses val="autoZero"/>
        <c:crossBetween val="between"/>
      </c:valAx>
      <c:spPr>
        <a:noFill/>
        <a:ln w="25400">
          <a:noFill/>
        </a:ln>
        <a:effectLst/>
      </c:spPr>
    </c:plotArea>
    <c:plotVisOnly val="1"/>
    <c:dispBlanksAs val="gap"/>
    <c:showDLblsOverMax val="0"/>
  </c:chart>
  <c:spPr>
    <a:solidFill>
      <a:sysClr val="window" lastClr="FFFFFF"/>
    </a:solidFill>
    <a:ln w="222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Table-Dash board (Recovered).xlsx]Expenses_Income!PivotTable2</c:name>
    <c:fmtId val="3"/>
  </c:pivotSource>
  <c:chart>
    <c:title>
      <c:tx>
        <c:rich>
          <a:bodyPr rot="0" spcFirstLastPara="1" vertOverflow="ellipsis" vert="horz" wrap="square" anchor="ctr" anchorCtr="1"/>
          <a:lstStyle/>
          <a:p>
            <a:pPr algn="ctr">
              <a:defRPr sz="2800" b="0" i="0" u="none" strike="noStrike" kern="1200" spc="0" baseline="0">
                <a:solidFill>
                  <a:srgbClr val="002060"/>
                </a:solidFill>
                <a:latin typeface="Baskerville Old Face" panose="02020602080505020303" pitchFamily="18" charset="0"/>
                <a:ea typeface="+mn-ea"/>
                <a:cs typeface="+mn-cs"/>
              </a:defRPr>
            </a:pPr>
            <a:r>
              <a:rPr lang="en-US" sz="2800" b="1">
                <a:solidFill>
                  <a:srgbClr val="002060"/>
                </a:solidFill>
                <a:latin typeface="Baskerville Old Face" panose="02020602080505020303" pitchFamily="18" charset="0"/>
              </a:rPr>
              <a:t>Expenses</a:t>
            </a:r>
            <a:r>
              <a:rPr lang="en-US" sz="2800" b="1" baseline="0">
                <a:solidFill>
                  <a:srgbClr val="002060"/>
                </a:solidFill>
                <a:latin typeface="Baskerville Old Face" panose="02020602080505020303" pitchFamily="18" charset="0"/>
              </a:rPr>
              <a:t> vs Income</a:t>
            </a:r>
          </a:p>
          <a:p>
            <a:pPr algn="ctr">
              <a:defRPr sz="2800">
                <a:solidFill>
                  <a:srgbClr val="002060"/>
                </a:solidFill>
                <a:latin typeface="Baskerville Old Face" panose="02020602080505020303" pitchFamily="18" charset="0"/>
              </a:defRPr>
            </a:pPr>
            <a:endParaRPr lang="en-US" sz="2800">
              <a:solidFill>
                <a:srgbClr val="002060"/>
              </a:solidFill>
              <a:latin typeface="Baskerville Old Face" panose="02020602080505020303" pitchFamily="18" charset="0"/>
            </a:endParaRPr>
          </a:p>
        </c:rich>
      </c:tx>
      <c:layout>
        <c:manualLayout>
          <c:xMode val="edge"/>
          <c:yMode val="edge"/>
          <c:x val="0.25482720909886258"/>
          <c:y val="2.3204487395787565E-2"/>
        </c:manualLayout>
      </c:layout>
      <c:overlay val="0"/>
      <c:spPr>
        <a:noFill/>
        <a:ln>
          <a:noFill/>
        </a:ln>
        <a:effectLst/>
      </c:spPr>
      <c:txPr>
        <a:bodyPr rot="0" spcFirstLastPara="1" vertOverflow="ellipsis" vert="horz" wrap="square" anchor="ctr" anchorCtr="1"/>
        <a:lstStyle/>
        <a:p>
          <a:pPr algn="ctr">
            <a:defRPr sz="2800" b="0"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layout>
            <c:manualLayout>
              <c:x val="0.11388888888888889"/>
              <c:y val="0.11574074074074057"/>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4444444444444391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dLbl>
          <c:idx val="0"/>
          <c:layout>
            <c:manualLayout>
              <c:x val="-0.14252136752136757"/>
              <c:y val="0.10543676244487976"/>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6.8498168498168449E-2"/>
              <c:y val="-0.10237437476420548"/>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Baskerville Old Face" panose="02020602080505020303"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8498168498168449E-2"/>
              <c:y val="-0.1023743747642054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252136752136757"/>
              <c:y val="0.1054367624448797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2158278009366441E-2"/>
              <c:y val="-8.53674540682414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8.9416718130821887E-2"/>
              <c:y val="9.4098951916724585E-2"/>
            </c:manualLayout>
          </c:layout>
          <c:showLegendKey val="0"/>
          <c:showVal val="1"/>
          <c:showCatName val="0"/>
          <c:showSerName val="0"/>
          <c:showPercent val="0"/>
          <c:showBubbleSize val="0"/>
          <c:extLst>
            <c:ext xmlns:c15="http://schemas.microsoft.com/office/drawing/2012/chart" uri="{CE6537A1-D6FC-4f65-9D91-7224C49458BB}">
              <c15:layout>
                <c:manualLayout>
                  <c:w val="0.23374183006535948"/>
                  <c:h val="0.14931972789115647"/>
                </c:manualLayout>
              </c15:layout>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1836697424201618E-2"/>
              <c:y val="-8.9753580020342824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512855292744911"/>
                  <c:h val="0.13315907614153227"/>
                </c:manualLayout>
              </c15:layout>
            </c:ext>
          </c:extLst>
        </c:dLbl>
      </c:pivotFmt>
      <c:pivotFmt>
        <c:idx val="17"/>
        <c:spPr>
          <a:solidFill>
            <a:schemeClr val="accent1"/>
          </a:solidFill>
          <a:ln w="19050">
            <a:solidFill>
              <a:schemeClr val="lt1"/>
            </a:solidFill>
          </a:ln>
          <a:effectLst/>
        </c:spPr>
        <c:dLbl>
          <c:idx val="0"/>
          <c:layout>
            <c:manualLayout>
              <c:x val="-0.183265704331037"/>
              <c:y val="0.1193176052061761"/>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9918328199554"/>
                  <c:h val="0.13745461504413681"/>
                </c:manualLayout>
              </c15:layout>
            </c:ext>
          </c:extLst>
        </c:dLbl>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3141017228615662"/>
              <c:y val="9.762762205083772E-2"/>
            </c:manualLayout>
          </c:layout>
          <c:showLegendKey val="0"/>
          <c:showVal val="1"/>
          <c:showCatName val="0"/>
          <c:showSerName val="0"/>
          <c:showPercent val="0"/>
          <c:showBubbleSize val="0"/>
          <c:extLst>
            <c:ext xmlns:c15="http://schemas.microsoft.com/office/drawing/2012/chart" uri="{CE6537A1-D6FC-4f65-9D91-7224C49458BB}">
              <c15:layout>
                <c:manualLayout>
                  <c:w val="0.30738256275657844"/>
                  <c:h val="0.12062162116235654"/>
                </c:manualLayout>
              </c15:layout>
            </c:ext>
          </c:extLst>
        </c:dLbl>
      </c:pivotFmt>
      <c:pivotFmt>
        <c:idx val="21"/>
        <c:spPr>
          <a:solidFill>
            <a:schemeClr val="accent1"/>
          </a:solidFill>
          <a:ln w="19050">
            <a:solidFill>
              <a:schemeClr val="lt1"/>
            </a:solidFill>
          </a:ln>
          <a:effectLst/>
        </c:spPr>
        <c:dLbl>
          <c:idx val="0"/>
          <c:layout>
            <c:manualLayout>
              <c:x val="6.623931623931624E-2"/>
              <c:y val="-0.10019687380898629"/>
            </c:manualLayout>
          </c:layout>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920940170940171"/>
                  <c:h val="0.10383232307048697"/>
                </c:manualLayout>
              </c15:layout>
            </c:ext>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2500000000000008"/>
              <c:y val="0.10276602441947301"/>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s>
    <c:plotArea>
      <c:layout>
        <c:manualLayout>
          <c:layoutTarget val="inner"/>
          <c:xMode val="edge"/>
          <c:yMode val="edge"/>
          <c:x val="0.20906902262217222"/>
          <c:y val="0.19276761850662355"/>
          <c:w val="0.57199475065616789"/>
          <c:h val="0.74064849407315148"/>
        </c:manualLayout>
      </c:layout>
      <c:doughnutChart>
        <c:varyColors val="1"/>
        <c:ser>
          <c:idx val="0"/>
          <c:order val="0"/>
          <c:tx>
            <c:strRef>
              <c:f>Expenses_Income!$C$3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8D-4893-B584-EE336FF247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8D-4893-B584-EE336FF24788}"/>
              </c:ext>
            </c:extLst>
          </c:dPt>
          <c:dLbls>
            <c:dLbl>
              <c:idx val="1"/>
              <c:layout>
                <c:manualLayout>
                  <c:x val="-0.12500000000000008"/>
                  <c:y val="0.102766024419473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8D-4893-B584-EE336FF24788}"/>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Expenses_Income!$B$4:$B$6</c:f>
              <c:strCache>
                <c:ptCount val="2"/>
                <c:pt idx="0">
                  <c:v>Expenses</c:v>
                </c:pt>
                <c:pt idx="1">
                  <c:v>Income</c:v>
                </c:pt>
              </c:strCache>
            </c:strRef>
          </c:cat>
          <c:val>
            <c:numRef>
              <c:f>Expenses_Income!$C$4:$C$6</c:f>
              <c:numCache>
                <c:formatCode>[$₦-468]\ #,##0</c:formatCode>
                <c:ptCount val="2"/>
                <c:pt idx="0">
                  <c:v>261104</c:v>
                </c:pt>
                <c:pt idx="1">
                  <c:v>400000</c:v>
                </c:pt>
              </c:numCache>
            </c:numRef>
          </c:val>
          <c:extLst>
            <c:ext xmlns:c16="http://schemas.microsoft.com/office/drawing/2014/chart" uri="{C3380CC4-5D6E-409C-BE32-E72D297353CC}">
              <c16:uniqueId val="{00000004-3A8D-4893-B584-EE336FF24788}"/>
            </c:ext>
          </c:extLst>
        </c:ser>
        <c:dLbls>
          <c:showLegendKey val="0"/>
          <c:showVal val="1"/>
          <c:showCatName val="0"/>
          <c:showSerName val="0"/>
          <c:showPercent val="0"/>
          <c:showBubbleSize val="0"/>
          <c:showLeaderLines val="1"/>
        </c:dLbls>
        <c:firstSliceAng val="228"/>
        <c:holeSize val="38"/>
      </c:doughnutChart>
      <c:spPr>
        <a:noFill/>
        <a:ln>
          <a:noFill/>
        </a:ln>
        <a:effectLst/>
      </c:spPr>
    </c:plotArea>
    <c:legend>
      <c:legendPos val="r"/>
      <c:layout>
        <c:manualLayout>
          <c:xMode val="edge"/>
          <c:yMode val="edge"/>
          <c:x val="0.71892575928008995"/>
          <c:y val="0.75319060184477149"/>
          <c:w val="0.2793954255427411"/>
          <c:h val="0.20463102546736292"/>
        </c:manualLayout>
      </c:layout>
      <c:overlay val="0"/>
      <c:spPr>
        <a:noFill/>
        <a:ln>
          <a:noFill/>
        </a:ln>
        <a:effectLst/>
      </c:spPr>
      <c:txPr>
        <a:bodyPr rot="0" spcFirstLastPara="1" vertOverflow="ellipsis" vert="horz" wrap="square" anchor="ctr" anchorCtr="1"/>
        <a:lstStyle/>
        <a:p>
          <a:pPr>
            <a:defRPr sz="2000" b="0" i="0" u="none" strike="noStrike" kern="1200" baseline="0">
              <a:solidFill>
                <a:srgbClr val="002060"/>
              </a:solidFill>
              <a:latin typeface="Baskerville Old Face" panose="02020602080505020303" pitchFamily="18" charset="0"/>
              <a:ea typeface="+mn-ea"/>
              <a:cs typeface="+mn-cs"/>
            </a:defRPr>
          </a:pPr>
          <a:endParaRPr lang="en-US"/>
        </a:p>
      </c:txPr>
    </c:legend>
    <c:plotVisOnly val="1"/>
    <c:dispBlanksAs val="gap"/>
    <c:showDLblsOverMax val="0"/>
  </c:chart>
  <c:spPr>
    <a:solidFill>
      <a:sysClr val="window" lastClr="FFFFFF"/>
    </a:solidFill>
    <a:ln w="25400"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Table-Dash board (Recovered).xlsx]Trend_of_Expenses!PivotTable3</c:name>
    <c:fmtId val="3"/>
  </c:pivotSource>
  <c:chart>
    <c:title>
      <c:tx>
        <c:rich>
          <a:bodyPr rot="0" spcFirstLastPara="1" vertOverflow="ellipsis" vert="horz" wrap="square" anchor="ctr" anchorCtr="1"/>
          <a:lstStyle/>
          <a:p>
            <a:pPr>
              <a:defRPr sz="2800" b="1" i="0" u="none" strike="noStrike" kern="1200" spc="0" baseline="0">
                <a:solidFill>
                  <a:srgbClr val="002060"/>
                </a:solidFill>
                <a:latin typeface="Baskerville Old Face" panose="02020602080505020303" pitchFamily="18" charset="0"/>
                <a:ea typeface="+mn-ea"/>
                <a:cs typeface="+mn-cs"/>
              </a:defRPr>
            </a:pPr>
            <a:r>
              <a:rPr lang="en-US" sz="2800" b="1">
                <a:solidFill>
                  <a:srgbClr val="002060"/>
                </a:solidFill>
                <a:latin typeface="Baskerville Old Face" panose="02020602080505020303" pitchFamily="18" charset="0"/>
              </a:rPr>
              <a:t>Trend  of Expenses</a:t>
            </a:r>
            <a:r>
              <a:rPr lang="en-US" sz="2800" b="1" baseline="0">
                <a:solidFill>
                  <a:srgbClr val="002060"/>
                </a:solidFill>
                <a:latin typeface="Baskerville Old Face" panose="02020602080505020303" pitchFamily="18" charset="0"/>
              </a:rPr>
              <a:t> </a:t>
            </a:r>
            <a:r>
              <a:rPr lang="en-US" sz="2800" b="1">
                <a:solidFill>
                  <a:srgbClr val="002060"/>
                </a:solidFill>
                <a:latin typeface="Baskerville Old Face" panose="02020602080505020303" pitchFamily="18" charset="0"/>
              </a:rPr>
              <a:t>over 3 Months</a:t>
            </a:r>
          </a:p>
        </c:rich>
      </c:tx>
      <c:layout>
        <c:manualLayout>
          <c:xMode val="edge"/>
          <c:yMode val="edge"/>
          <c:x val="0.156984126984127"/>
          <c:y val="3.4756688223583881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60870516185476"/>
          <c:y val="0.24067174135580557"/>
          <c:w val="0.74756233595800525"/>
          <c:h val="0.55701768217050496"/>
        </c:manualLayout>
      </c:layout>
      <c:lineChart>
        <c:grouping val="standard"/>
        <c:varyColors val="0"/>
        <c:ser>
          <c:idx val="0"/>
          <c:order val="0"/>
          <c:tx>
            <c:strRef>
              <c:f>Trend_of_Expenses!$C$4</c:f>
              <c:strCache>
                <c:ptCount val="1"/>
                <c:pt idx="0">
                  <c:v>Total</c:v>
                </c:pt>
              </c:strCache>
            </c:strRef>
          </c:tx>
          <c:spPr>
            <a:ln w="28575" cap="rnd">
              <a:solidFill>
                <a:schemeClr val="accent1"/>
              </a:solidFill>
              <a:round/>
            </a:ln>
            <a:effectLst/>
          </c:spPr>
          <c:marker>
            <c:symbol val="none"/>
          </c:marker>
          <c:cat>
            <c:strRef>
              <c:f>Trend_of_Expenses!$B$5:$B$23</c:f>
              <c:strCache>
                <c:ptCount val="18"/>
                <c:pt idx="0">
                  <c:v>1-Nov</c:v>
                </c:pt>
                <c:pt idx="1">
                  <c:v>4-Nov</c:v>
                </c:pt>
                <c:pt idx="2">
                  <c:v>7-Nov</c:v>
                </c:pt>
                <c:pt idx="3">
                  <c:v>9-Nov</c:v>
                </c:pt>
                <c:pt idx="4">
                  <c:v>10-Nov</c:v>
                </c:pt>
                <c:pt idx="5">
                  <c:v>11-Nov</c:v>
                </c:pt>
                <c:pt idx="6">
                  <c:v>13-Nov</c:v>
                </c:pt>
                <c:pt idx="7">
                  <c:v>16-Nov</c:v>
                </c:pt>
                <c:pt idx="8">
                  <c:v>17-Nov</c:v>
                </c:pt>
                <c:pt idx="9">
                  <c:v>19-Nov</c:v>
                </c:pt>
                <c:pt idx="10">
                  <c:v>20-Nov</c:v>
                </c:pt>
                <c:pt idx="11">
                  <c:v>23-Nov</c:v>
                </c:pt>
                <c:pt idx="12">
                  <c:v>24-Nov</c:v>
                </c:pt>
                <c:pt idx="13">
                  <c:v>25-Nov</c:v>
                </c:pt>
                <c:pt idx="14">
                  <c:v>26-Nov</c:v>
                </c:pt>
                <c:pt idx="15">
                  <c:v>27-Nov</c:v>
                </c:pt>
                <c:pt idx="16">
                  <c:v>28-Nov</c:v>
                </c:pt>
                <c:pt idx="17">
                  <c:v>30-Nov</c:v>
                </c:pt>
              </c:strCache>
            </c:strRef>
          </c:cat>
          <c:val>
            <c:numRef>
              <c:f>Trend_of_Expenses!$C$5:$C$23</c:f>
              <c:numCache>
                <c:formatCode>[$₦-468]\ #,##0</c:formatCode>
                <c:ptCount val="18"/>
                <c:pt idx="0">
                  <c:v>400000</c:v>
                </c:pt>
                <c:pt idx="1">
                  <c:v>5950</c:v>
                </c:pt>
                <c:pt idx="2">
                  <c:v>7957</c:v>
                </c:pt>
                <c:pt idx="3">
                  <c:v>8782</c:v>
                </c:pt>
                <c:pt idx="4">
                  <c:v>9642</c:v>
                </c:pt>
                <c:pt idx="5">
                  <c:v>12109</c:v>
                </c:pt>
                <c:pt idx="6">
                  <c:v>13541</c:v>
                </c:pt>
                <c:pt idx="7">
                  <c:v>5014</c:v>
                </c:pt>
                <c:pt idx="8">
                  <c:v>14717</c:v>
                </c:pt>
                <c:pt idx="9">
                  <c:v>9800</c:v>
                </c:pt>
                <c:pt idx="10">
                  <c:v>34488</c:v>
                </c:pt>
                <c:pt idx="11">
                  <c:v>8713</c:v>
                </c:pt>
                <c:pt idx="12">
                  <c:v>4300</c:v>
                </c:pt>
                <c:pt idx="13">
                  <c:v>50000</c:v>
                </c:pt>
                <c:pt idx="14">
                  <c:v>10000</c:v>
                </c:pt>
                <c:pt idx="15">
                  <c:v>26145</c:v>
                </c:pt>
                <c:pt idx="16">
                  <c:v>8349</c:v>
                </c:pt>
                <c:pt idx="17">
                  <c:v>31597</c:v>
                </c:pt>
              </c:numCache>
            </c:numRef>
          </c:val>
          <c:smooth val="0"/>
          <c:extLst>
            <c:ext xmlns:c16="http://schemas.microsoft.com/office/drawing/2014/chart" uri="{C3380CC4-5D6E-409C-BE32-E72D297353CC}">
              <c16:uniqueId val="{00000003-C561-47A9-AD02-2EA30C7A5D24}"/>
            </c:ext>
          </c:extLst>
        </c:ser>
        <c:dLbls>
          <c:showLegendKey val="0"/>
          <c:showVal val="0"/>
          <c:showCatName val="0"/>
          <c:showSerName val="0"/>
          <c:showPercent val="0"/>
          <c:showBubbleSize val="0"/>
        </c:dLbls>
        <c:smooth val="0"/>
        <c:axId val="449596136"/>
        <c:axId val="449598760"/>
      </c:lineChart>
      <c:catAx>
        <c:axId val="44959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002060"/>
                </a:solidFill>
                <a:latin typeface="+mn-lt"/>
                <a:ea typeface="+mn-ea"/>
                <a:cs typeface="+mn-cs"/>
              </a:defRPr>
            </a:pPr>
            <a:endParaRPr lang="en-US"/>
          </a:p>
        </c:txPr>
        <c:crossAx val="449598760"/>
        <c:crosses val="autoZero"/>
        <c:auto val="1"/>
        <c:lblAlgn val="ctr"/>
        <c:lblOffset val="100"/>
        <c:noMultiLvlLbl val="0"/>
      </c:catAx>
      <c:valAx>
        <c:axId val="449598760"/>
        <c:scaling>
          <c:orientation val="minMax"/>
        </c:scaling>
        <c:delete val="0"/>
        <c:axPos val="l"/>
        <c:numFmt formatCode="[$₦-468]\ #,##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rgbClr val="002060"/>
                </a:solidFill>
                <a:latin typeface="+mn-lt"/>
                <a:ea typeface="+mn-ea"/>
                <a:cs typeface="+mn-cs"/>
              </a:defRPr>
            </a:pPr>
            <a:endParaRPr lang="en-US"/>
          </a:p>
        </c:txPr>
        <c:crossAx val="449596136"/>
        <c:crosses val="autoZero"/>
        <c:crossBetween val="between"/>
      </c:valAx>
      <c:spPr>
        <a:solidFill>
          <a:schemeClr val="bg1"/>
        </a:solidFill>
        <a:ln w="53975">
          <a:noFill/>
        </a:ln>
        <a:effectLst/>
      </c:spPr>
    </c:plotArea>
    <c:plotVisOnly val="1"/>
    <c:dispBlanksAs val="gap"/>
    <c:showDLblsOverMax val="0"/>
  </c:chart>
  <c:spPr>
    <a:solidFill>
      <a:sysClr val="window" lastClr="FFFFFF"/>
    </a:solidFill>
    <a:ln w="25400"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Table-Dash board (Recovered).xlsx]Count_per_category!PivotTable1</c:name>
    <c:fmtId val="3"/>
  </c:pivotSource>
  <c:chart>
    <c:title>
      <c:tx>
        <c:rich>
          <a:bodyPr rot="0" spcFirstLastPara="1" vertOverflow="ellipsis" vert="horz" wrap="square" anchor="ctr" anchorCtr="1"/>
          <a:lstStyle/>
          <a:p>
            <a:pPr algn="ctr">
              <a:defRPr sz="2800" b="1" i="0" u="none" strike="noStrike" kern="1200" spc="0" baseline="0">
                <a:solidFill>
                  <a:srgbClr val="002060"/>
                </a:solidFill>
                <a:latin typeface="Baskerville Old Face" panose="02020602080505020303" pitchFamily="18" charset="0"/>
                <a:ea typeface="+mn-ea"/>
                <a:cs typeface="+mn-cs"/>
              </a:defRPr>
            </a:pPr>
            <a:r>
              <a:rPr lang="en-US" sz="2800" b="1">
                <a:latin typeface="Baskerville Old Face" panose="02020602080505020303" pitchFamily="18" charset="0"/>
              </a:rPr>
              <a:t>Count of Expense per Category</a:t>
            </a:r>
          </a:p>
          <a:p>
            <a:pPr algn="ctr">
              <a:defRPr sz="2800" b="1">
                <a:latin typeface="Baskerville Old Face" panose="02020602080505020303" pitchFamily="18" charset="0"/>
              </a:defRPr>
            </a:pPr>
            <a:endParaRPr lang="en-US" sz="2800" b="1">
              <a:latin typeface="Baskerville Old Face" panose="02020602080505020303" pitchFamily="18" charset="0"/>
            </a:endParaRPr>
          </a:p>
          <a:p>
            <a:pPr algn="ctr">
              <a:defRPr sz="2800" b="1">
                <a:latin typeface="Baskerville Old Face" panose="02020602080505020303" pitchFamily="18" charset="0"/>
              </a:defRPr>
            </a:pPr>
            <a:r>
              <a:rPr lang="en-US" sz="2800" b="1">
                <a:latin typeface="Baskerville Old Face" panose="02020602080505020303" pitchFamily="18" charset="0"/>
              </a:rPr>
              <a:t> </a:t>
            </a:r>
          </a:p>
        </c:rich>
      </c:tx>
      <c:layout>
        <c:manualLayout>
          <c:xMode val="edge"/>
          <c:yMode val="edge"/>
          <c:x val="0.1817745246823243"/>
          <c:y val="3.6421680863918331E-2"/>
        </c:manualLayout>
      </c:layout>
      <c:overlay val="0"/>
      <c:spPr>
        <a:noFill/>
        <a:ln>
          <a:noFill/>
        </a:ln>
        <a:effectLst/>
      </c:spPr>
      <c:txPr>
        <a:bodyPr rot="0" spcFirstLastPara="1" vertOverflow="ellipsis" vert="horz" wrap="square" anchor="ctr" anchorCtr="1"/>
        <a:lstStyle/>
        <a:p>
          <a:pPr algn="ctr">
            <a:defRPr sz="28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36134559756609"/>
          <c:y val="0.24762873157136187"/>
          <c:w val="0.66432117156526604"/>
          <c:h val="0.70169376057217336"/>
        </c:manualLayout>
      </c:layout>
      <c:barChart>
        <c:barDir val="bar"/>
        <c:grouping val="clustered"/>
        <c:varyColors val="0"/>
        <c:ser>
          <c:idx val="0"/>
          <c:order val="0"/>
          <c:tx>
            <c:strRef>
              <c:f>Count_per_category!$C$4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Count_per_category!$B$5:$B$11</c:f>
              <c:strCache>
                <c:ptCount val="6"/>
                <c:pt idx="0">
                  <c:v>Food &amp; Drinks</c:v>
                </c:pt>
                <c:pt idx="1">
                  <c:v>Personal Development</c:v>
                </c:pt>
                <c:pt idx="2">
                  <c:v>Housing &amp; Utilities</c:v>
                </c:pt>
                <c:pt idx="3">
                  <c:v>Flexing</c:v>
                </c:pt>
                <c:pt idx="4">
                  <c:v>Clothing</c:v>
                </c:pt>
                <c:pt idx="5">
                  <c:v>Income</c:v>
                </c:pt>
              </c:strCache>
            </c:strRef>
          </c:cat>
          <c:val>
            <c:numRef>
              <c:f>Count_per_category!$C$5:$C$11</c:f>
              <c:numCache>
                <c:formatCode>General</c:formatCode>
                <c:ptCount val="6"/>
                <c:pt idx="0">
                  <c:v>11</c:v>
                </c:pt>
                <c:pt idx="1">
                  <c:v>5</c:v>
                </c:pt>
                <c:pt idx="2">
                  <c:v>5</c:v>
                </c:pt>
                <c:pt idx="3">
                  <c:v>2</c:v>
                </c:pt>
                <c:pt idx="4">
                  <c:v>1</c:v>
                </c:pt>
                <c:pt idx="5">
                  <c:v>1</c:v>
                </c:pt>
              </c:numCache>
            </c:numRef>
          </c:val>
          <c:extLst>
            <c:ext xmlns:c16="http://schemas.microsoft.com/office/drawing/2014/chart" uri="{C3380CC4-5D6E-409C-BE32-E72D297353CC}">
              <c16:uniqueId val="{00000000-0EC0-44C2-ACDC-9BC9BEF6B129}"/>
            </c:ext>
          </c:extLst>
        </c:ser>
        <c:dLbls>
          <c:showLegendKey val="0"/>
          <c:showVal val="0"/>
          <c:showCatName val="0"/>
          <c:showSerName val="0"/>
          <c:showPercent val="0"/>
          <c:showBubbleSize val="0"/>
        </c:dLbls>
        <c:gapWidth val="182"/>
        <c:axId val="219586880"/>
        <c:axId val="219587208"/>
      </c:barChart>
      <c:catAx>
        <c:axId val="21958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002060"/>
                </a:solidFill>
                <a:latin typeface="+mn-lt"/>
                <a:ea typeface="+mn-ea"/>
                <a:cs typeface="Arial" panose="020B0604020202020204" pitchFamily="34" charset="0"/>
              </a:defRPr>
            </a:pPr>
            <a:endParaRPr lang="en-US"/>
          </a:p>
        </c:txPr>
        <c:crossAx val="219587208"/>
        <c:crosses val="autoZero"/>
        <c:auto val="1"/>
        <c:lblAlgn val="ctr"/>
        <c:lblOffset val="100"/>
        <c:noMultiLvlLbl val="0"/>
      </c:catAx>
      <c:valAx>
        <c:axId val="219587208"/>
        <c:scaling>
          <c:orientation val="minMax"/>
        </c:scaling>
        <c:delete val="1"/>
        <c:axPos val="b"/>
        <c:numFmt formatCode="General" sourceLinked="1"/>
        <c:majorTickMark val="none"/>
        <c:minorTickMark val="none"/>
        <c:tickLblPos val="nextTo"/>
        <c:crossAx val="219586880"/>
        <c:crosses val="autoZero"/>
        <c:crossBetween val="between"/>
      </c:valAx>
      <c:spPr>
        <a:solidFill>
          <a:sysClr val="window" lastClr="FFFFFF">
            <a:alpha val="99000"/>
          </a:sysClr>
        </a:solidFill>
        <a:ln w="50800">
          <a:noFill/>
        </a:ln>
        <a:effectLst/>
      </c:spPr>
    </c:plotArea>
    <c:plotVisOnly val="1"/>
    <c:dispBlanksAs val="gap"/>
    <c:showDLblsOverMax val="0"/>
  </c:chart>
  <c:spPr>
    <a:solidFill>
      <a:sysClr val="window" lastClr="FFFFFF"/>
    </a:solidFill>
    <a:ln w="22225" cap="flat" cmpd="sng" algn="ctr">
      <a:solidFill>
        <a:schemeClr val="accent6">
          <a:lumMod val="60000"/>
          <a:lumOff val="40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[Pivot Table-Dash board (Recovered).xlsx]Expenses_by_Category!PivotTable2</c:name>
    <c:fmtId val="6"/>
  </c:pivotSource>
  <c:chart>
    <c:title>
      <c:tx>
        <c:rich>
          <a:bodyPr rot="0" spcFirstLastPara="1" vertOverflow="ellipsis" vert="horz" wrap="square" anchor="ctr" anchorCtr="1"/>
          <a:lstStyle/>
          <a:p>
            <a:pPr algn="ctr">
              <a:defRPr sz="2800" b="1" i="0" u="none" strike="noStrike" kern="1200" spc="0" baseline="0">
                <a:solidFill>
                  <a:srgbClr val="002060"/>
                </a:solidFill>
                <a:latin typeface="Baskerville Old Face" panose="02020602080505020303" pitchFamily="18" charset="0"/>
                <a:ea typeface="+mn-ea"/>
                <a:cs typeface="+mn-cs"/>
              </a:defRPr>
            </a:pPr>
            <a:r>
              <a:rPr lang="en-US" sz="2800" b="1">
                <a:solidFill>
                  <a:srgbClr val="002060"/>
                </a:solidFill>
                <a:latin typeface="Baskerville Old Face" panose="02020602080505020303" pitchFamily="18" charset="0"/>
              </a:rPr>
              <a:t>Expenses</a:t>
            </a:r>
            <a:r>
              <a:rPr lang="en-US" sz="2800" b="1" baseline="0">
                <a:solidFill>
                  <a:srgbClr val="002060"/>
                </a:solidFill>
                <a:latin typeface="Baskerville Old Face" panose="02020602080505020303" pitchFamily="18" charset="0"/>
              </a:rPr>
              <a:t> by Category</a:t>
            </a:r>
          </a:p>
          <a:p>
            <a:pPr algn="ctr">
              <a:defRPr sz="2800" b="1">
                <a:solidFill>
                  <a:srgbClr val="002060"/>
                </a:solidFill>
                <a:latin typeface="Baskerville Old Face" panose="02020602080505020303" pitchFamily="18" charset="0"/>
              </a:defRPr>
            </a:pPr>
            <a:endParaRPr lang="en-US" sz="2800" b="1">
              <a:solidFill>
                <a:srgbClr val="002060"/>
              </a:solidFill>
              <a:latin typeface="Baskerville Old Face" panose="02020602080505020303" pitchFamily="18" charset="0"/>
            </a:endParaRPr>
          </a:p>
        </c:rich>
      </c:tx>
      <c:layout>
        <c:manualLayout>
          <c:xMode val="edge"/>
          <c:yMode val="edge"/>
          <c:x val="0.2835042941060939"/>
          <c:y val="3.1329696311066475E-2"/>
        </c:manualLayout>
      </c:layout>
      <c:overlay val="0"/>
      <c:spPr>
        <a:noFill/>
        <a:ln>
          <a:noFill/>
        </a:ln>
        <a:effectLst/>
      </c:spPr>
      <c:txPr>
        <a:bodyPr rot="0" spcFirstLastPara="1" vertOverflow="ellipsis" vert="horz" wrap="square" anchor="ctr" anchorCtr="1"/>
        <a:lstStyle/>
        <a:p>
          <a:pPr algn="ctr">
            <a:defRPr sz="28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31494778948651297"/>
              <c:y val="-5.5648302726767854E-3"/>
            </c:manualLayout>
          </c:layout>
          <c:showLegendKey val="0"/>
          <c:showVal val="1"/>
          <c:showCatName val="0"/>
          <c:showSerName val="0"/>
          <c:showPercent val="0"/>
          <c:showBubbleSize val="0"/>
          <c:extLst>
            <c:ext xmlns:c15="http://schemas.microsoft.com/office/drawing/2012/chart" uri="{CE6537A1-D6FC-4f65-9D91-7224C49458BB}">
              <c15:layout>
                <c:manualLayout>
                  <c:w val="9.7388168518736135E-2"/>
                  <c:h val="8.8035614913745133E-2"/>
                </c:manualLayout>
              </c15:layout>
            </c:ext>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31750">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94026639527201"/>
          <c:y val="0.19704182656465538"/>
          <c:w val="0.62369723315835524"/>
          <c:h val="0.75699745547073793"/>
        </c:manualLayout>
      </c:layout>
      <c:barChart>
        <c:barDir val="bar"/>
        <c:grouping val="stacked"/>
        <c:varyColors val="0"/>
        <c:ser>
          <c:idx val="0"/>
          <c:order val="0"/>
          <c:tx>
            <c:strRef>
              <c:f>Expenses_by_Category!$D$5</c:f>
              <c:strCache>
                <c:ptCount val="1"/>
                <c:pt idx="0">
                  <c:v>Total</c:v>
                </c:pt>
              </c:strCache>
            </c:strRef>
          </c:tx>
          <c:spPr>
            <a:solidFill>
              <a:schemeClr val="accent2"/>
            </a:solidFill>
            <a:ln w="31750">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00206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Expenses_by_Category!$C$6:$C$11</c:f>
              <c:strCache>
                <c:ptCount val="5"/>
                <c:pt idx="0">
                  <c:v>Food &amp; Drinks</c:v>
                </c:pt>
                <c:pt idx="1">
                  <c:v>Housing &amp; Utilities</c:v>
                </c:pt>
                <c:pt idx="2">
                  <c:v>Personal Development</c:v>
                </c:pt>
                <c:pt idx="3">
                  <c:v>Clothing</c:v>
                </c:pt>
                <c:pt idx="4">
                  <c:v>Flexing</c:v>
                </c:pt>
              </c:strCache>
            </c:strRef>
          </c:cat>
          <c:val>
            <c:numRef>
              <c:f>Expenses_by_Category!$D$6:$D$11</c:f>
              <c:numCache>
                <c:formatCode>[$₦-468]\ #,##0</c:formatCode>
                <c:ptCount val="5"/>
                <c:pt idx="0">
                  <c:v>106696</c:v>
                </c:pt>
                <c:pt idx="1">
                  <c:v>81048</c:v>
                </c:pt>
                <c:pt idx="2">
                  <c:v>47611</c:v>
                </c:pt>
                <c:pt idx="3">
                  <c:v>14300</c:v>
                </c:pt>
                <c:pt idx="4">
                  <c:v>11449</c:v>
                </c:pt>
              </c:numCache>
            </c:numRef>
          </c:val>
          <c:extLst>
            <c:ext xmlns:c16="http://schemas.microsoft.com/office/drawing/2014/chart" uri="{C3380CC4-5D6E-409C-BE32-E72D297353CC}">
              <c16:uniqueId val="{00000001-93F4-4D37-8ECD-7D83CE7A74E0}"/>
            </c:ext>
          </c:extLst>
        </c:ser>
        <c:dLbls>
          <c:showLegendKey val="0"/>
          <c:showVal val="0"/>
          <c:showCatName val="0"/>
          <c:showSerName val="0"/>
          <c:showPercent val="0"/>
          <c:showBubbleSize val="0"/>
        </c:dLbls>
        <c:gapWidth val="63"/>
        <c:overlap val="49"/>
        <c:axId val="446300616"/>
        <c:axId val="446301272"/>
      </c:barChart>
      <c:catAx>
        <c:axId val="446300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rgbClr val="002060"/>
                </a:solidFill>
                <a:latin typeface="Baskerville Old Face" panose="02020602080505020303" pitchFamily="18" charset="0"/>
                <a:ea typeface="+mn-ea"/>
                <a:cs typeface="+mn-cs"/>
              </a:defRPr>
            </a:pPr>
            <a:endParaRPr lang="en-US"/>
          </a:p>
        </c:txPr>
        <c:crossAx val="446301272"/>
        <c:crosses val="autoZero"/>
        <c:auto val="1"/>
        <c:lblAlgn val="ctr"/>
        <c:lblOffset val="100"/>
        <c:noMultiLvlLbl val="0"/>
      </c:catAx>
      <c:valAx>
        <c:axId val="446301272"/>
        <c:scaling>
          <c:orientation val="minMax"/>
        </c:scaling>
        <c:delete val="1"/>
        <c:axPos val="b"/>
        <c:numFmt formatCode="[$₦-468]\ #,##0" sourceLinked="1"/>
        <c:majorTickMark val="none"/>
        <c:minorTickMark val="none"/>
        <c:tickLblPos val="nextTo"/>
        <c:crossAx val="446300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Table-Dash board (Recovered).xlsx]EXPENSES_CATEGORY2!PivotTable1</c:name>
    <c:fmtId val="100"/>
  </c:pivotSource>
  <c:chart>
    <c:title>
      <c:tx>
        <c:rich>
          <a:bodyPr rot="0" spcFirstLastPara="1" vertOverflow="ellipsis" vert="horz" wrap="square" anchor="ctr" anchorCtr="1"/>
          <a:lstStyle/>
          <a:p>
            <a:pPr>
              <a:defRPr sz="2800" b="1" i="0" u="none" strike="noStrike" kern="1200" spc="0" baseline="0">
                <a:solidFill>
                  <a:srgbClr val="002060"/>
                </a:solidFill>
                <a:latin typeface="Baskerville Old Face" panose="02020602080505020303" pitchFamily="18" charset="0"/>
                <a:ea typeface="+mn-ea"/>
                <a:cs typeface="+mn-cs"/>
              </a:defRPr>
            </a:pPr>
            <a:r>
              <a:rPr lang="en-US" sz="2800" b="1">
                <a:solidFill>
                  <a:srgbClr val="002060"/>
                </a:solidFill>
                <a:latin typeface="Baskerville Old Face" panose="02020602080505020303" pitchFamily="18" charset="0"/>
              </a:rPr>
              <a:t>Expenses</a:t>
            </a:r>
            <a:r>
              <a:rPr lang="en-US" sz="2800" b="1" baseline="0">
                <a:solidFill>
                  <a:srgbClr val="002060"/>
                </a:solidFill>
                <a:latin typeface="Baskerville Old Face" panose="02020602080505020303" pitchFamily="18" charset="0"/>
              </a:rPr>
              <a:t> Per Category Spent Per Month</a:t>
            </a:r>
            <a:endParaRPr lang="en-US" sz="2800" b="1">
              <a:solidFill>
                <a:srgbClr val="002060"/>
              </a:solidFill>
              <a:latin typeface="Baskerville Old Face" panose="02020602080505020303" pitchFamily="18" charset="0"/>
            </a:endParaRPr>
          </a:p>
        </c:rich>
      </c:tx>
      <c:layout>
        <c:manualLayout>
          <c:xMode val="edge"/>
          <c:yMode val="edge"/>
          <c:x val="0.12959317585301838"/>
          <c:y val="2.5672622715136578E-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rgbClr val="002060"/>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EXPENSES_CATEGORY2!$B$3:$B$5</c:f>
              <c:strCache>
                <c:ptCount val="1"/>
                <c:pt idx="0">
                  <c:v>Nov - Count of Months</c:v>
                </c:pt>
              </c:strCache>
            </c:strRef>
          </c:tx>
          <c:spPr>
            <a:solidFill>
              <a:schemeClr val="accent1"/>
            </a:solidFill>
            <a:ln>
              <a:noFill/>
            </a:ln>
            <a:effectLst/>
            <a:sp3d/>
          </c:spPr>
          <c:invertIfNegative val="0"/>
          <c:cat>
            <c:strRef>
              <c:f>EXPENSES_CATEGORY2!$A$6:$A$12</c:f>
              <c:strCache>
                <c:ptCount val="6"/>
                <c:pt idx="0">
                  <c:v>Clothing</c:v>
                </c:pt>
                <c:pt idx="1">
                  <c:v>Flexing</c:v>
                </c:pt>
                <c:pt idx="2">
                  <c:v>Food &amp; Drinks</c:v>
                </c:pt>
                <c:pt idx="3">
                  <c:v>Housing &amp; Utilities</c:v>
                </c:pt>
                <c:pt idx="4">
                  <c:v>Income</c:v>
                </c:pt>
                <c:pt idx="5">
                  <c:v>Personal Development</c:v>
                </c:pt>
              </c:strCache>
            </c:strRef>
          </c:cat>
          <c:val>
            <c:numRef>
              <c:f>EXPENSES_CATEGORY2!$B$6:$B$12</c:f>
              <c:numCache>
                <c:formatCode>General</c:formatCode>
                <c:ptCount val="6"/>
                <c:pt idx="0">
                  <c:v>1</c:v>
                </c:pt>
                <c:pt idx="1">
                  <c:v>2</c:v>
                </c:pt>
                <c:pt idx="2">
                  <c:v>11</c:v>
                </c:pt>
                <c:pt idx="3">
                  <c:v>5</c:v>
                </c:pt>
                <c:pt idx="4">
                  <c:v>1</c:v>
                </c:pt>
                <c:pt idx="5">
                  <c:v>5</c:v>
                </c:pt>
              </c:numCache>
            </c:numRef>
          </c:val>
          <c:extLst>
            <c:ext xmlns:c16="http://schemas.microsoft.com/office/drawing/2014/chart" uri="{C3380CC4-5D6E-409C-BE32-E72D297353CC}">
              <c16:uniqueId val="{00000000-6E01-4496-B032-3B7385D28AC4}"/>
            </c:ext>
          </c:extLst>
        </c:ser>
        <c:ser>
          <c:idx val="1"/>
          <c:order val="1"/>
          <c:tx>
            <c:strRef>
              <c:f>EXPENSES_CATEGORY2!$C$3:$C$5</c:f>
              <c:strCache>
                <c:ptCount val="1"/>
                <c:pt idx="0">
                  <c:v>Nov - Sum of Amount</c:v>
                </c:pt>
              </c:strCache>
            </c:strRef>
          </c:tx>
          <c:spPr>
            <a:solidFill>
              <a:schemeClr val="accent2"/>
            </a:solidFill>
            <a:ln>
              <a:noFill/>
            </a:ln>
            <a:effectLst/>
            <a:sp3d/>
          </c:spPr>
          <c:invertIfNegative val="0"/>
          <c:cat>
            <c:strRef>
              <c:f>EXPENSES_CATEGORY2!$A$6:$A$12</c:f>
              <c:strCache>
                <c:ptCount val="6"/>
                <c:pt idx="0">
                  <c:v>Clothing</c:v>
                </c:pt>
                <c:pt idx="1">
                  <c:v>Flexing</c:v>
                </c:pt>
                <c:pt idx="2">
                  <c:v>Food &amp; Drinks</c:v>
                </c:pt>
                <c:pt idx="3">
                  <c:v>Housing &amp; Utilities</c:v>
                </c:pt>
                <c:pt idx="4">
                  <c:v>Income</c:v>
                </c:pt>
                <c:pt idx="5">
                  <c:v>Personal Development</c:v>
                </c:pt>
              </c:strCache>
            </c:strRef>
          </c:cat>
          <c:val>
            <c:numRef>
              <c:f>EXPENSES_CATEGORY2!$C$6:$C$12</c:f>
              <c:numCache>
                <c:formatCode>General</c:formatCode>
                <c:ptCount val="6"/>
                <c:pt idx="0">
                  <c:v>14300</c:v>
                </c:pt>
                <c:pt idx="1">
                  <c:v>11449</c:v>
                </c:pt>
                <c:pt idx="2">
                  <c:v>106696</c:v>
                </c:pt>
                <c:pt idx="3">
                  <c:v>81048</c:v>
                </c:pt>
                <c:pt idx="4">
                  <c:v>400000</c:v>
                </c:pt>
                <c:pt idx="5">
                  <c:v>47611</c:v>
                </c:pt>
              </c:numCache>
            </c:numRef>
          </c:val>
          <c:extLst>
            <c:ext xmlns:c16="http://schemas.microsoft.com/office/drawing/2014/chart" uri="{C3380CC4-5D6E-409C-BE32-E72D297353CC}">
              <c16:uniqueId val="{00000001-6E01-4496-B032-3B7385D28AC4}"/>
            </c:ext>
          </c:extLst>
        </c:ser>
        <c:dLbls>
          <c:showLegendKey val="0"/>
          <c:showVal val="0"/>
          <c:showCatName val="0"/>
          <c:showSerName val="0"/>
          <c:showPercent val="0"/>
          <c:showBubbleSize val="0"/>
        </c:dLbls>
        <c:gapWidth val="150"/>
        <c:shape val="box"/>
        <c:axId val="484400968"/>
        <c:axId val="484401624"/>
        <c:axId val="0"/>
      </c:bar3DChart>
      <c:catAx>
        <c:axId val="484400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rgbClr val="002060"/>
                </a:solidFill>
                <a:latin typeface="+mn-lt"/>
                <a:ea typeface="+mn-ea"/>
                <a:cs typeface="+mn-cs"/>
              </a:defRPr>
            </a:pPr>
            <a:endParaRPr lang="en-US"/>
          </a:p>
        </c:txPr>
        <c:crossAx val="484401624"/>
        <c:crosses val="autoZero"/>
        <c:auto val="1"/>
        <c:lblAlgn val="ctr"/>
        <c:lblOffset val="100"/>
        <c:noMultiLvlLbl val="0"/>
      </c:catAx>
      <c:valAx>
        <c:axId val="484401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rgbClr val="002060"/>
                </a:solidFill>
                <a:latin typeface="+mn-lt"/>
                <a:ea typeface="+mn-ea"/>
                <a:cs typeface="+mn-cs"/>
              </a:defRPr>
            </a:pPr>
            <a:endParaRPr lang="en-US"/>
          </a:p>
        </c:txPr>
        <c:crossAx val="484400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rgbClr val="00206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[Pivot Table-Dash board (Recovered).xlsx]Trend_of_Expenses!PivotTable3</c:name>
    <c:fmtId val="0"/>
  </c:pivotSource>
  <c:chart>
    <c:title>
      <c:tx>
        <c:rich>
          <a:bodyPr rot="0" spcFirstLastPara="1" vertOverflow="ellipsis" vert="horz" wrap="square" anchor="ctr" anchorCtr="1"/>
          <a:lstStyle/>
          <a:p>
            <a:pPr>
              <a:defRPr sz="1600" b="1" i="0" u="none" strike="noStrike" kern="1200" spc="0" baseline="0">
                <a:solidFill>
                  <a:schemeClr val="accent2"/>
                </a:solidFill>
                <a:latin typeface="+mn-lt"/>
                <a:ea typeface="+mn-ea"/>
                <a:cs typeface="+mn-cs"/>
              </a:defRPr>
            </a:pPr>
            <a:r>
              <a:rPr lang="en-US" sz="1600" b="1">
                <a:solidFill>
                  <a:schemeClr val="accent2"/>
                </a:solidFill>
              </a:rPr>
              <a:t>Trend  of Expenses</a:t>
            </a:r>
            <a:r>
              <a:rPr lang="en-US" sz="1600" b="1" baseline="0">
                <a:solidFill>
                  <a:schemeClr val="accent2"/>
                </a:solidFill>
              </a:rPr>
              <a:t> </a:t>
            </a:r>
            <a:r>
              <a:rPr lang="en-US" sz="1600" b="1">
                <a:solidFill>
                  <a:schemeClr val="accent2"/>
                </a:solidFill>
              </a:rPr>
              <a:t>over 3 Months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pivotFmt>
      <c:pivotFmt>
        <c:idx val="1"/>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skerville Old Face" panose="02020602080505020303"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spPr>
          <a:ln w="28575" cap="rnd">
            <a:solidFill>
              <a:schemeClr val="accent5"/>
            </a:solidFill>
            <a:round/>
          </a:ln>
          <a:effectLst/>
        </c:spPr>
        <c:marker>
          <c:symbol val="none"/>
        </c:marker>
      </c:pivotFmt>
      <c:pivotFmt>
        <c:idx val="7"/>
        <c:spPr>
          <a:solidFill>
            <a:schemeClr val="accent5"/>
          </a:solidFill>
          <a:ln w="28575" cap="rnd">
            <a:solidFill>
              <a:schemeClr val="accent5"/>
            </a:solidFill>
            <a:round/>
          </a:ln>
          <a:effectLst/>
        </c:spPr>
        <c:marker>
          <c:symbol val="none"/>
        </c:marker>
      </c:pivotFmt>
      <c:pivotFmt>
        <c:idx val="8"/>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71981627296589"/>
          <c:y val="0.17171296296296298"/>
          <c:w val="0.67272419072615919"/>
          <c:h val="0.64908172936716246"/>
        </c:manualLayout>
      </c:layout>
      <c:lineChart>
        <c:grouping val="standard"/>
        <c:varyColors val="0"/>
        <c:ser>
          <c:idx val="0"/>
          <c:order val="0"/>
          <c:tx>
            <c:strRef>
              <c:f>Trend_of_Expenses!$C$4</c:f>
              <c:strCache>
                <c:ptCount val="1"/>
                <c:pt idx="0">
                  <c:v>Total</c:v>
                </c:pt>
              </c:strCache>
            </c:strRef>
          </c:tx>
          <c:spPr>
            <a:ln w="28575" cap="rnd">
              <a:solidFill>
                <a:schemeClr val="accent5"/>
              </a:solidFill>
              <a:round/>
            </a:ln>
            <a:effectLst/>
          </c:spPr>
          <c:marker>
            <c:symbol val="none"/>
          </c:marker>
          <c:dPt>
            <c:idx val="0"/>
            <c:marker>
              <c:symbol val="none"/>
            </c:marker>
            <c:bubble3D val="0"/>
            <c:extLst>
              <c:ext xmlns:c16="http://schemas.microsoft.com/office/drawing/2014/chart" uri="{C3380CC4-5D6E-409C-BE32-E72D297353CC}">
                <c16:uniqueId val="{00000000-D04A-49B7-B487-0CABBEC3E367}"/>
              </c:ext>
            </c:extLst>
          </c:dPt>
          <c:dPt>
            <c:idx val="18"/>
            <c:marker>
              <c:symbol val="none"/>
            </c:marker>
            <c:bubble3D val="0"/>
            <c:extLst>
              <c:ext xmlns:c16="http://schemas.microsoft.com/office/drawing/2014/chart" uri="{C3380CC4-5D6E-409C-BE32-E72D297353CC}">
                <c16:uniqueId val="{00000001-D04A-49B7-B487-0CABBEC3E367}"/>
              </c:ext>
            </c:extLst>
          </c:dPt>
          <c:cat>
            <c:strRef>
              <c:f>Trend_of_Expenses!$B$5:$B$23</c:f>
              <c:strCache>
                <c:ptCount val="18"/>
                <c:pt idx="0">
                  <c:v>1-Nov</c:v>
                </c:pt>
                <c:pt idx="1">
                  <c:v>4-Nov</c:v>
                </c:pt>
                <c:pt idx="2">
                  <c:v>7-Nov</c:v>
                </c:pt>
                <c:pt idx="3">
                  <c:v>9-Nov</c:v>
                </c:pt>
                <c:pt idx="4">
                  <c:v>10-Nov</c:v>
                </c:pt>
                <c:pt idx="5">
                  <c:v>11-Nov</c:v>
                </c:pt>
                <c:pt idx="6">
                  <c:v>13-Nov</c:v>
                </c:pt>
                <c:pt idx="7">
                  <c:v>16-Nov</c:v>
                </c:pt>
                <c:pt idx="8">
                  <c:v>17-Nov</c:v>
                </c:pt>
                <c:pt idx="9">
                  <c:v>19-Nov</c:v>
                </c:pt>
                <c:pt idx="10">
                  <c:v>20-Nov</c:v>
                </c:pt>
                <c:pt idx="11">
                  <c:v>23-Nov</c:v>
                </c:pt>
                <c:pt idx="12">
                  <c:v>24-Nov</c:v>
                </c:pt>
                <c:pt idx="13">
                  <c:v>25-Nov</c:v>
                </c:pt>
                <c:pt idx="14">
                  <c:v>26-Nov</c:v>
                </c:pt>
                <c:pt idx="15">
                  <c:v>27-Nov</c:v>
                </c:pt>
                <c:pt idx="16">
                  <c:v>28-Nov</c:v>
                </c:pt>
                <c:pt idx="17">
                  <c:v>30-Nov</c:v>
                </c:pt>
              </c:strCache>
            </c:strRef>
          </c:cat>
          <c:val>
            <c:numRef>
              <c:f>Trend_of_Expenses!$C$5:$C$23</c:f>
              <c:numCache>
                <c:formatCode>[$₦-468]\ #,##0</c:formatCode>
                <c:ptCount val="18"/>
                <c:pt idx="0">
                  <c:v>400000</c:v>
                </c:pt>
                <c:pt idx="1">
                  <c:v>5950</c:v>
                </c:pt>
                <c:pt idx="2">
                  <c:v>7957</c:v>
                </c:pt>
                <c:pt idx="3">
                  <c:v>8782</c:v>
                </c:pt>
                <c:pt idx="4">
                  <c:v>9642</c:v>
                </c:pt>
                <c:pt idx="5">
                  <c:v>12109</c:v>
                </c:pt>
                <c:pt idx="6">
                  <c:v>13541</c:v>
                </c:pt>
                <c:pt idx="7">
                  <c:v>5014</c:v>
                </c:pt>
                <c:pt idx="8">
                  <c:v>14717</c:v>
                </c:pt>
                <c:pt idx="9">
                  <c:v>9800</c:v>
                </c:pt>
                <c:pt idx="10">
                  <c:v>34488</c:v>
                </c:pt>
                <c:pt idx="11">
                  <c:v>8713</c:v>
                </c:pt>
                <c:pt idx="12">
                  <c:v>4300</c:v>
                </c:pt>
                <c:pt idx="13">
                  <c:v>50000</c:v>
                </c:pt>
                <c:pt idx="14">
                  <c:v>10000</c:v>
                </c:pt>
                <c:pt idx="15">
                  <c:v>26145</c:v>
                </c:pt>
                <c:pt idx="16">
                  <c:v>8349</c:v>
                </c:pt>
                <c:pt idx="17">
                  <c:v>31597</c:v>
                </c:pt>
              </c:numCache>
            </c:numRef>
          </c:val>
          <c:smooth val="0"/>
          <c:extLst>
            <c:ext xmlns:c16="http://schemas.microsoft.com/office/drawing/2014/chart" uri="{C3380CC4-5D6E-409C-BE32-E72D297353CC}">
              <c16:uniqueId val="{00000000-BB98-494A-AA20-068D8F3C0D8B}"/>
            </c:ext>
          </c:extLst>
        </c:ser>
        <c:dLbls>
          <c:showLegendKey val="0"/>
          <c:showVal val="0"/>
          <c:showCatName val="0"/>
          <c:showSerName val="0"/>
          <c:showPercent val="0"/>
          <c:showBubbleSize val="0"/>
        </c:dLbls>
        <c:smooth val="0"/>
        <c:axId val="449596136"/>
        <c:axId val="449598760"/>
      </c:lineChart>
      <c:catAx>
        <c:axId val="449596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Baskerville Old Face" panose="02020602080505020303" pitchFamily="18" charset="0"/>
                <a:ea typeface="+mn-ea"/>
                <a:cs typeface="+mn-cs"/>
              </a:defRPr>
            </a:pPr>
            <a:endParaRPr lang="en-US"/>
          </a:p>
        </c:txPr>
        <c:crossAx val="449598760"/>
        <c:crosses val="autoZero"/>
        <c:auto val="1"/>
        <c:lblAlgn val="ctr"/>
        <c:lblOffset val="100"/>
        <c:noMultiLvlLbl val="0"/>
      </c:catAx>
      <c:valAx>
        <c:axId val="449598760"/>
        <c:scaling>
          <c:orientation val="minMax"/>
        </c:scaling>
        <c:delete val="0"/>
        <c:axPos val="l"/>
        <c:numFmt formatCode="[$₦-468]\ #,##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002060"/>
                </a:solidFill>
                <a:latin typeface="Baskerville Old Face" panose="02020602080505020303" pitchFamily="18" charset="0"/>
                <a:ea typeface="+mn-ea"/>
                <a:cs typeface="+mn-cs"/>
              </a:defRPr>
            </a:pPr>
            <a:endParaRPr lang="en-US"/>
          </a:p>
        </c:txPr>
        <c:crossAx val="449596136"/>
        <c:crosses val="autoZero"/>
        <c:crossBetween val="between"/>
      </c:valAx>
      <c:spPr>
        <a:noFill/>
        <a:ln>
          <a:noFill/>
        </a:ln>
        <a:effectLst/>
      </c:spPr>
    </c:plotArea>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5.xml"/><Relationship Id="rId7"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259080</xdr:colOff>
      <xdr:row>3</xdr:row>
      <xdr:rowOff>45720</xdr:rowOff>
    </xdr:from>
    <xdr:to>
      <xdr:col>12</xdr:col>
      <xdr:colOff>182880</xdr:colOff>
      <xdr:row>17</xdr:row>
      <xdr:rowOff>26670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9</xdr:row>
      <xdr:rowOff>60960</xdr:rowOff>
    </xdr:from>
    <xdr:to>
      <xdr:col>10</xdr:col>
      <xdr:colOff>60960</xdr:colOff>
      <xdr:row>22</xdr:row>
      <xdr:rowOff>148590</xdr:rowOff>
    </xdr:to>
    <xdr:graphicFrame macro="">
      <xdr:nvGraphicFramePr>
        <xdr:cNvPr id="2" name="Expenses_Incom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213360</xdr:colOff>
      <xdr:row>9</xdr:row>
      <xdr:rowOff>160021</xdr:rowOff>
    </xdr:from>
    <xdr:to>
      <xdr:col>14</xdr:col>
      <xdr:colOff>213360</xdr:colOff>
      <xdr:row>17</xdr:row>
      <xdr:rowOff>91441</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780020" y="1805941"/>
              <a:ext cx="1828800"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271181</xdr:colOff>
      <xdr:row>4</xdr:row>
      <xdr:rowOff>0</xdr:rowOff>
    </xdr:from>
    <xdr:to>
      <xdr:col>44</xdr:col>
      <xdr:colOff>133350</xdr:colOff>
      <xdr:row>71</xdr:row>
      <xdr:rowOff>95249</xdr:rowOff>
    </xdr:to>
    <xdr:sp macro="" textlink="">
      <xdr:nvSpPr>
        <xdr:cNvPr id="21" name="Rounded Rectangle 20">
          <a:extLst>
            <a:ext uri="{FF2B5EF4-FFF2-40B4-BE49-F238E27FC236}">
              <a16:creationId xmlns:a16="http://schemas.microsoft.com/office/drawing/2014/main" id="{00000000-0008-0000-0200-000015000000}"/>
            </a:ext>
          </a:extLst>
        </xdr:cNvPr>
        <xdr:cNvSpPr/>
      </xdr:nvSpPr>
      <xdr:spPr>
        <a:xfrm>
          <a:off x="1490381" y="762000"/>
          <a:ext cx="25465369" cy="12858749"/>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57150</xdr:colOff>
      <xdr:row>6</xdr:row>
      <xdr:rowOff>76200</xdr:rowOff>
    </xdr:from>
    <xdr:to>
      <xdr:col>42</xdr:col>
      <xdr:colOff>495300</xdr:colOff>
      <xdr:row>12</xdr:row>
      <xdr:rowOff>133350</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2495550" y="1219200"/>
          <a:ext cx="23602950" cy="1200150"/>
        </a:xfrm>
        <a:prstGeom prst="roundRect">
          <a:avLst/>
        </a:prstGeom>
        <a:solidFill>
          <a:schemeClr val="accent1"/>
        </a:solidFill>
      </xdr:spPr>
      <xdr:style>
        <a:lnRef idx="1">
          <a:schemeClr val="accent4"/>
        </a:lnRef>
        <a:fillRef idx="1003">
          <a:schemeClr val="lt2"/>
        </a:fillRef>
        <a:effectRef idx="1">
          <a:schemeClr val="accent4"/>
        </a:effectRef>
        <a:fontRef idx="minor">
          <a:schemeClr val="dk1"/>
        </a:fontRef>
      </xdr:style>
      <xdr:txBody>
        <a:bodyPr vertOverflow="clip" horzOverflow="clip" rtlCol="0" anchor="t"/>
        <a:lstStyle/>
        <a:p>
          <a:pPr algn="ctr"/>
          <a:r>
            <a:rPr lang="en-US" sz="6000" b="0" cap="none" spc="0">
              <a:ln w="0"/>
              <a:solidFill>
                <a:srgbClr val="002060"/>
              </a:solidFill>
              <a:effectLst>
                <a:outerShdw blurRad="38100" dist="19050" dir="2700000" algn="tl" rotWithShape="0">
                  <a:schemeClr val="dk1">
                    <a:alpha val="40000"/>
                  </a:schemeClr>
                </a:outerShdw>
              </a:effectLst>
              <a:latin typeface="+mn-lt"/>
            </a:rPr>
            <a:t>DAILY FINESSE BLOG - 4TH QUARTER REPORT 2022</a:t>
          </a:r>
        </a:p>
      </xdr:txBody>
    </xdr:sp>
    <xdr:clientData/>
  </xdr:twoCellAnchor>
  <xdr:twoCellAnchor>
    <xdr:from>
      <xdr:col>4</xdr:col>
      <xdr:colOff>80798</xdr:colOff>
      <xdr:row>15</xdr:row>
      <xdr:rowOff>122062</xdr:rowOff>
    </xdr:from>
    <xdr:to>
      <xdr:col>14</xdr:col>
      <xdr:colOff>385598</xdr:colOff>
      <xdr:row>41</xdr:row>
      <xdr:rowOff>115966</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6568</xdr:colOff>
      <xdr:row>15</xdr:row>
      <xdr:rowOff>83962</xdr:rowOff>
    </xdr:from>
    <xdr:to>
      <xdr:col>36</xdr:col>
      <xdr:colOff>311368</xdr:colOff>
      <xdr:row>41</xdr:row>
      <xdr:rowOff>74230</xdr:rowOff>
    </xdr:to>
    <xdr:graphicFrame macro="">
      <xdr:nvGraphicFramePr>
        <xdr:cNvPr id="6" name="Expenses_Income">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86710</xdr:colOff>
      <xdr:row>42</xdr:row>
      <xdr:rowOff>90652</xdr:rowOff>
    </xdr:from>
    <xdr:to>
      <xdr:col>14</xdr:col>
      <xdr:colOff>391510</xdr:colOff>
      <xdr:row>68</xdr:row>
      <xdr:rowOff>84556</xdr:rowOff>
    </xdr:to>
    <xdr:graphicFrame macro="">
      <xdr:nvGraphicFramePr>
        <xdr:cNvPr id="8" name="Trend_of_expenses">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38100</xdr:colOff>
      <xdr:row>15</xdr:row>
      <xdr:rowOff>104564</xdr:rowOff>
    </xdr:from>
    <xdr:to>
      <xdr:col>25</xdr:col>
      <xdr:colOff>342900</xdr:colOff>
      <xdr:row>41</xdr:row>
      <xdr:rowOff>106088</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36</xdr:col>
      <xdr:colOff>607630</xdr:colOff>
      <xdr:row>15</xdr:row>
      <xdr:rowOff>76200</xdr:rowOff>
    </xdr:from>
    <xdr:to>
      <xdr:col>42</xdr:col>
      <xdr:colOff>400050</xdr:colOff>
      <xdr:row>41</xdr:row>
      <xdr:rowOff>96125</xdr:rowOff>
    </xdr:to>
    <mc:AlternateContent xmlns:mc="http://schemas.openxmlformats.org/markup-compatibility/2006" xmlns:a14="http://schemas.microsoft.com/office/drawing/2010/main">
      <mc:Choice Requires="a14">
        <xdr:graphicFrame macro="">
          <xdr:nvGraphicFramePr>
            <xdr:cNvPr id="17" name="Months 1">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2553230" y="2933700"/>
              <a:ext cx="3450020" cy="497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15240</xdr:colOff>
      <xdr:row>42</xdr:row>
      <xdr:rowOff>133349</xdr:rowOff>
    </xdr:from>
    <xdr:to>
      <xdr:col>42</xdr:col>
      <xdr:colOff>419100</xdr:colOff>
      <xdr:row>68</xdr:row>
      <xdr:rowOff>49528</xdr:rowOff>
    </xdr:to>
    <mc:AlternateContent xmlns:mc="http://schemas.openxmlformats.org/markup-compatibility/2006" xmlns:a14="http://schemas.microsoft.com/office/drawing/2010/main">
      <mc:Choice Requires="a14">
        <xdr:graphicFrame macro="">
          <xdr:nvGraphicFramePr>
            <xdr:cNvPr id="20" name="Category 1">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2570440" y="8134349"/>
              <a:ext cx="3451860" cy="4869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57150</xdr:colOff>
      <xdr:row>42</xdr:row>
      <xdr:rowOff>95250</xdr:rowOff>
    </xdr:from>
    <xdr:to>
      <xdr:col>25</xdr:col>
      <xdr:colOff>361950</xdr:colOff>
      <xdr:row>68</xdr:row>
      <xdr:rowOff>89154</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23531</xdr:colOff>
      <xdr:row>42</xdr:row>
      <xdr:rowOff>76200</xdr:rowOff>
    </xdr:from>
    <xdr:to>
      <xdr:col>36</xdr:col>
      <xdr:colOff>328331</xdr:colOff>
      <xdr:row>68</xdr:row>
      <xdr:rowOff>70104</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381000</xdr:colOff>
      <xdr:row>15</xdr:row>
      <xdr:rowOff>19050</xdr:rowOff>
    </xdr:from>
    <xdr:to>
      <xdr:col>15</xdr:col>
      <xdr:colOff>0</xdr:colOff>
      <xdr:row>68</xdr:row>
      <xdr:rowOff>95250</xdr:rowOff>
    </xdr:to>
    <xdr:sp macro="" textlink="">
      <xdr:nvSpPr>
        <xdr:cNvPr id="5" name="Rectangle: Rounded Corners 4">
          <a:extLst>
            <a:ext uri="{FF2B5EF4-FFF2-40B4-BE49-F238E27FC236}">
              <a16:creationId xmlns:a16="http://schemas.microsoft.com/office/drawing/2014/main" id="{EF3D5678-AFCD-807E-66D7-C89AFFF8C916}"/>
            </a:ext>
          </a:extLst>
        </xdr:cNvPr>
        <xdr:cNvSpPr/>
      </xdr:nvSpPr>
      <xdr:spPr>
        <a:xfrm flipH="1">
          <a:off x="8915400" y="2495550"/>
          <a:ext cx="228600" cy="10172700"/>
        </a:xfrm>
        <a:prstGeom prst="roundRect">
          <a:avLst>
            <a:gd name="adj" fmla="val 134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361950</xdr:colOff>
      <xdr:row>15</xdr:row>
      <xdr:rowOff>133350</xdr:rowOff>
    </xdr:from>
    <xdr:to>
      <xdr:col>25</xdr:col>
      <xdr:colOff>590550</xdr:colOff>
      <xdr:row>68</xdr:row>
      <xdr:rowOff>76200</xdr:rowOff>
    </xdr:to>
    <xdr:sp macro="" textlink="">
      <xdr:nvSpPr>
        <xdr:cNvPr id="7" name="Rectangle: Rounded Corners 6">
          <a:extLst>
            <a:ext uri="{FF2B5EF4-FFF2-40B4-BE49-F238E27FC236}">
              <a16:creationId xmlns:a16="http://schemas.microsoft.com/office/drawing/2014/main" id="{7B8B9E60-E97A-4725-8AD3-7D30034A9FD2}"/>
            </a:ext>
          </a:extLst>
        </xdr:cNvPr>
        <xdr:cNvSpPr/>
      </xdr:nvSpPr>
      <xdr:spPr>
        <a:xfrm flipH="1">
          <a:off x="15601950" y="2609850"/>
          <a:ext cx="228600" cy="10039350"/>
        </a:xfrm>
        <a:prstGeom prst="roundRect">
          <a:avLst>
            <a:gd name="adj" fmla="val 134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36</xdr:col>
      <xdr:colOff>342900</xdr:colOff>
      <xdr:row>15</xdr:row>
      <xdr:rowOff>38100</xdr:rowOff>
    </xdr:from>
    <xdr:to>
      <xdr:col>36</xdr:col>
      <xdr:colOff>571500</xdr:colOff>
      <xdr:row>68</xdr:row>
      <xdr:rowOff>76200</xdr:rowOff>
    </xdr:to>
    <xdr:sp macro="" textlink="">
      <xdr:nvSpPr>
        <xdr:cNvPr id="9" name="Rectangle: Rounded Corners 8">
          <a:extLst>
            <a:ext uri="{FF2B5EF4-FFF2-40B4-BE49-F238E27FC236}">
              <a16:creationId xmlns:a16="http://schemas.microsoft.com/office/drawing/2014/main" id="{3ABDED9F-0A08-44B5-9398-53CD09EC1C3D}"/>
            </a:ext>
          </a:extLst>
        </xdr:cNvPr>
        <xdr:cNvSpPr/>
      </xdr:nvSpPr>
      <xdr:spPr>
        <a:xfrm flipH="1">
          <a:off x="22288500" y="2514600"/>
          <a:ext cx="228600" cy="10134600"/>
        </a:xfrm>
        <a:prstGeom prst="roundRect">
          <a:avLst>
            <a:gd name="adj" fmla="val 134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400446</xdr:colOff>
      <xdr:row>3</xdr:row>
      <xdr:rowOff>152399</xdr:rowOff>
    </xdr:from>
    <xdr:to>
      <xdr:col>9</xdr:col>
      <xdr:colOff>609005</xdr:colOff>
      <xdr:row>14</xdr:row>
      <xdr:rowOff>90998</xdr:rowOff>
    </xdr:to>
    <xdr:pic>
      <xdr:nvPicPr>
        <xdr:cNvPr id="27" name="Picture 26">
          <a:extLst>
            <a:ext uri="{FF2B5EF4-FFF2-40B4-BE49-F238E27FC236}">
              <a16:creationId xmlns:a16="http://schemas.microsoft.com/office/drawing/2014/main" id="{FFA91A75-CFD0-F71B-109B-5459124A7D2F}"/>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backgroundRemoval t="10000" b="90000" l="10000" r="90000">
                      <a14:foregroundMark x1="21600" y1="76800" x2="21600" y2="76800"/>
                      <a14:foregroundMark x1="76000" y1="76000" x2="76000" y2="76000"/>
                    </a14:backgroundRemoval>
                  </a14:imgEffect>
                </a14:imgLayer>
              </a14:imgProps>
            </a:ext>
          </a:extLst>
        </a:blip>
        <a:stretch>
          <a:fillRect/>
        </a:stretch>
      </xdr:blipFill>
      <xdr:spPr>
        <a:xfrm>
          <a:off x="4058046" y="723899"/>
          <a:ext cx="2037359" cy="20340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0.3333</cdr:x>
      <cdr:y>0.49222</cdr:y>
    </cdr:from>
    <cdr:to>
      <cdr:x>0.54015</cdr:x>
      <cdr:y>0.60278</cdr:y>
    </cdr:to>
    <cdr:sp macro="" textlink="">
      <cdr:nvSpPr>
        <cdr:cNvPr id="2" name="TextBox 1"/>
        <cdr:cNvSpPr txBox="1"/>
      </cdr:nvSpPr>
      <cdr:spPr>
        <a:xfrm xmlns:a="http://schemas.openxmlformats.org/drawingml/2006/main">
          <a:off x="1473351" y="1346947"/>
          <a:ext cx="914400" cy="3025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0.41188</cdr:x>
      <cdr:y>0.53726</cdr:y>
    </cdr:from>
    <cdr:to>
      <cdr:x>0.61874</cdr:x>
      <cdr:y>0.64373</cdr:y>
    </cdr:to>
    <cdr:sp macro="" textlink="">
      <cdr:nvSpPr>
        <cdr:cNvPr id="3" name="TextBox 2"/>
        <cdr:cNvSpPr txBox="1"/>
      </cdr:nvSpPr>
      <cdr:spPr>
        <a:xfrm xmlns:a="http://schemas.openxmlformats.org/drawingml/2006/main">
          <a:off x="1820733" y="1470212"/>
          <a:ext cx="914400" cy="29135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0.4423</cdr:x>
      <cdr:y>0.57002</cdr:y>
    </cdr:from>
    <cdr:to>
      <cdr:x>0.64916</cdr:x>
      <cdr:y>0.90418</cdr:y>
    </cdr:to>
    <cdr:sp macro="" textlink="">
      <cdr:nvSpPr>
        <cdr:cNvPr id="4" name="TextBox 3"/>
        <cdr:cNvSpPr txBox="1"/>
      </cdr:nvSpPr>
      <cdr:spPr>
        <a:xfrm xmlns:a="http://schemas.openxmlformats.org/drawingml/2006/main">
          <a:off x="1955204" y="155985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0.38676</cdr:x>
      <cdr:y>0.51221</cdr:y>
    </cdr:from>
    <cdr:to>
      <cdr:x>0.59362</cdr:x>
      <cdr:y>0.63506</cdr:y>
    </cdr:to>
    <cdr:sp macro="" textlink="Expenses_Income!$D$5">
      <cdr:nvSpPr>
        <cdr:cNvPr id="5" name="TextBox 4"/>
        <cdr:cNvSpPr txBox="1"/>
      </cdr:nvSpPr>
      <cdr:spPr>
        <a:xfrm xmlns:a="http://schemas.openxmlformats.org/drawingml/2006/main">
          <a:off x="2475555" y="2531972"/>
          <a:ext cx="1324070" cy="6072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fld id="{F749C0A6-954E-420D-9C3C-DDF3F00581CA}" type="TxLink">
            <a:rPr lang="en-US" sz="2000" b="1" i="0" u="none" strike="noStrike">
              <a:solidFill>
                <a:srgbClr val="002060"/>
              </a:solidFill>
              <a:latin typeface="Calibri"/>
              <a:cs typeface="Calibri"/>
            </a:rPr>
            <a:pPr algn="ctr"/>
            <a:t>₦ 138,896</a:t>
          </a:fld>
          <a:endParaRPr lang="en-US" sz="2000" b="1">
            <a:solidFill>
              <a:srgbClr val="002060"/>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525780</xdr:colOff>
      <xdr:row>6</xdr:row>
      <xdr:rowOff>41910</xdr:rowOff>
    </xdr:from>
    <xdr:to>
      <xdr:col>12</xdr:col>
      <xdr:colOff>571500</xdr:colOff>
      <xdr:row>21</xdr:row>
      <xdr:rowOff>41910</xdr:rowOff>
    </xdr:to>
    <xdr:graphicFrame macro="">
      <xdr:nvGraphicFramePr>
        <xdr:cNvPr id="2" name="Trend_of_expenses">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160020</xdr:colOff>
      <xdr:row>6</xdr:row>
      <xdr:rowOff>7620</xdr:rowOff>
    </xdr:from>
    <xdr:to>
      <xdr:col>13</xdr:col>
      <xdr:colOff>487680</xdr:colOff>
      <xdr:row>18</xdr:row>
      <xdr:rowOff>95250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525780</xdr:colOff>
      <xdr:row>5</xdr:row>
      <xdr:rowOff>144781</xdr:rowOff>
    </xdr:from>
    <xdr:to>
      <xdr:col>16</xdr:col>
      <xdr:colOff>525780</xdr:colOff>
      <xdr:row>15</xdr:row>
      <xdr:rowOff>76201</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63100" y="1059181"/>
              <a:ext cx="1828800" cy="1760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510540</xdr:colOff>
      <xdr:row>6</xdr:row>
      <xdr:rowOff>53340</xdr:rowOff>
    </xdr:from>
    <xdr:to>
      <xdr:col>11</xdr:col>
      <xdr:colOff>38100</xdr:colOff>
      <xdr:row>19</xdr:row>
      <xdr:rowOff>133350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335280</xdr:colOff>
      <xdr:row>6</xdr:row>
      <xdr:rowOff>68580</xdr:rowOff>
    </xdr:from>
    <xdr:to>
      <xdr:col>8</xdr:col>
      <xdr:colOff>335280</xdr:colOff>
      <xdr:row>19</xdr:row>
      <xdr:rowOff>158115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7FE48E1A-6BA1-21D3-18F6-E6A3CFE785E2}"/>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4632960" y="1165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2</xdr:col>
      <xdr:colOff>358140</xdr:colOff>
      <xdr:row>13</xdr:row>
      <xdr:rowOff>148590</xdr:rowOff>
    </xdr:from>
    <xdr:to>
      <xdr:col>6</xdr:col>
      <xdr:colOff>830580</xdr:colOff>
      <xdr:row>28</xdr:row>
      <xdr:rowOff>148590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5</xdr:col>
      <xdr:colOff>777240</xdr:colOff>
      <xdr:row>9</xdr:row>
      <xdr:rowOff>22860</xdr:rowOff>
    </xdr:from>
    <xdr:to>
      <xdr:col>7</xdr:col>
      <xdr:colOff>632460</xdr:colOff>
      <xdr:row>22</xdr:row>
      <xdr:rowOff>112395</xdr:rowOff>
    </xdr:to>
    <mc:AlternateContent xmlns:mc="http://schemas.openxmlformats.org/markup-compatibility/2006" xmlns:sle15="http://schemas.microsoft.com/office/drawing/2012/slicer">
      <mc:Choice Requires="sle15">
        <xdr:graphicFrame macro="">
          <xdr:nvGraphicFramePr>
            <xdr:cNvPr id="4" name="Date">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301740" y="1668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032.726910879632" createdVersion="6" refreshedVersion="8" minRefreshableVersion="3" recordCount="72" xr:uid="{00000000-000A-0000-FFFF-FFFF02000000}">
  <cacheSource type="worksheet">
    <worksheetSource name="Raw_data2"/>
  </cacheSource>
  <cacheFields count="8">
    <cacheField name="Date" numFmtId="14">
      <sharedItems containsSemiMixedTypes="0" containsNonDate="0" containsDate="1" containsString="0" minDate="2022-10-01T00:00:00" maxDate="2023-01-01T00:00:00" count="50">
        <d v="2022-10-01T00:00:00"/>
        <d v="2022-10-02T00:00:00"/>
        <d v="2022-10-03T00:00:00"/>
        <d v="2022-10-08T00:00:00"/>
        <d v="2022-10-09T00:00:00"/>
        <d v="2022-10-10T00:00:00"/>
        <d v="2022-10-11T00:00:00"/>
        <d v="2022-10-16T00:00:00"/>
        <d v="2022-10-19T00:00:00"/>
        <d v="2022-10-20T00:00:00"/>
        <d v="2022-10-24T00:00:00"/>
        <d v="2022-10-25T00:00:00"/>
        <d v="2022-10-26T00:00:00"/>
        <d v="2022-10-27T00:00:00"/>
        <d v="2022-10-28T00:00:00"/>
        <d v="2022-10-30T00:00:00"/>
        <d v="2022-11-01T00:00:00"/>
        <d v="2022-11-04T00:00:00"/>
        <d v="2022-11-07T00:00:00"/>
        <d v="2022-11-09T00:00:00"/>
        <d v="2022-11-10T00:00:00"/>
        <d v="2022-11-11T00:00:00"/>
        <d v="2022-11-13T00:00:00"/>
        <d v="2022-11-16T00:00:00"/>
        <d v="2022-11-17T00:00:00"/>
        <d v="2022-11-19T00:00:00"/>
        <d v="2022-11-20T00:00:00"/>
        <d v="2022-11-23T00:00:00"/>
        <d v="2022-11-24T00:00:00"/>
        <d v="2022-11-25T00:00:00"/>
        <d v="2022-11-26T00:00:00"/>
        <d v="2022-11-27T00:00:00"/>
        <d v="2022-11-28T00:00:00"/>
        <d v="2022-11-30T00:00:00"/>
        <d v="2022-12-01T00:00:00"/>
        <d v="2022-12-02T00:00:00"/>
        <d v="2022-12-10T00:00:00"/>
        <d v="2022-12-12T00:00:00"/>
        <d v="2022-12-13T00:00:00"/>
        <d v="2022-12-14T00:00:00"/>
        <d v="2022-12-15T00:00:00"/>
        <d v="2022-12-19T00:00:00"/>
        <d v="2022-12-20T00:00:00"/>
        <d v="2022-12-22T00:00:00"/>
        <d v="2022-12-25T00:00:00"/>
        <d v="2022-12-26T00:00:00"/>
        <d v="2022-12-27T00:00:00"/>
        <d v="2022-12-28T00:00:00"/>
        <d v="2022-12-29T00:00:00"/>
        <d v="2022-12-31T00:00:00"/>
      </sharedItems>
      <fieldGroup par="7" base="0">
        <rangePr groupBy="days" startDate="2022-10-01T00:00:00" endDate="2023-01-01T00:00:00"/>
        <groupItems count="368">
          <s v="&lt;10/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3"/>
        </groupItems>
      </fieldGroup>
    </cacheField>
    <cacheField name="Description" numFmtId="0">
      <sharedItems count="40">
        <s v="Salary"/>
        <s v="Date night with Amiyah"/>
        <s v="Lunch at Shiro"/>
        <s v="10Alytics Training"/>
        <s v="Breakfast at KFC"/>
        <s v="Lunch at Chicken Republic"/>
        <s v="Tennis Racket"/>
        <s v="Night at club"/>
        <s v="Coffee at Starbucks"/>
        <s v="Petrol for car"/>
        <s v="Gym subscription"/>
        <s v="McDonald's brunch"/>
        <s v="Spotify subscription"/>
        <s v="Lunch at Buzz"/>
        <s v="Mainland Block Party"/>
        <s v="2 shirts and 4 trousers"/>
        <s v="House Rent"/>
        <s v="Internet and Phone Subscription"/>
        <s v="Coffee at Buzz"/>
        <s v="Movie at cinema"/>
        <s v="Grocery shopping"/>
        <s v="Microsoft Office Purchase"/>
        <s v="Breakfast at Chicken Republic"/>
        <s v="Deodorant and Perfume purchase"/>
        <s v="Birthday party"/>
        <s v="Udemy course"/>
        <s v="Sneakers purchase"/>
        <s v="Business School Training"/>
        <s v="New books purchase"/>
        <s v="Shawarma at Yaba - Lunch"/>
        <s v="Christmas bonus"/>
        <s v="Interest from Investment"/>
        <s v="Davido's concert"/>
        <s v="Games Night contribution"/>
        <s v="Boat cruise"/>
        <s v="Christmas house decoration"/>
        <s v="Apple watch purchase"/>
        <s v="Dinner at Eko Hotel"/>
        <s v="Lunch at Kapadoccia"/>
        <s v="Laptop Repair"/>
      </sharedItems>
    </cacheField>
    <cacheField name="Category" numFmtId="0">
      <sharedItems count="6">
        <s v="Income"/>
        <s v="Flexing"/>
        <s v="Food &amp; Drinks"/>
        <s v="Personal Development"/>
        <s v="Housing &amp; Utilities"/>
        <s v="Clothing"/>
      </sharedItems>
    </cacheField>
    <cacheField name="Fund Class" numFmtId="0">
      <sharedItems count="2">
        <s v="Income"/>
        <s v="Expenses"/>
      </sharedItems>
    </cacheField>
    <cacheField name="Payment Method" numFmtId="0">
      <sharedItems/>
    </cacheField>
    <cacheField name="Amount" numFmtId="43">
      <sharedItems containsSemiMixedTypes="0" containsString="0" containsNumber="1" containsInteger="1" minValue="1940" maxValue="400000"/>
    </cacheField>
    <cacheField name="Balance" numFmtId="43">
      <sharedItems containsSemiMixedTypes="0" containsString="0" containsNumber="1" containsInteger="1" minValue="141441" maxValue="926237"/>
    </cacheField>
    <cacheField name="Months" numFmtId="0" databaseField="0">
      <fieldGroup base="0">
        <rangePr groupBy="months" startDate="2022-10-01T00:00:00" endDate="2023-01-01T00:00:00"/>
        <groupItems count="14">
          <s v="&lt;10/1/2022"/>
          <s v="Jan"/>
          <s v="Feb"/>
          <s v="Mar"/>
          <s v="Apr"/>
          <s v="May"/>
          <s v="Jun"/>
          <s v="Jul"/>
          <s v="Aug"/>
          <s v="Sep"/>
          <s v="Oct"/>
          <s v="Nov"/>
          <s v="Dec"/>
          <s v="&gt;1/1/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x v="0"/>
    <s v="Credit Card"/>
    <n v="400000"/>
    <n v="400000"/>
  </r>
  <r>
    <x v="0"/>
    <x v="1"/>
    <x v="1"/>
    <x v="1"/>
    <s v="Credit Card"/>
    <n v="7092"/>
    <n v="392908"/>
  </r>
  <r>
    <x v="1"/>
    <x v="2"/>
    <x v="2"/>
    <x v="1"/>
    <s v="Cash"/>
    <n v="5403"/>
    <n v="387505"/>
  </r>
  <r>
    <x v="2"/>
    <x v="3"/>
    <x v="3"/>
    <x v="1"/>
    <s v="Cash"/>
    <n v="60000"/>
    <n v="327505"/>
  </r>
  <r>
    <x v="3"/>
    <x v="4"/>
    <x v="2"/>
    <x v="1"/>
    <s v="Credit Card"/>
    <n v="8844"/>
    <n v="318661"/>
  </r>
  <r>
    <x v="4"/>
    <x v="5"/>
    <x v="2"/>
    <x v="1"/>
    <s v="Credit Card"/>
    <n v="7752"/>
    <n v="310909"/>
  </r>
  <r>
    <x v="4"/>
    <x v="6"/>
    <x v="3"/>
    <x v="1"/>
    <s v="Credit Card"/>
    <n v="6621"/>
    <n v="304288"/>
  </r>
  <r>
    <x v="5"/>
    <x v="7"/>
    <x v="1"/>
    <x v="1"/>
    <s v="Cash"/>
    <n v="5347"/>
    <n v="298941"/>
  </r>
  <r>
    <x v="6"/>
    <x v="8"/>
    <x v="2"/>
    <x v="1"/>
    <s v="Cash"/>
    <n v="5366"/>
    <n v="293575"/>
  </r>
  <r>
    <x v="7"/>
    <x v="9"/>
    <x v="4"/>
    <x v="1"/>
    <s v="Credit Card"/>
    <n v="7449"/>
    <n v="286126"/>
  </r>
  <r>
    <x v="8"/>
    <x v="10"/>
    <x v="3"/>
    <x v="1"/>
    <s v="Cash"/>
    <n v="9800"/>
    <n v="276326"/>
  </r>
  <r>
    <x v="8"/>
    <x v="11"/>
    <x v="2"/>
    <x v="1"/>
    <s v="Cash"/>
    <n v="8492"/>
    <n v="267834"/>
  </r>
  <r>
    <x v="9"/>
    <x v="12"/>
    <x v="1"/>
    <x v="1"/>
    <s v="Credit Card"/>
    <n v="4300"/>
    <n v="263534"/>
  </r>
  <r>
    <x v="10"/>
    <x v="13"/>
    <x v="2"/>
    <x v="1"/>
    <s v="Cash"/>
    <n v="8647"/>
    <n v="254887"/>
  </r>
  <r>
    <x v="10"/>
    <x v="9"/>
    <x v="4"/>
    <x v="1"/>
    <s v="Cash"/>
    <n v="6714"/>
    <n v="248173"/>
  </r>
  <r>
    <x v="10"/>
    <x v="14"/>
    <x v="1"/>
    <x v="1"/>
    <s v="Credit Card"/>
    <n v="5079"/>
    <n v="243094"/>
  </r>
  <r>
    <x v="11"/>
    <x v="15"/>
    <x v="5"/>
    <x v="1"/>
    <s v="Cash"/>
    <n v="17600"/>
    <n v="225494"/>
  </r>
  <r>
    <x v="11"/>
    <x v="16"/>
    <x v="4"/>
    <x v="1"/>
    <s v="Cash"/>
    <n v="50000"/>
    <n v="175494"/>
  </r>
  <r>
    <x v="12"/>
    <x v="17"/>
    <x v="4"/>
    <x v="1"/>
    <s v="Credit Card"/>
    <n v="10000"/>
    <n v="165494"/>
  </r>
  <r>
    <x v="12"/>
    <x v="18"/>
    <x v="2"/>
    <x v="1"/>
    <s v="Cash"/>
    <n v="8963"/>
    <n v="156531"/>
  </r>
  <r>
    <x v="13"/>
    <x v="19"/>
    <x v="1"/>
    <x v="1"/>
    <s v="Credit Card"/>
    <n v="6509"/>
    <n v="150022"/>
  </r>
  <r>
    <x v="14"/>
    <x v="20"/>
    <x v="2"/>
    <x v="1"/>
    <s v="Credit Card"/>
    <n v="6641"/>
    <n v="143381"/>
  </r>
  <r>
    <x v="15"/>
    <x v="21"/>
    <x v="3"/>
    <x v="1"/>
    <s v="Credit Card"/>
    <n v="1940"/>
    <n v="141441"/>
  </r>
  <r>
    <x v="16"/>
    <x v="0"/>
    <x v="0"/>
    <x v="0"/>
    <s v="Credit Card"/>
    <n v="400000"/>
    <n v="541441"/>
  </r>
  <r>
    <x v="17"/>
    <x v="8"/>
    <x v="2"/>
    <x v="1"/>
    <s v="Cash"/>
    <n v="5950"/>
    <n v="535491"/>
  </r>
  <r>
    <x v="18"/>
    <x v="22"/>
    <x v="2"/>
    <x v="1"/>
    <s v="Cash"/>
    <n v="7957"/>
    <n v="527534"/>
  </r>
  <r>
    <x v="19"/>
    <x v="20"/>
    <x v="2"/>
    <x v="1"/>
    <s v="Cash"/>
    <n v="8782"/>
    <n v="518752"/>
  </r>
  <r>
    <x v="20"/>
    <x v="23"/>
    <x v="4"/>
    <x v="1"/>
    <s v="Cash"/>
    <n v="9642"/>
    <n v="509110"/>
  </r>
  <r>
    <x v="21"/>
    <x v="20"/>
    <x v="2"/>
    <x v="1"/>
    <s v="Cash"/>
    <n v="12109"/>
    <n v="497001"/>
  </r>
  <r>
    <x v="22"/>
    <x v="24"/>
    <x v="1"/>
    <x v="1"/>
    <s v="Credit Card"/>
    <n v="7149"/>
    <n v="489852"/>
  </r>
  <r>
    <x v="22"/>
    <x v="9"/>
    <x v="4"/>
    <x v="1"/>
    <s v="Credit Card"/>
    <n v="6392"/>
    <n v="483460"/>
  </r>
  <r>
    <x v="23"/>
    <x v="9"/>
    <x v="4"/>
    <x v="1"/>
    <s v="Cash"/>
    <n v="5014"/>
    <n v="478446"/>
  </r>
  <r>
    <x v="24"/>
    <x v="20"/>
    <x v="2"/>
    <x v="1"/>
    <s v="Credit Card"/>
    <n v="8691"/>
    <n v="469755"/>
  </r>
  <r>
    <x v="24"/>
    <x v="25"/>
    <x v="3"/>
    <x v="1"/>
    <s v="Cash"/>
    <n v="6026"/>
    <n v="463729"/>
  </r>
  <r>
    <x v="25"/>
    <x v="10"/>
    <x v="3"/>
    <x v="1"/>
    <s v="Credit Card"/>
    <n v="9800"/>
    <n v="453929"/>
  </r>
  <r>
    <x v="26"/>
    <x v="20"/>
    <x v="2"/>
    <x v="1"/>
    <s v="Cash"/>
    <n v="10854"/>
    <n v="443075"/>
  </r>
  <r>
    <x v="26"/>
    <x v="8"/>
    <x v="2"/>
    <x v="1"/>
    <s v="Credit Card"/>
    <n v="12734"/>
    <n v="430341"/>
  </r>
  <r>
    <x v="26"/>
    <x v="20"/>
    <x v="2"/>
    <x v="1"/>
    <s v="Credit Card"/>
    <n v="10900"/>
    <n v="419441"/>
  </r>
  <r>
    <x v="27"/>
    <x v="8"/>
    <x v="2"/>
    <x v="1"/>
    <s v="Credit Card"/>
    <n v="8713"/>
    <n v="410728"/>
  </r>
  <r>
    <x v="28"/>
    <x v="12"/>
    <x v="1"/>
    <x v="1"/>
    <s v="Credit Card"/>
    <n v="4300"/>
    <n v="406428"/>
  </r>
  <r>
    <x v="29"/>
    <x v="16"/>
    <x v="4"/>
    <x v="1"/>
    <s v="Credit Card"/>
    <n v="50000"/>
    <n v="356428"/>
  </r>
  <r>
    <x v="30"/>
    <x v="17"/>
    <x v="4"/>
    <x v="1"/>
    <s v="Cash"/>
    <n v="10000"/>
    <n v="346428"/>
  </r>
  <r>
    <x v="31"/>
    <x v="26"/>
    <x v="5"/>
    <x v="1"/>
    <s v="Cash"/>
    <n v="14300"/>
    <n v="332128"/>
  </r>
  <r>
    <x v="31"/>
    <x v="27"/>
    <x v="3"/>
    <x v="1"/>
    <s v="Credit Card"/>
    <n v="11845"/>
    <n v="320283"/>
  </r>
  <r>
    <x v="32"/>
    <x v="4"/>
    <x v="2"/>
    <x v="1"/>
    <s v="Cash"/>
    <n v="8349"/>
    <n v="311934"/>
  </r>
  <r>
    <x v="33"/>
    <x v="28"/>
    <x v="3"/>
    <x v="1"/>
    <s v="Credit Card"/>
    <n v="18000"/>
    <n v="293934"/>
  </r>
  <r>
    <x v="33"/>
    <x v="29"/>
    <x v="2"/>
    <x v="1"/>
    <s v="Credit Card"/>
    <n v="11657"/>
    <n v="282277"/>
  </r>
  <r>
    <x v="33"/>
    <x v="21"/>
    <x v="3"/>
    <x v="1"/>
    <s v="Cash"/>
    <n v="1940"/>
    <n v="280337"/>
  </r>
  <r>
    <x v="34"/>
    <x v="0"/>
    <x v="0"/>
    <x v="0"/>
    <s v="Credit Card"/>
    <n v="400000"/>
    <n v="680337"/>
  </r>
  <r>
    <x v="34"/>
    <x v="30"/>
    <x v="0"/>
    <x v="0"/>
    <s v="Credit Card"/>
    <n v="150000"/>
    <n v="830337"/>
  </r>
  <r>
    <x v="35"/>
    <x v="31"/>
    <x v="0"/>
    <x v="0"/>
    <s v="Credit Card"/>
    <n v="95900"/>
    <n v="926237"/>
  </r>
  <r>
    <x v="36"/>
    <x v="32"/>
    <x v="1"/>
    <x v="1"/>
    <s v="Cash"/>
    <n v="10000"/>
    <n v="916237"/>
  </r>
  <r>
    <x v="37"/>
    <x v="33"/>
    <x v="1"/>
    <x v="1"/>
    <s v="Credit Card"/>
    <n v="5500"/>
    <n v="910737"/>
  </r>
  <r>
    <x v="37"/>
    <x v="34"/>
    <x v="1"/>
    <x v="1"/>
    <s v="Credit Card"/>
    <n v="15000"/>
    <n v="895737"/>
  </r>
  <r>
    <x v="38"/>
    <x v="35"/>
    <x v="4"/>
    <x v="1"/>
    <s v="Credit Card"/>
    <n v="32300"/>
    <n v="863437"/>
  </r>
  <r>
    <x v="39"/>
    <x v="36"/>
    <x v="1"/>
    <x v="1"/>
    <s v="Cash"/>
    <n v="35900"/>
    <n v="827537"/>
  </r>
  <r>
    <x v="39"/>
    <x v="15"/>
    <x v="5"/>
    <x v="1"/>
    <s v="Credit Card"/>
    <n v="38000"/>
    <n v="789537"/>
  </r>
  <r>
    <x v="40"/>
    <x v="20"/>
    <x v="2"/>
    <x v="1"/>
    <s v="Cash"/>
    <n v="6878"/>
    <n v="782659"/>
  </r>
  <r>
    <x v="41"/>
    <x v="20"/>
    <x v="2"/>
    <x v="1"/>
    <s v="Cash"/>
    <n v="5446"/>
    <n v="777213"/>
  </r>
  <r>
    <x v="41"/>
    <x v="10"/>
    <x v="3"/>
    <x v="1"/>
    <s v="Credit Card"/>
    <n v="9800"/>
    <n v="767413"/>
  </r>
  <r>
    <x v="42"/>
    <x v="20"/>
    <x v="2"/>
    <x v="1"/>
    <s v="Cash"/>
    <n v="7616"/>
    <n v="759797"/>
  </r>
  <r>
    <x v="42"/>
    <x v="12"/>
    <x v="1"/>
    <x v="1"/>
    <s v="Cash"/>
    <n v="4300"/>
    <n v="755497"/>
  </r>
  <r>
    <x v="43"/>
    <x v="37"/>
    <x v="1"/>
    <x v="1"/>
    <s v="Cash"/>
    <n v="5718"/>
    <n v="749779"/>
  </r>
  <r>
    <x v="44"/>
    <x v="16"/>
    <x v="4"/>
    <x v="1"/>
    <s v="Credit Card"/>
    <n v="50000"/>
    <n v="699779"/>
  </r>
  <r>
    <x v="45"/>
    <x v="17"/>
    <x v="4"/>
    <x v="1"/>
    <s v="Cash"/>
    <n v="10000"/>
    <n v="689779"/>
  </r>
  <r>
    <x v="45"/>
    <x v="38"/>
    <x v="2"/>
    <x v="1"/>
    <s v="Credit Card"/>
    <n v="6383"/>
    <n v="683396"/>
  </r>
  <r>
    <x v="46"/>
    <x v="9"/>
    <x v="4"/>
    <x v="1"/>
    <s v="Credit Card"/>
    <n v="11670"/>
    <n v="671726"/>
  </r>
  <r>
    <x v="46"/>
    <x v="8"/>
    <x v="2"/>
    <x v="1"/>
    <s v="Credit Card"/>
    <n v="8108"/>
    <n v="663618"/>
  </r>
  <r>
    <x v="47"/>
    <x v="8"/>
    <x v="2"/>
    <x v="1"/>
    <s v="Credit Card"/>
    <n v="6675"/>
    <n v="656943"/>
  </r>
  <r>
    <x v="47"/>
    <x v="7"/>
    <x v="1"/>
    <x v="1"/>
    <s v="Credit Card"/>
    <n v="65900"/>
    <n v="591043"/>
  </r>
  <r>
    <x v="48"/>
    <x v="39"/>
    <x v="4"/>
    <x v="1"/>
    <s v="Cash"/>
    <n v="6189"/>
    <n v="584854"/>
  </r>
  <r>
    <x v="49"/>
    <x v="21"/>
    <x v="3"/>
    <x v="1"/>
    <s v="Credit Card"/>
    <n v="1940"/>
    <n v="5829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rowHeaderCaption="Months">
  <location ref="B3:C5" firstHeaderRow="1" firstDataRow="1" firstDataCol="1" rowPageCount="1" colPageCount="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7">
        <item x="5"/>
        <item x="1"/>
        <item x="2"/>
        <item x="4"/>
        <item x="0"/>
        <item x="3"/>
        <item t="default"/>
      </items>
    </pivotField>
    <pivotField axis="axisPage" showAll="0">
      <items count="3">
        <item x="1"/>
        <item x="0"/>
        <item t="default"/>
      </items>
    </pivotField>
    <pivotField showAll="0"/>
    <pivotField dataField="1" numFmtId="43" showAll="0"/>
    <pivotField numFmtId="43" showAll="0"/>
    <pivotField axis="axisRow" showAll="0" defaultSubtotal="0">
      <items count="14">
        <item h="1" sd="0" x="0"/>
        <item h="1" sd="0" x="1"/>
        <item h="1" sd="0" x="2"/>
        <item h="1" sd="0" x="3"/>
        <item h="1" sd="0" x="4"/>
        <item h="1" sd="0" x="5"/>
        <item h="1" sd="0" x="6"/>
        <item h="1" sd="0" x="7"/>
        <item h="1" sd="0" x="8"/>
        <item h="1" sd="0" x="9"/>
        <item h="1" sd="0" x="10"/>
        <item sd="0" x="11"/>
        <item h="1" sd="0" x="12"/>
        <item h="1" sd="0" x="13"/>
      </items>
    </pivotField>
  </pivotFields>
  <rowFields count="1">
    <field x="7"/>
  </rowFields>
  <rowItems count="2">
    <i>
      <x v="11"/>
    </i>
    <i t="grand">
      <x/>
    </i>
  </rowItems>
  <colItems count="1">
    <i/>
  </colItems>
  <pageFields count="1">
    <pageField fld="3" item="0" hier="-1"/>
  </pageFields>
  <dataFields count="1">
    <dataField name="Sum of Amount" fld="5" baseField="0" baseItem="0" numFmtId="164"/>
  </dataFields>
  <formats count="1">
    <format dxfId="5">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5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B3:C6" firstHeaderRow="1" firstDataRow="1" firstDataCol="1"/>
  <pivotFields count="8">
    <pivotField numFmtId="14" showAll="0"/>
    <pivotField showAll="0">
      <items count="41">
        <item x="3"/>
        <item x="15"/>
        <item x="36"/>
        <item x="24"/>
        <item x="34"/>
        <item x="22"/>
        <item x="4"/>
        <item x="27"/>
        <item x="30"/>
        <item x="35"/>
        <item x="18"/>
        <item x="8"/>
        <item x="1"/>
        <item x="32"/>
        <item x="23"/>
        <item x="37"/>
        <item x="33"/>
        <item x="20"/>
        <item x="10"/>
        <item x="16"/>
        <item x="31"/>
        <item x="17"/>
        <item x="39"/>
        <item x="13"/>
        <item x="5"/>
        <item x="38"/>
        <item x="2"/>
        <item x="14"/>
        <item x="11"/>
        <item x="21"/>
        <item x="19"/>
        <item x="28"/>
        <item x="7"/>
        <item x="9"/>
        <item x="0"/>
        <item x="29"/>
        <item x="26"/>
        <item x="12"/>
        <item x="6"/>
        <item x="25"/>
        <item t="default"/>
      </items>
    </pivotField>
    <pivotField showAll="0">
      <items count="7">
        <item x="5"/>
        <item x="1"/>
        <item x="2"/>
        <item x="4"/>
        <item x="0"/>
        <item x="3"/>
        <item t="default"/>
      </items>
    </pivotField>
    <pivotField axis="axisRow" showAll="0">
      <items count="3">
        <item x="1"/>
        <item x="0"/>
        <item t="default"/>
      </items>
    </pivotField>
    <pivotField showAll="0"/>
    <pivotField dataField="1" numFmtId="43" showAll="0"/>
    <pivotField numFmtId="43" showAll="0"/>
    <pivotField showAll="0" defaultSubtotal="0">
      <items count="14">
        <item h="1" x="0"/>
        <item h="1" x="1"/>
        <item h="1" x="2"/>
        <item h="1" x="3"/>
        <item h="1" x="4"/>
        <item h="1" x="5"/>
        <item h="1" x="6"/>
        <item h="1" x="7"/>
        <item h="1" x="8"/>
        <item h="1" x="9"/>
        <item h="1" x="10"/>
        <item x="11"/>
        <item h="1" x="12"/>
        <item h="1" x="13"/>
      </items>
    </pivotField>
  </pivotFields>
  <rowFields count="1">
    <field x="3"/>
  </rowFields>
  <rowItems count="3">
    <i>
      <x/>
    </i>
    <i>
      <x v="1"/>
    </i>
    <i t="grand">
      <x/>
    </i>
  </rowItems>
  <colItems count="1">
    <i/>
  </colItems>
  <dataFields count="1">
    <dataField name="Sum of Amount" fld="5" baseField="0" baseItem="0" numFmtId="165"/>
  </dataFields>
  <chartFormats count="6">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3" count="1" selected="0">
            <x v="0"/>
          </reference>
        </references>
      </pivotArea>
    </chartFormat>
    <chartFormat chart="0" format="10">
      <pivotArea type="data" outline="0" fieldPosition="0">
        <references count="2">
          <reference field="4294967294" count="1" selected="0">
            <x v="0"/>
          </reference>
          <reference field="3" count="1" selected="0">
            <x v="1"/>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2">
          <reference field="4294967294" count="1" selected="0">
            <x v="0"/>
          </reference>
          <reference field="3" count="1" selected="0">
            <x v="1"/>
          </reference>
        </references>
      </pivotArea>
    </chartFormat>
    <chartFormat chart="3" format="24">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5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B4:C23" firstHeaderRow="1" firstDataRow="1" firstDataCol="1"/>
  <pivotFields count="8">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7">
        <item x="5"/>
        <item x="1"/>
        <item x="2"/>
        <item x="4"/>
        <item x="0"/>
        <item x="3"/>
        <item t="default"/>
      </items>
    </pivotField>
    <pivotField showAll="0"/>
    <pivotField showAll="0"/>
    <pivotField dataField="1" numFmtId="43" showAll="0"/>
    <pivotField numFmtId="43" showAll="0"/>
    <pivotField showAll="0" defaultSubtotal="0">
      <items count="14">
        <item h="1" sd="0" x="0"/>
        <item h="1" sd="0" x="1"/>
        <item h="1" sd="0" x="2"/>
        <item h="1" sd="0" x="3"/>
        <item h="1" sd="0" x="4"/>
        <item h="1" sd="0" x="5"/>
        <item h="1" sd="0" x="6"/>
        <item h="1" sd="0" x="7"/>
        <item h="1" sd="0" x="8"/>
        <item h="1" sd="0" x="9"/>
        <item h="1" sd="0" x="10"/>
        <item sd="0" x="11"/>
        <item h="1" sd="0" x="12"/>
        <item h="1" sd="0" x="13"/>
      </items>
    </pivotField>
  </pivotFields>
  <rowFields count="1">
    <field x="0"/>
  </rowFields>
  <rowItems count="19">
    <i>
      <x v="306"/>
    </i>
    <i>
      <x v="309"/>
    </i>
    <i>
      <x v="312"/>
    </i>
    <i>
      <x v="314"/>
    </i>
    <i>
      <x v="315"/>
    </i>
    <i>
      <x v="316"/>
    </i>
    <i>
      <x v="318"/>
    </i>
    <i>
      <x v="321"/>
    </i>
    <i>
      <x v="322"/>
    </i>
    <i>
      <x v="324"/>
    </i>
    <i>
      <x v="325"/>
    </i>
    <i>
      <x v="328"/>
    </i>
    <i>
      <x v="329"/>
    </i>
    <i>
      <x v="330"/>
    </i>
    <i>
      <x v="331"/>
    </i>
    <i>
      <x v="332"/>
    </i>
    <i>
      <x v="333"/>
    </i>
    <i>
      <x v="335"/>
    </i>
    <i t="grand">
      <x/>
    </i>
  </rowItems>
  <colItems count="1">
    <i/>
  </colItems>
  <dataFields count="1">
    <dataField name="Sum of Amount" fld="5" baseField="0" baseItem="0" numFmtId="165"/>
  </dataFields>
  <chartFormats count="5">
    <chartFormat chart="0" format="5">
      <pivotArea type="data" outline="0" fieldPosition="0">
        <references count="2">
          <reference field="4294967294" count="1" selected="0">
            <x v="0"/>
          </reference>
          <reference field="0" count="1" selected="0">
            <x v="275"/>
          </reference>
        </references>
      </pivotArea>
    </chartFormat>
    <chartFormat chart="0" format="6">
      <pivotArea type="data" outline="0" fieldPosition="0">
        <references count="2">
          <reference field="4294967294" count="1" selected="0">
            <x v="0"/>
          </reference>
          <reference field="0" count="1" selected="0">
            <x v="306"/>
          </reference>
        </references>
      </pivotArea>
    </chartFormat>
    <chartFormat chart="0" format="7">
      <pivotArea type="data" outline="0" fieldPosition="0">
        <references count="2">
          <reference field="4294967294" count="1" selected="0">
            <x v="0"/>
          </reference>
          <reference field="0" count="1" selected="0">
            <x v="336"/>
          </reference>
        </references>
      </pivotArea>
    </chartFormat>
    <chartFormat chart="0" format="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5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C5:D11" firstHeaderRow="1" firstDataRow="1" firstDataCol="1" rowPageCount="1" colPageCount="1"/>
  <pivotFields count="8">
    <pivotField numFmtId="14" showAll="0"/>
    <pivotField showAll="0"/>
    <pivotField axis="axisRow" showAll="0" sortType="descending">
      <items count="7">
        <item x="5"/>
        <item x="1"/>
        <item x="2"/>
        <item x="4"/>
        <item x="0"/>
        <item x="3"/>
        <item t="default"/>
      </items>
      <autoSortScope>
        <pivotArea dataOnly="0" outline="0" fieldPosition="0">
          <references count="1">
            <reference field="4294967294" count="1" selected="0">
              <x v="0"/>
            </reference>
          </references>
        </pivotArea>
      </autoSortScope>
    </pivotField>
    <pivotField axis="axisPage" showAll="0">
      <items count="3">
        <item x="1"/>
        <item x="0"/>
        <item t="default"/>
      </items>
    </pivotField>
    <pivotField showAll="0"/>
    <pivotField dataField="1" numFmtId="43" showAll="0"/>
    <pivotField numFmtId="43" showAll="0"/>
    <pivotField showAll="0" defaultSubtotal="0">
      <items count="14">
        <item h="1" x="0"/>
        <item h="1" x="1"/>
        <item h="1" x="2"/>
        <item h="1" x="3"/>
        <item h="1" x="4"/>
        <item h="1" x="5"/>
        <item h="1" x="6"/>
        <item h="1" x="7"/>
        <item h="1" x="8"/>
        <item h="1" x="9"/>
        <item h="1" x="10"/>
        <item x="11"/>
        <item h="1" x="12"/>
        <item h="1" x="13"/>
      </items>
    </pivotField>
  </pivotFields>
  <rowFields count="1">
    <field x="2"/>
  </rowFields>
  <rowItems count="6">
    <i>
      <x v="2"/>
    </i>
    <i>
      <x v="3"/>
    </i>
    <i>
      <x v="5"/>
    </i>
    <i>
      <x/>
    </i>
    <i>
      <x v="1"/>
    </i>
    <i t="grand">
      <x/>
    </i>
  </rowItems>
  <colItems count="1">
    <i/>
  </colItems>
  <pageFields count="1">
    <pageField fld="3" item="0" hier="-1"/>
  </pageFields>
  <dataFields count="1">
    <dataField name="Sum of Amount" fld="5" baseField="0" baseItem="0" numFmtId="165"/>
  </dataFields>
  <chartFormats count="7">
    <chartFormat chart="0" format="4">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3"/>
          </reference>
        </references>
      </pivotArea>
    </chartFormat>
    <chartFormat chart="6" format="1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5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B4:C11"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dataField="1" showAll="0" sortType="descending">
      <items count="7">
        <item x="5"/>
        <item x="1"/>
        <item x="2"/>
        <item x="4"/>
        <item x="0"/>
        <item x="3"/>
        <item t="default"/>
      </items>
      <autoSortScope>
        <pivotArea dataOnly="0" outline="0" fieldPosition="0">
          <references count="1">
            <reference field="4294967294" count="1" selected="0">
              <x v="0"/>
            </reference>
          </references>
        </pivotArea>
      </autoSortScope>
    </pivotField>
    <pivotField showAll="0"/>
    <pivotField showAll="0"/>
    <pivotField numFmtId="43" showAll="0"/>
    <pivotField numFmtId="43" showAll="0"/>
    <pivotField showAll="0" defaultSubtotal="0">
      <items count="14">
        <item h="1" x="0"/>
        <item h="1" x="1"/>
        <item h="1" x="2"/>
        <item h="1" x="3"/>
        <item h="1" x="4"/>
        <item h="1" x="5"/>
        <item h="1" x="6"/>
        <item h="1" x="7"/>
        <item h="1" x="8"/>
        <item h="1" x="9"/>
        <item h="1" x="10"/>
        <item x="11"/>
        <item h="1" x="12"/>
        <item h="1" x="13"/>
      </items>
    </pivotField>
  </pivotFields>
  <rowFields count="1">
    <field x="2"/>
  </rowFields>
  <rowItems count="7">
    <i>
      <x v="2"/>
    </i>
    <i>
      <x v="5"/>
    </i>
    <i>
      <x v="3"/>
    </i>
    <i>
      <x v="1"/>
    </i>
    <i>
      <x/>
    </i>
    <i>
      <x v="4"/>
    </i>
    <i t="grand">
      <x/>
    </i>
  </rowItems>
  <colItems count="1">
    <i/>
  </colItems>
  <dataFields count="1">
    <dataField name="Count of Category" fld="2" subtotal="count" baseField="0" baseItem="0"/>
  </dataFields>
  <chartFormats count="3">
    <chartFormat chart="1"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5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1" rowHeaderCaption="EXPENSES BY CATEGORY">
  <location ref="A3:E12" firstHeaderRow="1" firstDataRow="3"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7">
        <item x="5"/>
        <item x="1"/>
        <item x="2"/>
        <item x="4"/>
        <item x="0"/>
        <item x="3"/>
        <item t="default"/>
      </items>
    </pivotField>
    <pivotField showAll="0"/>
    <pivotField showAll="0"/>
    <pivotField dataField="1" numFmtId="43" showAll="0"/>
    <pivotField numFmtId="43" showAll="0"/>
    <pivotField axis="axisCol" dataField="1" showAll="0" defaultSubtotal="0">
      <items count="14">
        <item h="1" sd="0" x="0"/>
        <item h="1" sd="0" x="1"/>
        <item h="1" sd="0" x="2"/>
        <item h="1" sd="0" x="3"/>
        <item h="1" sd="0" x="4"/>
        <item h="1" sd="0" x="5"/>
        <item h="1" sd="0" x="6"/>
        <item h="1" sd="0" x="7"/>
        <item h="1" sd="0" x="8"/>
        <item h="1" sd="0" x="9"/>
        <item h="1" sd="0" x="10"/>
        <item sd="0" x="11"/>
        <item h="1" sd="0" x="12"/>
        <item h="1" sd="0" x="13"/>
      </items>
    </pivotField>
  </pivotFields>
  <rowFields count="1">
    <field x="2"/>
  </rowFields>
  <rowItems count="7">
    <i>
      <x/>
    </i>
    <i>
      <x v="1"/>
    </i>
    <i>
      <x v="2"/>
    </i>
    <i>
      <x v="3"/>
    </i>
    <i>
      <x v="4"/>
    </i>
    <i>
      <x v="5"/>
    </i>
    <i t="grand">
      <x/>
    </i>
  </rowItems>
  <colFields count="2">
    <field x="7"/>
    <field x="-2"/>
  </colFields>
  <colItems count="4">
    <i>
      <x v="11"/>
      <x/>
    </i>
    <i r="1" i="1">
      <x v="1"/>
    </i>
    <i t="grand">
      <x/>
    </i>
    <i t="grand" i="1">
      <x/>
    </i>
  </colItems>
  <dataFields count="2">
    <dataField name="Count of Months" fld="7" subtotal="count" baseField="2" baseItem="0"/>
    <dataField name="Sum of Amount" fld="5" baseField="2" baseItem="0"/>
  </dataFields>
  <chartFormats count="16">
    <chartFormat chart="100" format="12" series="1">
      <pivotArea type="data" outline="0" fieldPosition="0">
        <references count="2">
          <reference field="4294967294" count="1" selected="0">
            <x v="0"/>
          </reference>
          <reference field="7" count="1" selected="0">
            <x v="10"/>
          </reference>
        </references>
      </pivotArea>
    </chartFormat>
    <chartFormat chart="100" format="13" series="1">
      <pivotArea type="data" outline="0" fieldPosition="0">
        <references count="2">
          <reference field="4294967294" count="1" selected="0">
            <x v="1"/>
          </reference>
          <reference field="7" count="1" selected="0">
            <x v="10"/>
          </reference>
        </references>
      </pivotArea>
    </chartFormat>
    <chartFormat chart="100" format="14" series="1">
      <pivotArea type="data" outline="0" fieldPosition="0">
        <references count="2">
          <reference field="4294967294" count="1" selected="0">
            <x v="0"/>
          </reference>
          <reference field="7" count="1" selected="0">
            <x v="11"/>
          </reference>
        </references>
      </pivotArea>
    </chartFormat>
    <chartFormat chart="100" format="15" series="1">
      <pivotArea type="data" outline="0" fieldPosition="0">
        <references count="2">
          <reference field="4294967294" count="1" selected="0">
            <x v="1"/>
          </reference>
          <reference field="7" count="1" selected="0">
            <x v="11"/>
          </reference>
        </references>
      </pivotArea>
    </chartFormat>
    <chartFormat chart="100" format="16" series="1">
      <pivotArea type="data" outline="0" fieldPosition="0">
        <references count="2">
          <reference field="4294967294" count="1" selected="0">
            <x v="0"/>
          </reference>
          <reference field="7" count="1" selected="0">
            <x v="12"/>
          </reference>
        </references>
      </pivotArea>
    </chartFormat>
    <chartFormat chart="100" format="17" series="1">
      <pivotArea type="data" outline="0" fieldPosition="0">
        <references count="2">
          <reference field="4294967294" count="1" selected="0">
            <x v="1"/>
          </reference>
          <reference field="7" count="1" selected="0">
            <x v="12"/>
          </reference>
        </references>
      </pivotArea>
    </chartFormat>
    <chartFormat chart="97" format="6" series="1">
      <pivotArea type="data" outline="0" fieldPosition="0">
        <references count="2">
          <reference field="4294967294" count="1" selected="0">
            <x v="0"/>
          </reference>
          <reference field="7" count="1" selected="0">
            <x v="10"/>
          </reference>
        </references>
      </pivotArea>
    </chartFormat>
    <chartFormat chart="97" format="7" series="1">
      <pivotArea type="data" outline="0" fieldPosition="0">
        <references count="2">
          <reference field="4294967294" count="1" selected="0">
            <x v="1"/>
          </reference>
          <reference field="7" count="1" selected="0">
            <x v="10"/>
          </reference>
        </references>
      </pivotArea>
    </chartFormat>
    <chartFormat chart="97" format="8" series="1">
      <pivotArea type="data" outline="0" fieldPosition="0">
        <references count="2">
          <reference field="4294967294" count="1" selected="0">
            <x v="0"/>
          </reference>
          <reference field="7" count="1" selected="0">
            <x v="11"/>
          </reference>
        </references>
      </pivotArea>
    </chartFormat>
    <chartFormat chart="97" format="9" series="1">
      <pivotArea type="data" outline="0" fieldPosition="0">
        <references count="2">
          <reference field="4294967294" count="1" selected="0">
            <x v="1"/>
          </reference>
          <reference field="7" count="1" selected="0">
            <x v="11"/>
          </reference>
        </references>
      </pivotArea>
    </chartFormat>
    <chartFormat chart="97" format="10" series="1">
      <pivotArea type="data" outline="0" fieldPosition="0">
        <references count="2">
          <reference field="4294967294" count="1" selected="0">
            <x v="0"/>
          </reference>
          <reference field="7" count="1" selected="0">
            <x v="12"/>
          </reference>
        </references>
      </pivotArea>
    </chartFormat>
    <chartFormat chart="97" format="11" series="1">
      <pivotArea type="data" outline="0" fieldPosition="0">
        <references count="2">
          <reference field="4294967294" count="1" selected="0">
            <x v="1"/>
          </reference>
          <reference field="7" count="1" selected="0">
            <x v="12"/>
          </reference>
        </references>
      </pivotArea>
    </chartFormat>
    <chartFormat chart="97" format="12" series="1">
      <pivotArea type="data" grandCol="1" outline="0" fieldPosition="0">
        <references count="1">
          <reference field="4294967294" count="1" selected="0">
            <x v="0"/>
          </reference>
        </references>
      </pivotArea>
    </chartFormat>
    <chartFormat chart="97" format="13" series="1">
      <pivotArea type="data" grandCol="1" outline="0" fieldPosition="0">
        <references count="1">
          <reference field="4294967294" count="1" selected="0">
            <x v="1"/>
          </reference>
        </references>
      </pivotArea>
    </chartFormat>
    <chartFormat chart="100" format="18" series="1">
      <pivotArea type="data" grandCol="1" outline="0" fieldPosition="0">
        <references count="1">
          <reference field="4294967294" count="1" selected="0">
            <x v="0"/>
          </reference>
        </references>
      </pivotArea>
    </chartFormat>
    <chartFormat chart="100" format="19" series="1">
      <pivotArea type="data" grandCol="1"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1000000}" sourceName="Months">
  <pivotTables>
    <pivotTable tabId="5" name="PivotTable2"/>
    <pivotTable tabId="4" name="PivotTable1"/>
    <pivotTable tabId="3" name="PivotTable2"/>
    <pivotTable tabId="2" name="PivotTable1"/>
    <pivotTable tabId="6" name="PivotTable3"/>
    <pivotTable tabId="9" name="PivotTable1"/>
  </pivotTables>
  <data>
    <tabular pivotCacheId="1">
      <items count="14">
        <i x="10"/>
        <i x="11" s="1"/>
        <i x="12"/>
        <i x="1" nd="1"/>
        <i x="2" nd="1"/>
        <i x="3" nd="1"/>
        <i x="4" nd="1"/>
        <i x="5" nd="1"/>
        <i x="6" nd="1"/>
        <i x="7" nd="1"/>
        <i x="8" nd="1"/>
        <i x="9"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3" name="PivotTable2"/>
    <pivotTable tabId="4" name="PivotTable1"/>
    <pivotTable tabId="5" name="PivotTable2"/>
    <pivotTable tabId="2" name="PivotTable1"/>
    <pivotTable tabId="6" name="PivotTable3"/>
    <pivotTable tabId="9" name="PivotTable1"/>
  </pivotTables>
  <data>
    <tabular pivotCacheId="1">
      <items count="6">
        <i x="5" s="1"/>
        <i x="1" s="1"/>
        <i x="2" s="1"/>
        <i x="4" s="1"/>
        <i x="0" s="1"/>
        <i x="3"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BD32004F-DC43-4F1A-A312-6465E243CB18}" sourceName="Date">
  <pivotTables>
    <pivotTable tabId="4" name="PivotTable1"/>
  </pivotTables>
  <data>
    <tabular pivotCacheId="1">
      <items count="368">
        <i x="315" s="1"/>
        <i x="316" s="1"/>
        <i x="318" s="1"/>
        <i x="321" s="1"/>
        <i x="322" s="1"/>
        <i x="324" s="1"/>
        <i x="306" s="1"/>
        <i x="325" s="1"/>
        <i x="328" s="1"/>
        <i x="329" s="1"/>
        <i x="330" s="1"/>
        <i x="331" s="1"/>
        <i x="332" s="1"/>
        <i x="333" s="1"/>
        <i x="335" s="1"/>
        <i x="309" s="1"/>
        <i x="312" s="1"/>
        <i x="314" s="1"/>
        <i x="0" s="1" nd="1"/>
        <i x="367" s="1" nd="1"/>
        <i x="101" s="1" nd="1"/>
        <i x="223" s="1" nd="1"/>
        <i x="345" s="1" nd="1"/>
        <i x="41" s="1" nd="1"/>
        <i x="10" s="1" nd="1"/>
        <i x="192" s="1" nd="1"/>
        <i x="162" s="1" nd="1"/>
        <i x="70" s="1" nd="1"/>
        <i x="131" s="1" nd="1"/>
        <i x="284" s="1" nd="1"/>
        <i x="254" s="1" nd="1"/>
        <i x="102" s="1" nd="1"/>
        <i x="224" s="1" nd="1"/>
        <i x="346" s="1" nd="1"/>
        <i x="42" s="1" nd="1"/>
        <i x="11" s="1" nd="1"/>
        <i x="193" s="1" nd="1"/>
        <i x="163" s="1" nd="1"/>
        <i x="71" s="1" nd="1"/>
        <i x="132"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290" s="1" nd="1"/>
        <i x="260" s="1" nd="1"/>
        <i x="108" s="1" nd="1"/>
        <i x="230" s="1" nd="1"/>
        <i x="352" s="1" nd="1"/>
        <i x="48" s="1" nd="1"/>
        <i x="17" s="1" nd="1"/>
        <i x="199" s="1" nd="1"/>
        <i x="169" s="1" nd="1"/>
        <i x="77" s="1" nd="1"/>
        <i x="138"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293" s="1" nd="1"/>
        <i x="263" s="1" nd="1"/>
        <i x="92" s="1" nd="1"/>
        <i x="214" s="1" nd="1"/>
        <i x="336" s="1" nd="1"/>
        <i x="32" s="1" nd="1"/>
        <i x="1" s="1" nd="1"/>
        <i x="183" s="1" nd="1"/>
        <i x="153" s="1" nd="1"/>
        <i x="61" s="1" nd="1"/>
        <i x="122" s="1" nd="1"/>
        <i x="275" s="1" nd="1"/>
        <i x="245" s="1" nd="1"/>
        <i x="111" s="1" nd="1"/>
        <i x="233" s="1" nd="1"/>
        <i x="355" s="1" nd="1"/>
        <i x="51" s="1" nd="1"/>
        <i x="20" s="1" nd="1"/>
        <i x="202" s="1" nd="1"/>
        <i x="172" s="1" nd="1"/>
        <i x="80" s="1" nd="1"/>
        <i x="141"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297" s="1" nd="1"/>
        <i x="267" s="1" nd="1"/>
        <i x="115" s="1" nd="1"/>
        <i x="237" s="1" nd="1"/>
        <i x="359" s="1" nd="1"/>
        <i x="55" s="1" nd="1"/>
        <i x="24" s="1" nd="1"/>
        <i x="206" s="1" nd="1"/>
        <i x="176" s="1" nd="1"/>
        <i x="84" s="1" nd="1"/>
        <i x="145" s="1" nd="1"/>
        <i x="298" s="1" nd="1"/>
        <i x="268" s="1" nd="1"/>
        <i x="116" s="1" nd="1"/>
        <i x="238" s="1" nd="1"/>
        <i x="360" s="1" nd="1"/>
        <i x="56" s="1" nd="1"/>
        <i x="25" s="1" nd="1"/>
        <i x="207" s="1" nd="1"/>
        <i x="177" s="1" nd="1"/>
        <i x="85" s="1" nd="1"/>
        <i x="146" s="1" nd="1"/>
        <i x="299" s="1" nd="1"/>
        <i x="269" s="1" nd="1"/>
        <i x="117" s="1" nd="1"/>
        <i x="239" s="1" nd="1"/>
        <i x="361" s="1" nd="1"/>
        <i x="57" s="1" nd="1"/>
        <i x="26" s="1" nd="1"/>
        <i x="208" s="1" nd="1"/>
        <i x="178" s="1" nd="1"/>
        <i x="86" s="1" nd="1"/>
        <i x="147" s="1" nd="1"/>
        <i x="300" s="1" nd="1"/>
        <i x="270" s="1" nd="1"/>
        <i x="118" s="1" nd="1"/>
        <i x="240" s="1" nd="1"/>
        <i x="362" s="1" nd="1"/>
        <i x="58" s="1" nd="1"/>
        <i x="27" s="1" nd="1"/>
        <i x="209" s="1" nd="1"/>
        <i x="179" s="1" nd="1"/>
        <i x="87" s="1" nd="1"/>
        <i x="148" s="1" nd="1"/>
        <i x="301" s="1" nd="1"/>
        <i x="271" s="1" nd="1"/>
        <i x="119" s="1" nd="1"/>
        <i x="241" s="1" nd="1"/>
        <i x="363" s="1" nd="1"/>
        <i x="59" s="1" nd="1"/>
        <i x="28" s="1" nd="1"/>
        <i x="210" s="1" nd="1"/>
        <i x="180" s="1" nd="1"/>
        <i x="88" s="1" nd="1"/>
        <i x="149"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246" s="1" nd="1"/>
        <i x="121" s="1" nd="1"/>
        <i x="243" s="1" nd="1"/>
        <i x="365" s="1" nd="1"/>
        <i x="30" s="1" nd="1"/>
        <i x="212" s="1" nd="1"/>
        <i x="182" s="1" nd="1"/>
        <i x="90" s="1" nd="1"/>
        <i x="151" s="1" nd="1"/>
        <i x="304" s="1" nd="1"/>
        <i x="274" s="1" nd="1"/>
        <i x="244" s="1" nd="1"/>
        <i x="366" s="1" nd="1"/>
        <i x="31" s="1" nd="1"/>
        <i x="213" s="1" nd="1"/>
        <i x="91" s="1" nd="1"/>
        <i x="152" s="1" nd="1"/>
        <i x="305"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283" s="1" nd="1"/>
        <i x="25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3000000}" sourceName="Dat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00000000-0014-0000-FFFF-FFFF01000000}" cache="Slicer_Months" caption="Months"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00000000-0014-0000-FFFF-FFFF02000000}" cache="Slicer_Months" caption="Months" rowHeight="1463040"/>
  <slicer name="Category 1" xr10:uid="{00000000-0014-0000-FFFF-FFFF03000000}" cache="Slicer_Category" caption="Category" rowHeight="7315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4000000}" cache="Slicer_Category" caption="Category" style="SlicerStyleLight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7BEF1D0F-904E-4593-8593-6A2D44D6EF60}" cache="Slicer_Date1" caption="Date" style="SlicerStyleLight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5000000}" cache="Slicer_Date" caption="Date" startItem="3" style="SlicerStyleLight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Raw_data2" displayName="Raw_data2" ref="B1:H73" totalsRowShown="0">
  <autoFilter ref="B1:H73" xr:uid="{00000000-0009-0000-0100-000002000000}"/>
  <tableColumns count="7">
    <tableColumn id="1" xr3:uid="{00000000-0010-0000-0000-000001000000}" name="Date" dataDxfId="4"/>
    <tableColumn id="2" xr3:uid="{00000000-0010-0000-0000-000002000000}" name="Description"/>
    <tableColumn id="3" xr3:uid="{00000000-0010-0000-0000-000003000000}" name="Category"/>
    <tableColumn id="4" xr3:uid="{00000000-0010-0000-0000-000004000000}" name="Fund Class"/>
    <tableColumn id="5" xr3:uid="{00000000-0010-0000-0000-000005000000}" name="Payment Method"/>
    <tableColumn id="6" xr3:uid="{00000000-0010-0000-0000-000006000000}" name="Amount" dataDxfId="3" dataCellStyle="Comma"/>
    <tableColumn id="7" xr3:uid="{00000000-0010-0000-0000-000007000000}" name="Balance" dataDxfId="2" dataCellStyle="Comma">
      <calculatedColumnFormula>IF(E2="Expenses",H1-G2,H1+G2)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5"/>
  <sheetViews>
    <sheetView workbookViewId="0">
      <selection activeCell="B30" sqref="B30"/>
    </sheetView>
  </sheetViews>
  <sheetFormatPr defaultRowHeight="14.4" x14ac:dyDescent="0.3"/>
  <cols>
    <col min="2" max="2" width="10.77734375" customWidth="1"/>
    <col min="3" max="3" width="14.44140625" bestFit="1" customWidth="1"/>
  </cols>
  <sheetData>
    <row r="1" spans="2:3" x14ac:dyDescent="0.3">
      <c r="B1" s="4" t="s">
        <v>54</v>
      </c>
      <c r="C1" t="s">
        <v>10</v>
      </c>
    </row>
    <row r="3" spans="2:3" x14ac:dyDescent="0.3">
      <c r="B3" s="4" t="s">
        <v>59</v>
      </c>
      <c r="C3" t="s">
        <v>58</v>
      </c>
    </row>
    <row r="4" spans="2:3" x14ac:dyDescent="0.3">
      <c r="B4" s="5" t="s">
        <v>57</v>
      </c>
      <c r="C4" s="6">
        <v>261104</v>
      </c>
    </row>
    <row r="5" spans="2:3" x14ac:dyDescent="0.3">
      <c r="B5" s="5" t="s">
        <v>56</v>
      </c>
      <c r="C5" s="6">
        <v>261104</v>
      </c>
    </row>
  </sheetData>
  <pageMargins left="0.7" right="0.7" top="0.75" bottom="0.75" header="0.3" footer="0.3"/>
  <pageSetup paperSize="151"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6"/>
  <sheetViews>
    <sheetView workbookViewId="0">
      <selection activeCell="AW31" sqref="AW31"/>
    </sheetView>
  </sheetViews>
  <sheetFormatPr defaultRowHeight="14.4" x14ac:dyDescent="0.3"/>
  <cols>
    <col min="2" max="2" width="12.5546875" bestFit="1" customWidth="1"/>
    <col min="3" max="3" width="14.44140625" bestFit="1" customWidth="1"/>
    <col min="4" max="4" width="12.21875" customWidth="1"/>
  </cols>
  <sheetData>
    <row r="3" spans="2:4" x14ac:dyDescent="0.3">
      <c r="B3" s="4" t="s">
        <v>60</v>
      </c>
      <c r="C3" t="s">
        <v>58</v>
      </c>
      <c r="D3" s="7"/>
    </row>
    <row r="4" spans="2:4" x14ac:dyDescent="0.3">
      <c r="B4" s="5" t="s">
        <v>10</v>
      </c>
      <c r="C4" s="8">
        <v>261104</v>
      </c>
    </row>
    <row r="5" spans="2:4" x14ac:dyDescent="0.3">
      <c r="B5" s="5" t="s">
        <v>6</v>
      </c>
      <c r="C5" s="8">
        <v>400000</v>
      </c>
      <c r="D5" s="8">
        <f>GETPIVOTDATA("Amount",$B$3,"Fund Class","Income")-GETPIVOTDATA("Amount",$B$3,"Fund Class","Expenses")</f>
        <v>138896</v>
      </c>
    </row>
    <row r="6" spans="2:4" x14ac:dyDescent="0.3">
      <c r="B6" s="5" t="s">
        <v>56</v>
      </c>
      <c r="C6" s="8">
        <v>661104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Y25:AR26"/>
  <sheetViews>
    <sheetView showGridLines="0" tabSelected="1" topLeftCell="A3" zoomScale="40" zoomScaleNormal="40" workbookViewId="0">
      <selection activeCell="AX33" sqref="AX33"/>
    </sheetView>
  </sheetViews>
  <sheetFormatPr defaultRowHeight="14.4" x14ac:dyDescent="0.3"/>
  <sheetData>
    <row r="25" spans="25:44" x14ac:dyDescent="0.3">
      <c r="AR25" s="11"/>
    </row>
    <row r="26" spans="25:44" x14ac:dyDescent="0.3">
      <c r="Y26" s="10"/>
    </row>
  </sheetData>
  <pageMargins left="0.7" right="0.7" top="0.75" bottom="0.75" header="0.3" footer="0.3"/>
  <pageSetup paperSize="151" scale="115"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C23"/>
  <sheetViews>
    <sheetView workbookViewId="0">
      <selection activeCell="G4" sqref="G4"/>
    </sheetView>
  </sheetViews>
  <sheetFormatPr defaultRowHeight="14.4" x14ac:dyDescent="0.3"/>
  <cols>
    <col min="2" max="2" width="12.5546875" bestFit="1" customWidth="1"/>
    <col min="3" max="3" width="14.44140625" bestFit="1" customWidth="1"/>
  </cols>
  <sheetData>
    <row r="4" spans="2:3" x14ac:dyDescent="0.3">
      <c r="B4" s="4" t="s">
        <v>60</v>
      </c>
      <c r="C4" t="s">
        <v>58</v>
      </c>
    </row>
    <row r="5" spans="2:3" x14ac:dyDescent="0.3">
      <c r="B5" s="9" t="s">
        <v>62</v>
      </c>
      <c r="C5" s="8">
        <v>400000</v>
      </c>
    </row>
    <row r="6" spans="2:3" x14ac:dyDescent="0.3">
      <c r="B6" s="9" t="s">
        <v>63</v>
      </c>
      <c r="C6" s="8">
        <v>5950</v>
      </c>
    </row>
    <row r="7" spans="2:3" x14ac:dyDescent="0.3">
      <c r="B7" s="9" t="s">
        <v>64</v>
      </c>
      <c r="C7" s="8">
        <v>7957</v>
      </c>
    </row>
    <row r="8" spans="2:3" x14ac:dyDescent="0.3">
      <c r="B8" s="9" t="s">
        <v>65</v>
      </c>
      <c r="C8" s="8">
        <v>8782</v>
      </c>
    </row>
    <row r="9" spans="2:3" x14ac:dyDescent="0.3">
      <c r="B9" s="9" t="s">
        <v>66</v>
      </c>
      <c r="C9" s="8">
        <v>9642</v>
      </c>
    </row>
    <row r="10" spans="2:3" x14ac:dyDescent="0.3">
      <c r="B10" s="9" t="s">
        <v>67</v>
      </c>
      <c r="C10" s="8">
        <v>12109</v>
      </c>
    </row>
    <row r="11" spans="2:3" x14ac:dyDescent="0.3">
      <c r="B11" s="9" t="s">
        <v>68</v>
      </c>
      <c r="C11" s="8">
        <v>13541</v>
      </c>
    </row>
    <row r="12" spans="2:3" x14ac:dyDescent="0.3">
      <c r="B12" s="9" t="s">
        <v>69</v>
      </c>
      <c r="C12" s="8">
        <v>5014</v>
      </c>
    </row>
    <row r="13" spans="2:3" x14ac:dyDescent="0.3">
      <c r="B13" s="9" t="s">
        <v>70</v>
      </c>
      <c r="C13" s="8">
        <v>14717</v>
      </c>
    </row>
    <row r="14" spans="2:3" x14ac:dyDescent="0.3">
      <c r="B14" s="9" t="s">
        <v>71</v>
      </c>
      <c r="C14" s="8">
        <v>9800</v>
      </c>
    </row>
    <row r="15" spans="2:3" x14ac:dyDescent="0.3">
      <c r="B15" s="9" t="s">
        <v>72</v>
      </c>
      <c r="C15" s="8">
        <v>34488</v>
      </c>
    </row>
    <row r="16" spans="2:3" x14ac:dyDescent="0.3">
      <c r="B16" s="9" t="s">
        <v>73</v>
      </c>
      <c r="C16" s="8">
        <v>8713</v>
      </c>
    </row>
    <row r="17" spans="2:3" x14ac:dyDescent="0.3">
      <c r="B17" s="9" t="s">
        <v>74</v>
      </c>
      <c r="C17" s="8">
        <v>4300</v>
      </c>
    </row>
    <row r="18" spans="2:3" x14ac:dyDescent="0.3">
      <c r="B18" s="9" t="s">
        <v>75</v>
      </c>
      <c r="C18" s="8">
        <v>50000</v>
      </c>
    </row>
    <row r="19" spans="2:3" x14ac:dyDescent="0.3">
      <c r="B19" s="9" t="s">
        <v>76</v>
      </c>
      <c r="C19" s="8">
        <v>10000</v>
      </c>
    </row>
    <row r="20" spans="2:3" x14ac:dyDescent="0.3">
      <c r="B20" s="9" t="s">
        <v>77</v>
      </c>
      <c r="C20" s="8">
        <v>26145</v>
      </c>
    </row>
    <row r="21" spans="2:3" x14ac:dyDescent="0.3">
      <c r="B21" s="9" t="s">
        <v>78</v>
      </c>
      <c r="C21" s="8">
        <v>8349</v>
      </c>
    </row>
    <row r="22" spans="2:3" x14ac:dyDescent="0.3">
      <c r="B22" s="9" t="s">
        <v>79</v>
      </c>
      <c r="C22" s="8">
        <v>31597</v>
      </c>
    </row>
    <row r="23" spans="2:3" x14ac:dyDescent="0.3">
      <c r="B23" s="9" t="s">
        <v>56</v>
      </c>
      <c r="C23" s="8">
        <v>661104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E11"/>
  <sheetViews>
    <sheetView workbookViewId="0">
      <selection activeCell="E6" sqref="E6:E11"/>
    </sheetView>
  </sheetViews>
  <sheetFormatPr defaultRowHeight="14.4" x14ac:dyDescent="0.3"/>
  <cols>
    <col min="3" max="3" width="19.5546875" bestFit="1" customWidth="1"/>
    <col min="4" max="4" width="14.44140625" bestFit="1" customWidth="1"/>
  </cols>
  <sheetData>
    <row r="3" spans="3:5" x14ac:dyDescent="0.3">
      <c r="C3" s="4" t="s">
        <v>54</v>
      </c>
      <c r="D3" t="s">
        <v>10</v>
      </c>
    </row>
    <row r="5" spans="3:5" x14ac:dyDescent="0.3">
      <c r="C5" s="4" t="s">
        <v>60</v>
      </c>
      <c r="D5" t="s">
        <v>58</v>
      </c>
      <c r="E5" t="s">
        <v>58</v>
      </c>
    </row>
    <row r="6" spans="3:5" x14ac:dyDescent="0.3">
      <c r="C6" s="5" t="s">
        <v>12</v>
      </c>
      <c r="D6" s="8">
        <v>106696</v>
      </c>
      <c r="E6">
        <v>265370</v>
      </c>
    </row>
    <row r="7" spans="3:5" x14ac:dyDescent="0.3">
      <c r="C7" s="5" t="s">
        <v>22</v>
      </c>
      <c r="D7" s="8">
        <v>81048</v>
      </c>
      <c r="E7">
        <v>207910</v>
      </c>
    </row>
    <row r="8" spans="3:5" x14ac:dyDescent="0.3">
      <c r="C8" s="5" t="s">
        <v>15</v>
      </c>
      <c r="D8" s="8">
        <v>47611</v>
      </c>
      <c r="E8">
        <v>182094</v>
      </c>
    </row>
    <row r="9" spans="3:5" x14ac:dyDescent="0.3">
      <c r="C9" s="5" t="s">
        <v>29</v>
      </c>
      <c r="D9" s="8">
        <v>14300</v>
      </c>
      <c r="E9">
        <v>137712</v>
      </c>
    </row>
    <row r="10" spans="3:5" x14ac:dyDescent="0.3">
      <c r="C10" s="5" t="s">
        <v>9</v>
      </c>
      <c r="D10" s="8">
        <v>11449</v>
      </c>
      <c r="E10">
        <v>69900</v>
      </c>
    </row>
    <row r="11" spans="3:5" x14ac:dyDescent="0.3">
      <c r="C11" s="5" t="s">
        <v>56</v>
      </c>
      <c r="D11" s="8">
        <v>261104</v>
      </c>
      <c r="E11">
        <v>862986</v>
      </c>
    </row>
  </sheetData>
  <pageMargins left="0.7" right="0.7" top="0.75" bottom="0.75" header="0.3" footer="0.3"/>
  <pageSetup paperSize="151"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C11"/>
  <sheetViews>
    <sheetView workbookViewId="0">
      <selection activeCell="M7" sqref="M7"/>
    </sheetView>
  </sheetViews>
  <sheetFormatPr defaultRowHeight="14.4" x14ac:dyDescent="0.3"/>
  <cols>
    <col min="2" max="2" width="19.5546875" bestFit="1" customWidth="1"/>
    <col min="3" max="3" width="16.44140625" bestFit="1" customWidth="1"/>
  </cols>
  <sheetData>
    <row r="4" spans="2:3" x14ac:dyDescent="0.3">
      <c r="B4" s="4" t="s">
        <v>60</v>
      </c>
      <c r="C4" t="s">
        <v>61</v>
      </c>
    </row>
    <row r="5" spans="2:3" x14ac:dyDescent="0.3">
      <c r="B5" s="5" t="s">
        <v>12</v>
      </c>
      <c r="C5" s="12">
        <v>11</v>
      </c>
    </row>
    <row r="6" spans="2:3" x14ac:dyDescent="0.3">
      <c r="B6" s="5" t="s">
        <v>15</v>
      </c>
      <c r="C6" s="12">
        <v>5</v>
      </c>
    </row>
    <row r="7" spans="2:3" x14ac:dyDescent="0.3">
      <c r="B7" s="5" t="s">
        <v>22</v>
      </c>
      <c r="C7" s="12">
        <v>5</v>
      </c>
    </row>
    <row r="8" spans="2:3" x14ac:dyDescent="0.3">
      <c r="B8" s="5" t="s">
        <v>9</v>
      </c>
      <c r="C8" s="12">
        <v>2</v>
      </c>
    </row>
    <row r="9" spans="2:3" x14ac:dyDescent="0.3">
      <c r="B9" s="5" t="s">
        <v>29</v>
      </c>
      <c r="C9" s="12">
        <v>1</v>
      </c>
    </row>
    <row r="10" spans="2:3" x14ac:dyDescent="0.3">
      <c r="B10" s="5" t="s">
        <v>6</v>
      </c>
      <c r="C10" s="12">
        <v>1</v>
      </c>
    </row>
    <row r="11" spans="2:3" x14ac:dyDescent="0.3">
      <c r="B11" s="5" t="s">
        <v>56</v>
      </c>
      <c r="C11" s="12">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12"/>
  <sheetViews>
    <sheetView workbookViewId="0">
      <selection activeCell="A4" sqref="A4"/>
    </sheetView>
  </sheetViews>
  <sheetFormatPr defaultRowHeight="14.4" x14ac:dyDescent="0.3"/>
  <cols>
    <col min="1" max="1" width="24.109375" bestFit="1" customWidth="1"/>
    <col min="2" max="2" width="15.5546875" bestFit="1" customWidth="1"/>
    <col min="3" max="3" width="14.44140625" bestFit="1" customWidth="1"/>
    <col min="4" max="4" width="20.21875" bestFit="1" customWidth="1"/>
    <col min="5" max="5" width="19.21875" bestFit="1" customWidth="1"/>
    <col min="6" max="6" width="20.21875" bestFit="1" customWidth="1"/>
    <col min="7" max="7" width="19.21875" bestFit="1" customWidth="1"/>
    <col min="8" max="8" width="20.21875" customWidth="1"/>
    <col min="9" max="9" width="19.21875" customWidth="1"/>
    <col min="10" max="17" width="6.5546875" customWidth="1"/>
    <col min="18" max="18" width="7" customWidth="1"/>
    <col min="19" max="21" width="6.109375" customWidth="1"/>
    <col min="22" max="35" width="7.109375" customWidth="1"/>
    <col min="36" max="36" width="7" customWidth="1"/>
    <col min="37" max="37" width="6" customWidth="1"/>
    <col min="38" max="51" width="6.77734375" customWidth="1"/>
    <col min="52" max="52" width="10.77734375" bestFit="1" customWidth="1"/>
  </cols>
  <sheetData>
    <row r="3" spans="1:5" x14ac:dyDescent="0.3">
      <c r="B3" s="4" t="s">
        <v>82</v>
      </c>
    </row>
    <row r="4" spans="1:5" x14ac:dyDescent="0.3">
      <c r="B4" t="s">
        <v>57</v>
      </c>
      <c r="D4" t="s">
        <v>84</v>
      </c>
      <c r="E4" t="s">
        <v>83</v>
      </c>
    </row>
    <row r="5" spans="1:5" x14ac:dyDescent="0.3">
      <c r="A5" s="4" t="s">
        <v>81</v>
      </c>
      <c r="B5" t="s">
        <v>80</v>
      </c>
      <c r="C5" t="s">
        <v>58</v>
      </c>
    </row>
    <row r="6" spans="1:5" x14ac:dyDescent="0.3">
      <c r="A6" s="5" t="s">
        <v>29</v>
      </c>
      <c r="B6" s="12">
        <v>1</v>
      </c>
      <c r="C6" s="12">
        <v>14300</v>
      </c>
      <c r="D6" s="12">
        <v>1</v>
      </c>
      <c r="E6" s="12">
        <v>14300</v>
      </c>
    </row>
    <row r="7" spans="1:5" x14ac:dyDescent="0.3">
      <c r="A7" s="5" t="s">
        <v>9</v>
      </c>
      <c r="B7" s="12">
        <v>2</v>
      </c>
      <c r="C7" s="12">
        <v>11449</v>
      </c>
      <c r="D7" s="12">
        <v>2</v>
      </c>
      <c r="E7" s="12">
        <v>11449</v>
      </c>
    </row>
    <row r="8" spans="1:5" x14ac:dyDescent="0.3">
      <c r="A8" s="5" t="s">
        <v>12</v>
      </c>
      <c r="B8" s="12">
        <v>11</v>
      </c>
      <c r="C8" s="12">
        <v>106696</v>
      </c>
      <c r="D8" s="12">
        <v>11</v>
      </c>
      <c r="E8" s="12">
        <v>106696</v>
      </c>
    </row>
    <row r="9" spans="1:5" x14ac:dyDescent="0.3">
      <c r="A9" s="5" t="s">
        <v>22</v>
      </c>
      <c r="B9" s="12">
        <v>5</v>
      </c>
      <c r="C9" s="12">
        <v>81048</v>
      </c>
      <c r="D9" s="12">
        <v>5</v>
      </c>
      <c r="E9" s="12">
        <v>81048</v>
      </c>
    </row>
    <row r="10" spans="1:5" x14ac:dyDescent="0.3">
      <c r="A10" s="5" t="s">
        <v>6</v>
      </c>
      <c r="B10" s="12">
        <v>1</v>
      </c>
      <c r="C10" s="12">
        <v>400000</v>
      </c>
      <c r="D10" s="12">
        <v>1</v>
      </c>
      <c r="E10" s="12">
        <v>400000</v>
      </c>
    </row>
    <row r="11" spans="1:5" x14ac:dyDescent="0.3">
      <c r="A11" s="5" t="s">
        <v>15</v>
      </c>
      <c r="B11" s="12">
        <v>5</v>
      </c>
      <c r="C11" s="12">
        <v>47611</v>
      </c>
      <c r="D11" s="12">
        <v>5</v>
      </c>
      <c r="E11" s="12">
        <v>47611</v>
      </c>
    </row>
    <row r="12" spans="1:5" x14ac:dyDescent="0.3">
      <c r="A12" s="5" t="s">
        <v>56</v>
      </c>
      <c r="B12" s="12">
        <v>25</v>
      </c>
      <c r="C12" s="12">
        <v>661104</v>
      </c>
      <c r="D12" s="12">
        <v>25</v>
      </c>
      <c r="E12" s="12">
        <v>661104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73"/>
  <sheetViews>
    <sheetView topLeftCell="A2" workbookViewId="0">
      <selection activeCell="B1" sqref="B1:H73"/>
    </sheetView>
  </sheetViews>
  <sheetFormatPr defaultRowHeight="14.4" x14ac:dyDescent="0.3"/>
  <cols>
    <col min="2" max="2" width="10.44140625" bestFit="1" customWidth="1"/>
    <col min="3" max="3" width="29.5546875" bestFit="1" customWidth="1"/>
    <col min="4" max="4" width="19.77734375" bestFit="1" customWidth="1"/>
    <col min="5" max="5" width="11.88671875" bestFit="1" customWidth="1"/>
    <col min="6" max="6" width="17.6640625" customWidth="1"/>
    <col min="7" max="8" width="11.109375" bestFit="1" customWidth="1"/>
  </cols>
  <sheetData>
    <row r="1" spans="2:8" x14ac:dyDescent="0.3">
      <c r="B1" t="s">
        <v>0</v>
      </c>
      <c r="C1" t="s">
        <v>1</v>
      </c>
      <c r="D1" t="s">
        <v>2</v>
      </c>
      <c r="E1" t="s">
        <v>54</v>
      </c>
      <c r="F1" t="s">
        <v>3</v>
      </c>
      <c r="G1" t="s">
        <v>4</v>
      </c>
      <c r="H1" t="s">
        <v>55</v>
      </c>
    </row>
    <row r="2" spans="2:8" x14ac:dyDescent="0.3">
      <c r="B2" s="1">
        <v>44835</v>
      </c>
      <c r="C2" t="s">
        <v>5</v>
      </c>
      <c r="D2" t="s">
        <v>6</v>
      </c>
      <c r="E2" t="s">
        <v>6</v>
      </c>
      <c r="F2" t="s">
        <v>7</v>
      </c>
      <c r="G2" s="2">
        <v>400000</v>
      </c>
      <c r="H2" s="3">
        <f>G2</f>
        <v>400000</v>
      </c>
    </row>
    <row r="3" spans="2:8" x14ac:dyDescent="0.3">
      <c r="B3" s="1">
        <v>44835</v>
      </c>
      <c r="C3" t="s">
        <v>8</v>
      </c>
      <c r="D3" t="s">
        <v>9</v>
      </c>
      <c r="E3" t="s">
        <v>10</v>
      </c>
      <c r="F3" t="s">
        <v>7</v>
      </c>
      <c r="G3" s="2">
        <v>7092</v>
      </c>
      <c r="H3" s="2">
        <f>IF(E3="Expenses",H2-G3,H2+G3)</f>
        <v>392908</v>
      </c>
    </row>
    <row r="4" spans="2:8" x14ac:dyDescent="0.3">
      <c r="B4" s="1">
        <v>44836</v>
      </c>
      <c r="C4" t="s">
        <v>11</v>
      </c>
      <c r="D4" t="s">
        <v>12</v>
      </c>
      <c r="E4" t="s">
        <v>10</v>
      </c>
      <c r="F4" t="s">
        <v>13</v>
      </c>
      <c r="G4" s="2">
        <v>5403</v>
      </c>
      <c r="H4" s="2">
        <f t="shared" ref="H4:H67" si="0">IF(E4="Expenses",H3-G4,H3+G4)</f>
        <v>387505</v>
      </c>
    </row>
    <row r="5" spans="2:8" x14ac:dyDescent="0.3">
      <c r="B5" s="1">
        <v>44837</v>
      </c>
      <c r="C5" t="s">
        <v>14</v>
      </c>
      <c r="D5" t="s">
        <v>15</v>
      </c>
      <c r="E5" t="s">
        <v>10</v>
      </c>
      <c r="F5" t="s">
        <v>13</v>
      </c>
      <c r="G5" s="2">
        <v>60000</v>
      </c>
      <c r="H5" s="2">
        <f t="shared" si="0"/>
        <v>327505</v>
      </c>
    </row>
    <row r="6" spans="2:8" x14ac:dyDescent="0.3">
      <c r="B6" s="1">
        <v>44842</v>
      </c>
      <c r="C6" t="s">
        <v>16</v>
      </c>
      <c r="D6" t="s">
        <v>12</v>
      </c>
      <c r="E6" t="s">
        <v>10</v>
      </c>
      <c r="F6" t="s">
        <v>7</v>
      </c>
      <c r="G6" s="2">
        <v>8844</v>
      </c>
      <c r="H6" s="2">
        <f t="shared" si="0"/>
        <v>318661</v>
      </c>
    </row>
    <row r="7" spans="2:8" x14ac:dyDescent="0.3">
      <c r="B7" s="1">
        <v>44843</v>
      </c>
      <c r="C7" t="s">
        <v>17</v>
      </c>
      <c r="D7" t="s">
        <v>12</v>
      </c>
      <c r="E7" t="s">
        <v>10</v>
      </c>
      <c r="F7" t="s">
        <v>7</v>
      </c>
      <c r="G7" s="2">
        <v>7752</v>
      </c>
      <c r="H7" s="2">
        <f t="shared" si="0"/>
        <v>310909</v>
      </c>
    </row>
    <row r="8" spans="2:8" x14ac:dyDescent="0.3">
      <c r="B8" s="1">
        <v>44843</v>
      </c>
      <c r="C8" t="s">
        <v>18</v>
      </c>
      <c r="D8" t="s">
        <v>15</v>
      </c>
      <c r="E8" t="s">
        <v>10</v>
      </c>
      <c r="F8" t="s">
        <v>7</v>
      </c>
      <c r="G8" s="2">
        <v>6621</v>
      </c>
      <c r="H8" s="2">
        <f t="shared" si="0"/>
        <v>304288</v>
      </c>
    </row>
    <row r="9" spans="2:8" x14ac:dyDescent="0.3">
      <c r="B9" s="1">
        <v>44844</v>
      </c>
      <c r="C9" t="s">
        <v>19</v>
      </c>
      <c r="D9" t="s">
        <v>9</v>
      </c>
      <c r="E9" t="s">
        <v>10</v>
      </c>
      <c r="F9" t="s">
        <v>13</v>
      </c>
      <c r="G9" s="2">
        <v>5347</v>
      </c>
      <c r="H9" s="2">
        <f t="shared" si="0"/>
        <v>298941</v>
      </c>
    </row>
    <row r="10" spans="2:8" x14ac:dyDescent="0.3">
      <c r="B10" s="1">
        <v>44845</v>
      </c>
      <c r="C10" t="s">
        <v>20</v>
      </c>
      <c r="D10" t="s">
        <v>12</v>
      </c>
      <c r="E10" t="s">
        <v>10</v>
      </c>
      <c r="F10" t="s">
        <v>13</v>
      </c>
      <c r="G10" s="2">
        <v>5366</v>
      </c>
      <c r="H10" s="2">
        <f t="shared" si="0"/>
        <v>293575</v>
      </c>
    </row>
    <row r="11" spans="2:8" x14ac:dyDescent="0.3">
      <c r="B11" s="1">
        <v>44850</v>
      </c>
      <c r="C11" t="s">
        <v>21</v>
      </c>
      <c r="D11" t="s">
        <v>22</v>
      </c>
      <c r="E11" t="s">
        <v>10</v>
      </c>
      <c r="F11" t="s">
        <v>7</v>
      </c>
      <c r="G11" s="2">
        <v>7449</v>
      </c>
      <c r="H11" s="2">
        <f t="shared" si="0"/>
        <v>286126</v>
      </c>
    </row>
    <row r="12" spans="2:8" x14ac:dyDescent="0.3">
      <c r="B12" s="1">
        <v>44853</v>
      </c>
      <c r="C12" t="s">
        <v>23</v>
      </c>
      <c r="D12" t="s">
        <v>15</v>
      </c>
      <c r="E12" t="s">
        <v>10</v>
      </c>
      <c r="F12" t="s">
        <v>13</v>
      </c>
      <c r="G12" s="2">
        <v>9800</v>
      </c>
      <c r="H12" s="2">
        <f t="shared" si="0"/>
        <v>276326</v>
      </c>
    </row>
    <row r="13" spans="2:8" x14ac:dyDescent="0.3">
      <c r="B13" s="1">
        <v>44853</v>
      </c>
      <c r="C13" t="s">
        <v>24</v>
      </c>
      <c r="D13" t="s">
        <v>12</v>
      </c>
      <c r="E13" t="s">
        <v>10</v>
      </c>
      <c r="F13" t="s">
        <v>13</v>
      </c>
      <c r="G13" s="2">
        <v>8492</v>
      </c>
      <c r="H13" s="2">
        <f t="shared" si="0"/>
        <v>267834</v>
      </c>
    </row>
    <row r="14" spans="2:8" x14ac:dyDescent="0.3">
      <c r="B14" s="1">
        <v>44854</v>
      </c>
      <c r="C14" t="s">
        <v>25</v>
      </c>
      <c r="D14" t="s">
        <v>9</v>
      </c>
      <c r="E14" t="s">
        <v>10</v>
      </c>
      <c r="F14" t="s">
        <v>7</v>
      </c>
      <c r="G14" s="2">
        <v>4300</v>
      </c>
      <c r="H14" s="2">
        <f t="shared" si="0"/>
        <v>263534</v>
      </c>
    </row>
    <row r="15" spans="2:8" x14ac:dyDescent="0.3">
      <c r="B15" s="1">
        <v>44858</v>
      </c>
      <c r="C15" t="s">
        <v>26</v>
      </c>
      <c r="D15" t="s">
        <v>12</v>
      </c>
      <c r="E15" t="s">
        <v>10</v>
      </c>
      <c r="F15" t="s">
        <v>13</v>
      </c>
      <c r="G15" s="2">
        <v>8647</v>
      </c>
      <c r="H15" s="2">
        <f t="shared" si="0"/>
        <v>254887</v>
      </c>
    </row>
    <row r="16" spans="2:8" x14ac:dyDescent="0.3">
      <c r="B16" s="1">
        <v>44858</v>
      </c>
      <c r="C16" t="s">
        <v>21</v>
      </c>
      <c r="D16" t="s">
        <v>22</v>
      </c>
      <c r="E16" t="s">
        <v>10</v>
      </c>
      <c r="F16" t="s">
        <v>13</v>
      </c>
      <c r="G16" s="2">
        <v>6714</v>
      </c>
      <c r="H16" s="2">
        <f t="shared" si="0"/>
        <v>248173</v>
      </c>
    </row>
    <row r="17" spans="2:8" x14ac:dyDescent="0.3">
      <c r="B17" s="1">
        <v>44858</v>
      </c>
      <c r="C17" t="s">
        <v>27</v>
      </c>
      <c r="D17" t="s">
        <v>9</v>
      </c>
      <c r="E17" t="s">
        <v>10</v>
      </c>
      <c r="F17" t="s">
        <v>7</v>
      </c>
      <c r="G17" s="2">
        <v>5079</v>
      </c>
      <c r="H17" s="2">
        <f t="shared" si="0"/>
        <v>243094</v>
      </c>
    </row>
    <row r="18" spans="2:8" x14ac:dyDescent="0.3">
      <c r="B18" s="1">
        <v>44859</v>
      </c>
      <c r="C18" t="s">
        <v>28</v>
      </c>
      <c r="D18" t="s">
        <v>29</v>
      </c>
      <c r="E18" t="s">
        <v>10</v>
      </c>
      <c r="F18" t="s">
        <v>13</v>
      </c>
      <c r="G18" s="2">
        <v>17600</v>
      </c>
      <c r="H18" s="2">
        <f t="shared" si="0"/>
        <v>225494</v>
      </c>
    </row>
    <row r="19" spans="2:8" x14ac:dyDescent="0.3">
      <c r="B19" s="1">
        <v>44859</v>
      </c>
      <c r="C19" t="s">
        <v>30</v>
      </c>
      <c r="D19" t="s">
        <v>22</v>
      </c>
      <c r="E19" t="s">
        <v>10</v>
      </c>
      <c r="F19" t="s">
        <v>13</v>
      </c>
      <c r="G19" s="2">
        <v>50000</v>
      </c>
      <c r="H19" s="2">
        <f t="shared" si="0"/>
        <v>175494</v>
      </c>
    </row>
    <row r="20" spans="2:8" x14ac:dyDescent="0.3">
      <c r="B20" s="1">
        <v>44860</v>
      </c>
      <c r="C20" t="s">
        <v>31</v>
      </c>
      <c r="D20" t="s">
        <v>22</v>
      </c>
      <c r="E20" t="s">
        <v>10</v>
      </c>
      <c r="F20" t="s">
        <v>7</v>
      </c>
      <c r="G20" s="2">
        <v>10000</v>
      </c>
      <c r="H20" s="2">
        <f t="shared" si="0"/>
        <v>165494</v>
      </c>
    </row>
    <row r="21" spans="2:8" x14ac:dyDescent="0.3">
      <c r="B21" s="1">
        <v>44860</v>
      </c>
      <c r="C21" t="s">
        <v>32</v>
      </c>
      <c r="D21" t="s">
        <v>12</v>
      </c>
      <c r="E21" t="s">
        <v>10</v>
      </c>
      <c r="F21" t="s">
        <v>13</v>
      </c>
      <c r="G21" s="2">
        <v>8963</v>
      </c>
      <c r="H21" s="2">
        <f t="shared" si="0"/>
        <v>156531</v>
      </c>
    </row>
    <row r="22" spans="2:8" x14ac:dyDescent="0.3">
      <c r="B22" s="1">
        <v>44861</v>
      </c>
      <c r="C22" t="s">
        <v>33</v>
      </c>
      <c r="D22" t="s">
        <v>9</v>
      </c>
      <c r="E22" t="s">
        <v>10</v>
      </c>
      <c r="F22" t="s">
        <v>7</v>
      </c>
      <c r="G22" s="2">
        <v>6509</v>
      </c>
      <c r="H22" s="2">
        <f t="shared" si="0"/>
        <v>150022</v>
      </c>
    </row>
    <row r="23" spans="2:8" x14ac:dyDescent="0.3">
      <c r="B23" s="1">
        <v>44862</v>
      </c>
      <c r="C23" t="s">
        <v>34</v>
      </c>
      <c r="D23" t="s">
        <v>12</v>
      </c>
      <c r="E23" t="s">
        <v>10</v>
      </c>
      <c r="F23" t="s">
        <v>7</v>
      </c>
      <c r="G23" s="2">
        <v>6641</v>
      </c>
      <c r="H23" s="2">
        <f t="shared" si="0"/>
        <v>143381</v>
      </c>
    </row>
    <row r="24" spans="2:8" x14ac:dyDescent="0.3">
      <c r="B24" s="1">
        <v>44864</v>
      </c>
      <c r="C24" t="s">
        <v>35</v>
      </c>
      <c r="D24" t="s">
        <v>15</v>
      </c>
      <c r="E24" t="s">
        <v>10</v>
      </c>
      <c r="F24" t="s">
        <v>7</v>
      </c>
      <c r="G24" s="2">
        <v>1940</v>
      </c>
      <c r="H24" s="2">
        <f t="shared" si="0"/>
        <v>141441</v>
      </c>
    </row>
    <row r="25" spans="2:8" x14ac:dyDescent="0.3">
      <c r="B25" s="1">
        <v>44866</v>
      </c>
      <c r="C25" t="s">
        <v>5</v>
      </c>
      <c r="D25" t="s">
        <v>6</v>
      </c>
      <c r="E25" t="s">
        <v>6</v>
      </c>
      <c r="F25" t="s">
        <v>7</v>
      </c>
      <c r="G25" s="2">
        <v>400000</v>
      </c>
      <c r="H25" s="2">
        <f t="shared" si="0"/>
        <v>541441</v>
      </c>
    </row>
    <row r="26" spans="2:8" x14ac:dyDescent="0.3">
      <c r="B26" s="1">
        <v>44869</v>
      </c>
      <c r="C26" t="s">
        <v>20</v>
      </c>
      <c r="D26" t="s">
        <v>12</v>
      </c>
      <c r="E26" t="s">
        <v>10</v>
      </c>
      <c r="F26" t="s">
        <v>13</v>
      </c>
      <c r="G26" s="2">
        <v>5950</v>
      </c>
      <c r="H26" s="2">
        <f t="shared" si="0"/>
        <v>535491</v>
      </c>
    </row>
    <row r="27" spans="2:8" x14ac:dyDescent="0.3">
      <c r="B27" s="1">
        <v>44872</v>
      </c>
      <c r="C27" t="s">
        <v>36</v>
      </c>
      <c r="D27" t="s">
        <v>12</v>
      </c>
      <c r="E27" t="s">
        <v>10</v>
      </c>
      <c r="F27" t="s">
        <v>13</v>
      </c>
      <c r="G27" s="2">
        <v>7957</v>
      </c>
      <c r="H27" s="2">
        <f t="shared" si="0"/>
        <v>527534</v>
      </c>
    </row>
    <row r="28" spans="2:8" x14ac:dyDescent="0.3">
      <c r="B28" s="1">
        <v>44874</v>
      </c>
      <c r="C28" t="s">
        <v>34</v>
      </c>
      <c r="D28" t="s">
        <v>12</v>
      </c>
      <c r="E28" t="s">
        <v>10</v>
      </c>
      <c r="F28" t="s">
        <v>13</v>
      </c>
      <c r="G28" s="2">
        <v>8782</v>
      </c>
      <c r="H28" s="2">
        <f t="shared" si="0"/>
        <v>518752</v>
      </c>
    </row>
    <row r="29" spans="2:8" x14ac:dyDescent="0.3">
      <c r="B29" s="1">
        <v>44875</v>
      </c>
      <c r="C29" t="s">
        <v>37</v>
      </c>
      <c r="D29" t="s">
        <v>22</v>
      </c>
      <c r="E29" t="s">
        <v>10</v>
      </c>
      <c r="F29" t="s">
        <v>13</v>
      </c>
      <c r="G29" s="2">
        <v>9642</v>
      </c>
      <c r="H29" s="2">
        <f t="shared" si="0"/>
        <v>509110</v>
      </c>
    </row>
    <row r="30" spans="2:8" x14ac:dyDescent="0.3">
      <c r="B30" s="1">
        <v>44876</v>
      </c>
      <c r="C30" t="s">
        <v>34</v>
      </c>
      <c r="D30" t="s">
        <v>12</v>
      </c>
      <c r="E30" t="s">
        <v>10</v>
      </c>
      <c r="F30" t="s">
        <v>13</v>
      </c>
      <c r="G30" s="2">
        <v>12109</v>
      </c>
      <c r="H30" s="2">
        <f t="shared" si="0"/>
        <v>497001</v>
      </c>
    </row>
    <row r="31" spans="2:8" x14ac:dyDescent="0.3">
      <c r="B31" s="1">
        <v>44878</v>
      </c>
      <c r="C31" t="s">
        <v>38</v>
      </c>
      <c r="D31" t="s">
        <v>9</v>
      </c>
      <c r="E31" t="s">
        <v>10</v>
      </c>
      <c r="F31" t="s">
        <v>7</v>
      </c>
      <c r="G31" s="2">
        <v>7149</v>
      </c>
      <c r="H31" s="2">
        <f t="shared" si="0"/>
        <v>489852</v>
      </c>
    </row>
    <row r="32" spans="2:8" x14ac:dyDescent="0.3">
      <c r="B32" s="1">
        <v>44878</v>
      </c>
      <c r="C32" t="s">
        <v>21</v>
      </c>
      <c r="D32" t="s">
        <v>22</v>
      </c>
      <c r="E32" t="s">
        <v>10</v>
      </c>
      <c r="F32" t="s">
        <v>7</v>
      </c>
      <c r="G32" s="2">
        <v>6392</v>
      </c>
      <c r="H32" s="2">
        <f t="shared" si="0"/>
        <v>483460</v>
      </c>
    </row>
    <row r="33" spans="2:8" x14ac:dyDescent="0.3">
      <c r="B33" s="1">
        <v>44881</v>
      </c>
      <c r="C33" t="s">
        <v>21</v>
      </c>
      <c r="D33" t="s">
        <v>22</v>
      </c>
      <c r="E33" t="s">
        <v>10</v>
      </c>
      <c r="F33" t="s">
        <v>13</v>
      </c>
      <c r="G33" s="2">
        <v>5014</v>
      </c>
      <c r="H33" s="2">
        <f t="shared" si="0"/>
        <v>478446</v>
      </c>
    </row>
    <row r="34" spans="2:8" x14ac:dyDescent="0.3">
      <c r="B34" s="1">
        <v>44882</v>
      </c>
      <c r="C34" t="s">
        <v>34</v>
      </c>
      <c r="D34" t="s">
        <v>12</v>
      </c>
      <c r="E34" t="s">
        <v>10</v>
      </c>
      <c r="F34" t="s">
        <v>7</v>
      </c>
      <c r="G34" s="2">
        <v>8691</v>
      </c>
      <c r="H34" s="2">
        <f t="shared" si="0"/>
        <v>469755</v>
      </c>
    </row>
    <row r="35" spans="2:8" x14ac:dyDescent="0.3">
      <c r="B35" s="1">
        <v>44882</v>
      </c>
      <c r="C35" t="s">
        <v>39</v>
      </c>
      <c r="D35" t="s">
        <v>15</v>
      </c>
      <c r="E35" t="s">
        <v>10</v>
      </c>
      <c r="F35" t="s">
        <v>13</v>
      </c>
      <c r="G35" s="2">
        <v>6026</v>
      </c>
      <c r="H35" s="2">
        <f t="shared" si="0"/>
        <v>463729</v>
      </c>
    </row>
    <row r="36" spans="2:8" x14ac:dyDescent="0.3">
      <c r="B36" s="1">
        <v>44884</v>
      </c>
      <c r="C36" t="s">
        <v>23</v>
      </c>
      <c r="D36" t="s">
        <v>15</v>
      </c>
      <c r="E36" t="s">
        <v>10</v>
      </c>
      <c r="F36" t="s">
        <v>7</v>
      </c>
      <c r="G36" s="2">
        <v>9800</v>
      </c>
      <c r="H36" s="2">
        <f t="shared" si="0"/>
        <v>453929</v>
      </c>
    </row>
    <row r="37" spans="2:8" x14ac:dyDescent="0.3">
      <c r="B37" s="1">
        <v>44885</v>
      </c>
      <c r="C37" t="s">
        <v>34</v>
      </c>
      <c r="D37" t="s">
        <v>12</v>
      </c>
      <c r="E37" t="s">
        <v>10</v>
      </c>
      <c r="F37" t="s">
        <v>13</v>
      </c>
      <c r="G37" s="2">
        <v>10854</v>
      </c>
      <c r="H37" s="2">
        <f t="shared" si="0"/>
        <v>443075</v>
      </c>
    </row>
    <row r="38" spans="2:8" x14ac:dyDescent="0.3">
      <c r="B38" s="1">
        <v>44885</v>
      </c>
      <c r="C38" t="s">
        <v>20</v>
      </c>
      <c r="D38" t="s">
        <v>12</v>
      </c>
      <c r="E38" t="s">
        <v>10</v>
      </c>
      <c r="F38" t="s">
        <v>7</v>
      </c>
      <c r="G38" s="2">
        <v>12734</v>
      </c>
      <c r="H38" s="2">
        <f t="shared" si="0"/>
        <v>430341</v>
      </c>
    </row>
    <row r="39" spans="2:8" x14ac:dyDescent="0.3">
      <c r="B39" s="1">
        <v>44885</v>
      </c>
      <c r="C39" t="s">
        <v>34</v>
      </c>
      <c r="D39" t="s">
        <v>12</v>
      </c>
      <c r="E39" t="s">
        <v>10</v>
      </c>
      <c r="F39" t="s">
        <v>7</v>
      </c>
      <c r="G39" s="2">
        <v>10900</v>
      </c>
      <c r="H39" s="2">
        <f t="shared" si="0"/>
        <v>419441</v>
      </c>
    </row>
    <row r="40" spans="2:8" x14ac:dyDescent="0.3">
      <c r="B40" s="1">
        <v>44888</v>
      </c>
      <c r="C40" t="s">
        <v>20</v>
      </c>
      <c r="D40" t="s">
        <v>12</v>
      </c>
      <c r="E40" t="s">
        <v>10</v>
      </c>
      <c r="F40" t="s">
        <v>7</v>
      </c>
      <c r="G40" s="2">
        <v>8713</v>
      </c>
      <c r="H40" s="2">
        <f t="shared" si="0"/>
        <v>410728</v>
      </c>
    </row>
    <row r="41" spans="2:8" x14ac:dyDescent="0.3">
      <c r="B41" s="1">
        <v>44889</v>
      </c>
      <c r="C41" t="s">
        <v>25</v>
      </c>
      <c r="D41" t="s">
        <v>9</v>
      </c>
      <c r="E41" t="s">
        <v>10</v>
      </c>
      <c r="F41" t="s">
        <v>7</v>
      </c>
      <c r="G41" s="2">
        <v>4300</v>
      </c>
      <c r="H41" s="2">
        <f t="shared" si="0"/>
        <v>406428</v>
      </c>
    </row>
    <row r="42" spans="2:8" x14ac:dyDescent="0.3">
      <c r="B42" s="1">
        <v>44890</v>
      </c>
      <c r="C42" t="s">
        <v>30</v>
      </c>
      <c r="D42" t="s">
        <v>22</v>
      </c>
      <c r="E42" t="s">
        <v>10</v>
      </c>
      <c r="F42" t="s">
        <v>7</v>
      </c>
      <c r="G42" s="2">
        <v>50000</v>
      </c>
      <c r="H42" s="2">
        <f t="shared" si="0"/>
        <v>356428</v>
      </c>
    </row>
    <row r="43" spans="2:8" x14ac:dyDescent="0.3">
      <c r="B43" s="1">
        <v>44891</v>
      </c>
      <c r="C43" t="s">
        <v>31</v>
      </c>
      <c r="D43" t="s">
        <v>22</v>
      </c>
      <c r="E43" t="s">
        <v>10</v>
      </c>
      <c r="F43" t="s">
        <v>13</v>
      </c>
      <c r="G43" s="2">
        <v>10000</v>
      </c>
      <c r="H43" s="2">
        <f t="shared" si="0"/>
        <v>346428</v>
      </c>
    </row>
    <row r="44" spans="2:8" x14ac:dyDescent="0.3">
      <c r="B44" s="1">
        <v>44892</v>
      </c>
      <c r="C44" t="s">
        <v>40</v>
      </c>
      <c r="D44" t="s">
        <v>29</v>
      </c>
      <c r="E44" t="s">
        <v>10</v>
      </c>
      <c r="F44" t="s">
        <v>13</v>
      </c>
      <c r="G44" s="2">
        <v>14300</v>
      </c>
      <c r="H44" s="2">
        <f t="shared" si="0"/>
        <v>332128</v>
      </c>
    </row>
    <row r="45" spans="2:8" x14ac:dyDescent="0.3">
      <c r="B45" s="1">
        <v>44892</v>
      </c>
      <c r="C45" t="s">
        <v>41</v>
      </c>
      <c r="D45" t="s">
        <v>15</v>
      </c>
      <c r="E45" t="s">
        <v>10</v>
      </c>
      <c r="F45" t="s">
        <v>7</v>
      </c>
      <c r="G45" s="2">
        <v>11845</v>
      </c>
      <c r="H45" s="2">
        <f t="shared" si="0"/>
        <v>320283</v>
      </c>
    </row>
    <row r="46" spans="2:8" x14ac:dyDescent="0.3">
      <c r="B46" s="1">
        <v>44893</v>
      </c>
      <c r="C46" t="s">
        <v>16</v>
      </c>
      <c r="D46" t="s">
        <v>12</v>
      </c>
      <c r="E46" t="s">
        <v>10</v>
      </c>
      <c r="F46" t="s">
        <v>13</v>
      </c>
      <c r="G46" s="2">
        <v>8349</v>
      </c>
      <c r="H46" s="2">
        <f t="shared" si="0"/>
        <v>311934</v>
      </c>
    </row>
    <row r="47" spans="2:8" x14ac:dyDescent="0.3">
      <c r="B47" s="1">
        <v>44895</v>
      </c>
      <c r="C47" t="s">
        <v>42</v>
      </c>
      <c r="D47" t="s">
        <v>15</v>
      </c>
      <c r="E47" t="s">
        <v>10</v>
      </c>
      <c r="F47" t="s">
        <v>7</v>
      </c>
      <c r="G47" s="2">
        <v>18000</v>
      </c>
      <c r="H47" s="2">
        <f t="shared" si="0"/>
        <v>293934</v>
      </c>
    </row>
    <row r="48" spans="2:8" x14ac:dyDescent="0.3">
      <c r="B48" s="1">
        <v>44895</v>
      </c>
      <c r="C48" t="s">
        <v>43</v>
      </c>
      <c r="D48" t="s">
        <v>12</v>
      </c>
      <c r="E48" t="s">
        <v>10</v>
      </c>
      <c r="F48" t="s">
        <v>7</v>
      </c>
      <c r="G48" s="2">
        <v>11657</v>
      </c>
      <c r="H48" s="2">
        <f t="shared" si="0"/>
        <v>282277</v>
      </c>
    </row>
    <row r="49" spans="2:8" x14ac:dyDescent="0.3">
      <c r="B49" s="1">
        <v>44895</v>
      </c>
      <c r="C49" t="s">
        <v>35</v>
      </c>
      <c r="D49" t="s">
        <v>15</v>
      </c>
      <c r="E49" t="s">
        <v>10</v>
      </c>
      <c r="F49" t="s">
        <v>13</v>
      </c>
      <c r="G49" s="2">
        <v>1940</v>
      </c>
      <c r="H49" s="2">
        <f t="shared" si="0"/>
        <v>280337</v>
      </c>
    </row>
    <row r="50" spans="2:8" x14ac:dyDescent="0.3">
      <c r="B50" s="1">
        <v>44896</v>
      </c>
      <c r="C50" t="s">
        <v>5</v>
      </c>
      <c r="D50" t="s">
        <v>6</v>
      </c>
      <c r="E50" t="s">
        <v>6</v>
      </c>
      <c r="F50" t="s">
        <v>7</v>
      </c>
      <c r="G50" s="2">
        <v>400000</v>
      </c>
      <c r="H50" s="2">
        <f t="shared" si="0"/>
        <v>680337</v>
      </c>
    </row>
    <row r="51" spans="2:8" x14ac:dyDescent="0.3">
      <c r="B51" s="1">
        <v>44896</v>
      </c>
      <c r="C51" t="s">
        <v>44</v>
      </c>
      <c r="D51" t="s">
        <v>6</v>
      </c>
      <c r="E51" t="s">
        <v>6</v>
      </c>
      <c r="F51" t="s">
        <v>7</v>
      </c>
      <c r="G51" s="2">
        <v>150000</v>
      </c>
      <c r="H51" s="2">
        <f t="shared" si="0"/>
        <v>830337</v>
      </c>
    </row>
    <row r="52" spans="2:8" x14ac:dyDescent="0.3">
      <c r="B52" s="1">
        <v>44897</v>
      </c>
      <c r="C52" t="s">
        <v>45</v>
      </c>
      <c r="D52" t="s">
        <v>6</v>
      </c>
      <c r="E52" t="s">
        <v>6</v>
      </c>
      <c r="F52" t="s">
        <v>7</v>
      </c>
      <c r="G52" s="2">
        <v>95900</v>
      </c>
      <c r="H52" s="2">
        <f t="shared" si="0"/>
        <v>926237</v>
      </c>
    </row>
    <row r="53" spans="2:8" x14ac:dyDescent="0.3">
      <c r="B53" s="1">
        <v>44905</v>
      </c>
      <c r="C53" t="s">
        <v>46</v>
      </c>
      <c r="D53" t="s">
        <v>9</v>
      </c>
      <c r="E53" t="s">
        <v>10</v>
      </c>
      <c r="F53" t="s">
        <v>13</v>
      </c>
      <c r="G53" s="2">
        <v>10000</v>
      </c>
      <c r="H53" s="2">
        <f t="shared" si="0"/>
        <v>916237</v>
      </c>
    </row>
    <row r="54" spans="2:8" x14ac:dyDescent="0.3">
      <c r="B54" s="1">
        <v>44907</v>
      </c>
      <c r="C54" t="s">
        <v>47</v>
      </c>
      <c r="D54" t="s">
        <v>9</v>
      </c>
      <c r="E54" t="s">
        <v>10</v>
      </c>
      <c r="F54" t="s">
        <v>7</v>
      </c>
      <c r="G54" s="2">
        <v>5500</v>
      </c>
      <c r="H54" s="2">
        <f t="shared" si="0"/>
        <v>910737</v>
      </c>
    </row>
    <row r="55" spans="2:8" x14ac:dyDescent="0.3">
      <c r="B55" s="1">
        <v>44907</v>
      </c>
      <c r="C55" t="s">
        <v>48</v>
      </c>
      <c r="D55" t="s">
        <v>9</v>
      </c>
      <c r="E55" t="s">
        <v>10</v>
      </c>
      <c r="F55" t="s">
        <v>7</v>
      </c>
      <c r="G55" s="2">
        <v>15000</v>
      </c>
      <c r="H55" s="2">
        <f t="shared" si="0"/>
        <v>895737</v>
      </c>
    </row>
    <row r="56" spans="2:8" x14ac:dyDescent="0.3">
      <c r="B56" s="1">
        <v>44908</v>
      </c>
      <c r="C56" t="s">
        <v>49</v>
      </c>
      <c r="D56" t="s">
        <v>22</v>
      </c>
      <c r="E56" t="s">
        <v>10</v>
      </c>
      <c r="F56" t="s">
        <v>7</v>
      </c>
      <c r="G56" s="2">
        <v>32300</v>
      </c>
      <c r="H56" s="2">
        <f t="shared" si="0"/>
        <v>863437</v>
      </c>
    </row>
    <row r="57" spans="2:8" x14ac:dyDescent="0.3">
      <c r="B57" s="1">
        <v>44909</v>
      </c>
      <c r="C57" t="s">
        <v>50</v>
      </c>
      <c r="D57" t="s">
        <v>9</v>
      </c>
      <c r="E57" t="s">
        <v>10</v>
      </c>
      <c r="F57" t="s">
        <v>13</v>
      </c>
      <c r="G57" s="2">
        <v>35900</v>
      </c>
      <c r="H57" s="2">
        <f t="shared" si="0"/>
        <v>827537</v>
      </c>
    </row>
    <row r="58" spans="2:8" x14ac:dyDescent="0.3">
      <c r="B58" s="1">
        <v>44909</v>
      </c>
      <c r="C58" t="s">
        <v>28</v>
      </c>
      <c r="D58" t="s">
        <v>29</v>
      </c>
      <c r="E58" t="s">
        <v>10</v>
      </c>
      <c r="F58" t="s">
        <v>7</v>
      </c>
      <c r="G58" s="2">
        <v>38000</v>
      </c>
      <c r="H58" s="2">
        <f t="shared" si="0"/>
        <v>789537</v>
      </c>
    </row>
    <row r="59" spans="2:8" x14ac:dyDescent="0.3">
      <c r="B59" s="1">
        <v>44910</v>
      </c>
      <c r="C59" t="s">
        <v>34</v>
      </c>
      <c r="D59" t="s">
        <v>12</v>
      </c>
      <c r="E59" t="s">
        <v>10</v>
      </c>
      <c r="F59" t="s">
        <v>13</v>
      </c>
      <c r="G59" s="2">
        <v>6878</v>
      </c>
      <c r="H59" s="2">
        <f t="shared" si="0"/>
        <v>782659</v>
      </c>
    </row>
    <row r="60" spans="2:8" x14ac:dyDescent="0.3">
      <c r="B60" s="1">
        <v>44914</v>
      </c>
      <c r="C60" t="s">
        <v>34</v>
      </c>
      <c r="D60" t="s">
        <v>12</v>
      </c>
      <c r="E60" t="s">
        <v>10</v>
      </c>
      <c r="F60" t="s">
        <v>13</v>
      </c>
      <c r="G60" s="2">
        <v>5446</v>
      </c>
      <c r="H60" s="2">
        <f t="shared" si="0"/>
        <v>777213</v>
      </c>
    </row>
    <row r="61" spans="2:8" x14ac:dyDescent="0.3">
      <c r="B61" s="1">
        <v>44914</v>
      </c>
      <c r="C61" t="s">
        <v>23</v>
      </c>
      <c r="D61" t="s">
        <v>15</v>
      </c>
      <c r="E61" t="s">
        <v>10</v>
      </c>
      <c r="F61" t="s">
        <v>7</v>
      </c>
      <c r="G61" s="2">
        <v>9800</v>
      </c>
      <c r="H61" s="2">
        <f t="shared" si="0"/>
        <v>767413</v>
      </c>
    </row>
    <row r="62" spans="2:8" x14ac:dyDescent="0.3">
      <c r="B62" s="1">
        <v>44915</v>
      </c>
      <c r="C62" t="s">
        <v>34</v>
      </c>
      <c r="D62" t="s">
        <v>12</v>
      </c>
      <c r="E62" t="s">
        <v>10</v>
      </c>
      <c r="F62" t="s">
        <v>13</v>
      </c>
      <c r="G62" s="2">
        <v>7616</v>
      </c>
      <c r="H62" s="2">
        <f t="shared" si="0"/>
        <v>759797</v>
      </c>
    </row>
    <row r="63" spans="2:8" x14ac:dyDescent="0.3">
      <c r="B63" s="1">
        <v>44915</v>
      </c>
      <c r="C63" t="s">
        <v>25</v>
      </c>
      <c r="D63" t="s">
        <v>9</v>
      </c>
      <c r="E63" t="s">
        <v>10</v>
      </c>
      <c r="F63" t="s">
        <v>13</v>
      </c>
      <c r="G63" s="2">
        <v>4300</v>
      </c>
      <c r="H63" s="2">
        <f t="shared" si="0"/>
        <v>755497</v>
      </c>
    </row>
    <row r="64" spans="2:8" x14ac:dyDescent="0.3">
      <c r="B64" s="1">
        <v>44917</v>
      </c>
      <c r="C64" t="s">
        <v>51</v>
      </c>
      <c r="D64" t="s">
        <v>9</v>
      </c>
      <c r="E64" t="s">
        <v>10</v>
      </c>
      <c r="F64" t="s">
        <v>13</v>
      </c>
      <c r="G64" s="2">
        <v>5718</v>
      </c>
      <c r="H64" s="2">
        <f t="shared" si="0"/>
        <v>749779</v>
      </c>
    </row>
    <row r="65" spans="2:8" x14ac:dyDescent="0.3">
      <c r="B65" s="1">
        <v>44920</v>
      </c>
      <c r="C65" t="s">
        <v>30</v>
      </c>
      <c r="D65" t="s">
        <v>22</v>
      </c>
      <c r="E65" t="s">
        <v>10</v>
      </c>
      <c r="F65" t="s">
        <v>7</v>
      </c>
      <c r="G65" s="2">
        <v>50000</v>
      </c>
      <c r="H65" s="2">
        <f t="shared" si="0"/>
        <v>699779</v>
      </c>
    </row>
    <row r="66" spans="2:8" x14ac:dyDescent="0.3">
      <c r="B66" s="1">
        <v>44921</v>
      </c>
      <c r="C66" t="s">
        <v>31</v>
      </c>
      <c r="D66" t="s">
        <v>22</v>
      </c>
      <c r="E66" t="s">
        <v>10</v>
      </c>
      <c r="F66" t="s">
        <v>13</v>
      </c>
      <c r="G66" s="2">
        <v>10000</v>
      </c>
      <c r="H66" s="2">
        <f t="shared" si="0"/>
        <v>689779</v>
      </c>
    </row>
    <row r="67" spans="2:8" x14ac:dyDescent="0.3">
      <c r="B67" s="1">
        <v>44921</v>
      </c>
      <c r="C67" t="s">
        <v>52</v>
      </c>
      <c r="D67" t="s">
        <v>12</v>
      </c>
      <c r="E67" t="s">
        <v>10</v>
      </c>
      <c r="F67" t="s">
        <v>7</v>
      </c>
      <c r="G67" s="2">
        <v>6383</v>
      </c>
      <c r="H67" s="2">
        <f t="shared" si="0"/>
        <v>683396</v>
      </c>
    </row>
    <row r="68" spans="2:8" x14ac:dyDescent="0.3">
      <c r="B68" s="1">
        <v>44922</v>
      </c>
      <c r="C68" t="s">
        <v>21</v>
      </c>
      <c r="D68" t="s">
        <v>22</v>
      </c>
      <c r="E68" t="s">
        <v>10</v>
      </c>
      <c r="F68" t="s">
        <v>7</v>
      </c>
      <c r="G68" s="2">
        <v>11670</v>
      </c>
      <c r="H68" s="2">
        <f t="shared" ref="H68:H73" si="1">IF(E68="Expenses",H67-G68,H67+G68)</f>
        <v>671726</v>
      </c>
    </row>
    <row r="69" spans="2:8" x14ac:dyDescent="0.3">
      <c r="B69" s="1">
        <v>44922</v>
      </c>
      <c r="C69" t="s">
        <v>20</v>
      </c>
      <c r="D69" t="s">
        <v>12</v>
      </c>
      <c r="E69" t="s">
        <v>10</v>
      </c>
      <c r="F69" t="s">
        <v>7</v>
      </c>
      <c r="G69" s="2">
        <v>8108</v>
      </c>
      <c r="H69" s="2">
        <f t="shared" si="1"/>
        <v>663618</v>
      </c>
    </row>
    <row r="70" spans="2:8" x14ac:dyDescent="0.3">
      <c r="B70" s="1">
        <v>44923</v>
      </c>
      <c r="C70" t="s">
        <v>20</v>
      </c>
      <c r="D70" t="s">
        <v>12</v>
      </c>
      <c r="E70" t="s">
        <v>10</v>
      </c>
      <c r="F70" t="s">
        <v>7</v>
      </c>
      <c r="G70" s="2">
        <v>6675</v>
      </c>
      <c r="H70" s="2">
        <f t="shared" si="1"/>
        <v>656943</v>
      </c>
    </row>
    <row r="71" spans="2:8" x14ac:dyDescent="0.3">
      <c r="B71" s="1">
        <v>44923</v>
      </c>
      <c r="C71" t="s">
        <v>19</v>
      </c>
      <c r="D71" t="s">
        <v>9</v>
      </c>
      <c r="E71" t="s">
        <v>10</v>
      </c>
      <c r="F71" t="s">
        <v>7</v>
      </c>
      <c r="G71" s="2">
        <v>65900</v>
      </c>
      <c r="H71" s="2">
        <f t="shared" si="1"/>
        <v>591043</v>
      </c>
    </row>
    <row r="72" spans="2:8" x14ac:dyDescent="0.3">
      <c r="B72" s="1">
        <v>44924</v>
      </c>
      <c r="C72" t="s">
        <v>53</v>
      </c>
      <c r="D72" t="s">
        <v>22</v>
      </c>
      <c r="E72" t="s">
        <v>10</v>
      </c>
      <c r="F72" t="s">
        <v>13</v>
      </c>
      <c r="G72" s="2">
        <v>6189</v>
      </c>
      <c r="H72" s="2">
        <f t="shared" si="1"/>
        <v>584854</v>
      </c>
    </row>
    <row r="73" spans="2:8" x14ac:dyDescent="0.3">
      <c r="B73" s="1">
        <v>44926</v>
      </c>
      <c r="C73" t="s">
        <v>35</v>
      </c>
      <c r="D73" t="s">
        <v>15</v>
      </c>
      <c r="E73" t="s">
        <v>10</v>
      </c>
      <c r="F73" t="s">
        <v>7</v>
      </c>
      <c r="G73" s="2">
        <v>1940</v>
      </c>
      <c r="H73" s="2">
        <f t="shared" si="1"/>
        <v>582914</v>
      </c>
    </row>
  </sheetData>
  <dataValidations count="1">
    <dataValidation type="list" allowBlank="1" showInputMessage="1" showErrorMessage="1" sqref="E2:E73" xr:uid="{00000000-0002-0000-0700-000000000000}">
      <formula1>"Income, Expenses"</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Monthly_Expenses</vt:lpstr>
      <vt:lpstr>Expenses_Income</vt:lpstr>
      <vt:lpstr>Dashboard</vt:lpstr>
      <vt:lpstr>Trend_of_Expenses</vt:lpstr>
      <vt:lpstr>Expenses_by_Category</vt:lpstr>
      <vt:lpstr>Count_per_category</vt:lpstr>
      <vt:lpstr>EXPENSES_CATEGORY2</vt:lpstr>
      <vt:lpstr>Raw Data for Dashboard</vt:lpstr>
      <vt:lpstr>Count_per_category</vt:lpstr>
      <vt:lpstr>Dashboard</vt:lpstr>
      <vt:lpstr>Expenses_by_Category</vt:lpstr>
      <vt:lpstr>Expenses_category</vt:lpstr>
      <vt:lpstr>EXPENSES_CATEGORY2</vt:lpstr>
      <vt:lpstr>Monthly_Expenses</vt:lpstr>
      <vt:lpstr>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Siyanbola, Oladapo</dc:creator>
  <cp:lastModifiedBy>pc</cp:lastModifiedBy>
  <cp:lastPrinted>2023-04-11T01:41:01Z</cp:lastPrinted>
  <dcterms:created xsi:type="dcterms:W3CDTF">2015-06-05T18:17:20Z</dcterms:created>
  <dcterms:modified xsi:type="dcterms:W3CDTF">2023-04-22T04:06:22Z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2023-02-09T06:43:04Z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8e921546-0c1f-499d-ae49-91367de4652a</vt:lpwstr>
  </property>
  <property fmtid="{D5CDD505-2E9C-101B-9397-08002B2CF9AE}" pid="8" name="MSIP_Label_ea60d57e-af5b-4752-ac57-3e4f28ca11dc_ContentBits">
    <vt:lpwstr>0</vt:lpwstr>
  </property>
</Properties>
</file>