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lenovo-g50-70-jk\Documents\biz\xdogold\"/>
    </mc:Choice>
  </mc:AlternateContent>
  <xr:revisionPtr revIDLastSave="0" documentId="13_ncr:1_{4FE2D472-C1EC-464D-8527-67216B814B0A}" xr6:coauthVersionLast="38" xr6:coauthVersionMax="38" xr10:uidLastSave="{00000000-0000-0000-0000-000000000000}"/>
  <bookViews>
    <workbookView xWindow="0" yWindow="0" windowWidth="15996" windowHeight="8292" activeTab="1" xr2:uid="{00000000-000D-0000-FFFF-FFFF00000000}"/>
  </bookViews>
  <sheets>
    <sheet name="提成套餐" sheetId="1" r:id="rId1"/>
    <sheet name="會員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2" l="1"/>
  <c r="J9" i="2" s="1"/>
  <c r="F9" i="2"/>
  <c r="J18" i="2"/>
  <c r="J17" i="2"/>
  <c r="J16" i="2"/>
  <c r="J15" i="2"/>
  <c r="J14" i="2"/>
  <c r="J13" i="2"/>
  <c r="J12" i="2"/>
  <c r="J11" i="2"/>
  <c r="J10" i="2"/>
  <c r="I18" i="2"/>
  <c r="I17" i="2"/>
  <c r="I16" i="2"/>
  <c r="I15" i="2"/>
  <c r="I14" i="2"/>
  <c r="I13" i="2"/>
  <c r="I12" i="2"/>
  <c r="I11" i="2"/>
  <c r="I10" i="2"/>
  <c r="I9" i="2"/>
  <c r="N7" i="2" l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K8" i="2"/>
  <c r="I7" i="2"/>
  <c r="M7" i="2" s="1"/>
  <c r="L9" i="2"/>
  <c r="M9" i="2" s="1"/>
  <c r="D7" i="2"/>
  <c r="H1" i="2"/>
  <c r="N9" i="2" l="1"/>
  <c r="N10" i="2" s="1"/>
  <c r="N11" i="2" s="1"/>
  <c r="N12" i="2" s="1"/>
  <c r="N13" i="2" s="1"/>
  <c r="N14" i="2" s="1"/>
  <c r="N15" i="2" s="1"/>
  <c r="N16" i="2" s="1"/>
  <c r="N17" i="2" s="1"/>
  <c r="N18" i="2" s="1"/>
  <c r="K9" i="2"/>
  <c r="K10" i="2" s="1"/>
  <c r="K11" i="2" s="1"/>
  <c r="K12" i="2" s="1"/>
  <c r="K13" i="2" s="1"/>
  <c r="K14" i="2" s="1"/>
  <c r="K15" i="2" s="1"/>
  <c r="K16" i="2" s="1"/>
  <c r="K17" i="2" s="1"/>
  <c r="K18" i="2" s="1"/>
</calcChain>
</file>

<file path=xl/sharedStrings.xml><?xml version="1.0" encoding="utf-8"?>
<sst xmlns="http://schemas.openxmlformats.org/spreadsheetml/2006/main" count="63" uniqueCount="59">
  <si>
    <t>購買任何套餐，套票或工艺品，都自動成为代理會員</t>
  </si>
  <si>
    <t>第一代销售額，直接上線有10%提成。</t>
  </si>
  <si>
    <t>第二代销售额，有5%提成</t>
  </si>
  <si>
    <t>第三代销售額，有2%提成</t>
  </si>
  <si>
    <t>USD</t>
  </si>
  <si>
    <t>套票10張</t>
  </si>
  <si>
    <t>購買者先有200元价值之幣。可分送給別人，10位，每位亦有20元當時等值幣。</t>
  </si>
  <si>
    <t>買幣套餐</t>
  </si>
  <si>
    <t>:</t>
  </si>
  <si>
    <t>4% 額外送幣</t>
  </si>
  <si>
    <t>6%額外送幣</t>
  </si>
  <si>
    <t>9%額外送幣</t>
  </si>
  <si>
    <t>買黃花梨工艺品，送等值币</t>
  </si>
  <si>
    <t>兩个月內个人+团隊銷售額達:</t>
  </si>
  <si>
    <t>額外兩个月銷售額分成</t>
  </si>
  <si>
    <t>USD 100,000</t>
  </si>
  <si>
    <t>提成</t>
  </si>
  <si>
    <t>第一代</t>
  </si>
  <si>
    <t>第二代</t>
  </si>
  <si>
    <t>第三代</t>
  </si>
  <si>
    <t>購買</t>
  </si>
  <si>
    <t>工艺品</t>
  </si>
  <si>
    <t>XDOgold幣</t>
  </si>
  <si>
    <t>額外送幣</t>
  </si>
  <si>
    <t>销售額</t>
  </si>
  <si>
    <t>每个幣值</t>
  </si>
  <si>
    <t>美元</t>
  </si>
  <si>
    <t>送的套票</t>
  </si>
  <si>
    <t>套餐分类</t>
  </si>
  <si>
    <t>买套票</t>
  </si>
  <si>
    <t>免费套票</t>
  </si>
  <si>
    <t>这次购买</t>
  </si>
  <si>
    <t>套餐分类（幣）</t>
  </si>
  <si>
    <t>ID#1</t>
  </si>
  <si>
    <t>ID#2</t>
  </si>
  <si>
    <t>ID#3</t>
  </si>
  <si>
    <t>ID#4</t>
  </si>
  <si>
    <t>ID#5</t>
  </si>
  <si>
    <t>ID#6</t>
  </si>
  <si>
    <t>ID#7</t>
  </si>
  <si>
    <t>ID#8</t>
  </si>
  <si>
    <t>ID#9</t>
  </si>
  <si>
    <t>ID#10</t>
  </si>
  <si>
    <t>（幣）</t>
  </si>
  <si>
    <t>（美元）</t>
  </si>
  <si>
    <t>ID</t>
  </si>
  <si>
    <t>HHL000001</t>
  </si>
  <si>
    <t>銷售額</t>
  </si>
  <si>
    <t>XDOgold幣数量</t>
  </si>
  <si>
    <t>累计</t>
  </si>
  <si>
    <t>金额</t>
  </si>
  <si>
    <t>（第x代）</t>
  </si>
  <si>
    <t>會員使用</t>
  </si>
  <si>
    <t>代理會員</t>
  </si>
  <si>
    <t>ID:</t>
  </si>
  <si>
    <t>姓名：</t>
  </si>
  <si>
    <t>地区：</t>
  </si>
  <si>
    <t>入会日期：</t>
  </si>
  <si>
    <t>介绍人ID: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</si>
</sst>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2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0" borderId="7" xfId="0" applyBorder="1">
      <alignment vertical="center"/>
    </xf>
    <xf numFmtId="0" fontId="1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65" fontId="2" fillId="0" borderId="8" xfId="0" applyNumberFormat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11" xfId="0" applyFont="1" applyBorder="1">
      <alignment vertical="center"/>
    </xf>
    <xf numFmtId="164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0" fillId="0" borderId="17" xfId="0" applyBorder="1">
      <alignment vertical="center"/>
    </xf>
    <xf numFmtId="164" fontId="0" fillId="0" borderId="18" xfId="0" applyNumberFormat="1" applyBorder="1">
      <alignment vertical="center"/>
    </xf>
    <xf numFmtId="0" fontId="2" fillId="0" borderId="13" xfId="0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2" fillId="0" borderId="19" xfId="0" applyNumberFormat="1" applyFont="1" applyBorder="1">
      <alignment vertical="center"/>
    </xf>
    <xf numFmtId="164" fontId="0" fillId="0" borderId="15" xfId="0" applyNumberFormat="1" applyBorder="1">
      <alignment vertical="center"/>
    </xf>
    <xf numFmtId="164" fontId="0" fillId="0" borderId="20" xfId="0" applyNumberForma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9" fontId="0" fillId="0" borderId="8" xfId="0" applyNumberFormat="1" applyBorder="1" applyAlignment="1">
      <alignment horizontal="left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9" fontId="0" fillId="0" borderId="11" xfId="0" applyNumberFormat="1" applyBorder="1" applyAlignment="1">
      <alignment horizontal="left" vertical="center"/>
    </xf>
    <xf numFmtId="0" fontId="2" fillId="0" borderId="12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>
      <alignment vertical="center"/>
    </xf>
    <xf numFmtId="9" fontId="0" fillId="0" borderId="15" xfId="0" applyNumberFormat="1" applyBorder="1" applyAlignment="1">
      <alignment horizontal="left" vertical="center"/>
    </xf>
    <xf numFmtId="9" fontId="0" fillId="0" borderId="16" xfId="0" applyNumberFormat="1" applyBorder="1" applyAlignment="1">
      <alignment horizontal="left" vertical="center"/>
    </xf>
    <xf numFmtId="0" fontId="0" fillId="0" borderId="22" xfId="0" applyBorder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D697BF-E911-4511-9D2A-335583F3FB4B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31"/>
  <sheetViews>
    <sheetView topLeftCell="A2" workbookViewId="0">
      <selection activeCell="B18" sqref="B18"/>
    </sheetView>
  </sheetViews>
  <sheetFormatPr defaultColWidth="9.109375" defaultRowHeight="14.4"/>
  <sheetData>
    <row r="3" spans="2:4">
      <c r="B3" s="2" t="s">
        <v>0</v>
      </c>
    </row>
    <row r="6" spans="2:4">
      <c r="B6" t="s">
        <v>1</v>
      </c>
    </row>
    <row r="8" spans="2:4">
      <c r="B8" s="3" t="s">
        <v>2</v>
      </c>
    </row>
    <row r="10" spans="2:4">
      <c r="B10" t="s">
        <v>3</v>
      </c>
    </row>
    <row r="11" spans="2:4">
      <c r="D11" t="s">
        <v>4</v>
      </c>
    </row>
    <row r="12" spans="2:4">
      <c r="B12" t="s">
        <v>5</v>
      </c>
      <c r="D12">
        <v>200</v>
      </c>
    </row>
    <row r="14" spans="2:4">
      <c r="B14" s="2" t="s">
        <v>6</v>
      </c>
    </row>
    <row r="16" spans="2:4">
      <c r="B16" t="s">
        <v>7</v>
      </c>
      <c r="C16" t="s">
        <v>8</v>
      </c>
      <c r="D16">
        <v>100</v>
      </c>
    </row>
    <row r="18" spans="2:5">
      <c r="D18">
        <v>500</v>
      </c>
      <c r="E18" s="2" t="s">
        <v>9</v>
      </c>
    </row>
    <row r="20" spans="2:5">
      <c r="D20">
        <v>1000</v>
      </c>
      <c r="E20" s="1" t="s">
        <v>10</v>
      </c>
    </row>
    <row r="22" spans="2:5">
      <c r="D22">
        <v>3000</v>
      </c>
      <c r="E22" t="s">
        <v>11</v>
      </c>
    </row>
    <row r="24" spans="2:5">
      <c r="B24" s="2" t="s">
        <v>12</v>
      </c>
    </row>
    <row r="29" spans="2:5">
      <c r="B29" s="2" t="s">
        <v>13</v>
      </c>
    </row>
    <row r="30" spans="2:5">
      <c r="E30" t="s">
        <v>14</v>
      </c>
    </row>
    <row r="31" spans="2:5">
      <c r="B31" t="s">
        <v>15</v>
      </c>
      <c r="E31" s="1">
        <v>0.01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9CCA-E8E8-498B-AFEA-D2110ECA4DF4}">
  <dimension ref="A1:N20"/>
  <sheetViews>
    <sheetView tabSelected="1" workbookViewId="0">
      <selection activeCell="G13" sqref="G13"/>
    </sheetView>
  </sheetViews>
  <sheetFormatPr defaultRowHeight="14.4"/>
  <cols>
    <col min="1" max="1" width="14.33203125" customWidth="1"/>
    <col min="2" max="2" width="10" customWidth="1"/>
    <col min="3" max="3" width="10.6640625" customWidth="1"/>
    <col min="4" max="4" width="11.6640625" customWidth="1"/>
    <col min="5" max="5" width="11.21875" customWidth="1"/>
    <col min="6" max="6" width="10.109375" customWidth="1"/>
    <col min="7" max="7" width="9.77734375" customWidth="1"/>
    <col min="8" max="8" width="9.88671875" customWidth="1"/>
    <col min="9" max="10" width="9.6640625" customWidth="1"/>
    <col min="11" max="11" width="10.88671875" customWidth="1"/>
    <col min="12" max="12" width="9.33203125" customWidth="1"/>
    <col min="13" max="13" width="9.6640625" customWidth="1"/>
    <col min="14" max="14" width="9.21875" customWidth="1"/>
  </cols>
  <sheetData>
    <row r="1" spans="1:14" ht="15" thickTop="1">
      <c r="A1" s="55" t="s">
        <v>25</v>
      </c>
      <c r="B1" s="56">
        <v>5</v>
      </c>
      <c r="C1" s="67" t="s">
        <v>26</v>
      </c>
      <c r="D1" s="64" t="s">
        <v>5</v>
      </c>
      <c r="E1" s="70">
        <v>200</v>
      </c>
      <c r="F1" s="64" t="s">
        <v>27</v>
      </c>
      <c r="G1" s="56">
        <v>20</v>
      </c>
      <c r="H1" s="57" t="str">
        <f>C1</f>
        <v>美元</v>
      </c>
    </row>
    <row r="2" spans="1:14">
      <c r="A2" s="15" t="s">
        <v>24</v>
      </c>
      <c r="B2" s="17" t="s">
        <v>17</v>
      </c>
      <c r="C2" s="68">
        <v>0.1</v>
      </c>
      <c r="D2" s="65" t="s">
        <v>18</v>
      </c>
      <c r="E2" s="68">
        <v>0.05</v>
      </c>
      <c r="F2" s="65" t="s">
        <v>19</v>
      </c>
      <c r="G2" s="58">
        <v>0.02</v>
      </c>
      <c r="H2" s="59" t="s">
        <v>16</v>
      </c>
    </row>
    <row r="3" spans="1:14" ht="15" thickBot="1">
      <c r="A3" s="60" t="s">
        <v>32</v>
      </c>
      <c r="B3" s="61">
        <v>500</v>
      </c>
      <c r="C3" s="69">
        <v>0.04</v>
      </c>
      <c r="D3" s="66">
        <v>1000</v>
      </c>
      <c r="E3" s="69">
        <v>0.06</v>
      </c>
      <c r="F3" s="66">
        <v>3000</v>
      </c>
      <c r="G3" s="62">
        <v>0.09</v>
      </c>
      <c r="H3" s="63" t="s">
        <v>23</v>
      </c>
    </row>
    <row r="4" spans="1:14" ht="15.6" thickTop="1" thickBot="1"/>
    <row r="5" spans="1:14" ht="18.600000000000001" thickTop="1">
      <c r="A5" s="4" t="s">
        <v>53</v>
      </c>
      <c r="B5" s="8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>
      <c r="A6" s="5" t="s">
        <v>54</v>
      </c>
      <c r="B6" s="11" t="s">
        <v>21</v>
      </c>
      <c r="C6" s="37"/>
      <c r="D6" s="32" t="s">
        <v>22</v>
      </c>
      <c r="E6" s="13"/>
      <c r="F6" s="13"/>
      <c r="G6" s="13"/>
      <c r="H6" s="42"/>
      <c r="I6" s="48" t="s">
        <v>47</v>
      </c>
      <c r="J6" s="12"/>
      <c r="K6" s="37"/>
      <c r="L6" s="32" t="s">
        <v>48</v>
      </c>
      <c r="M6" s="12"/>
      <c r="N6" s="14"/>
    </row>
    <row r="7" spans="1:14">
      <c r="A7" s="6"/>
      <c r="B7" s="15" t="s">
        <v>45</v>
      </c>
      <c r="C7" s="38" t="s">
        <v>31</v>
      </c>
      <c r="D7" s="33" t="str">
        <f>D1</f>
        <v>套票10張</v>
      </c>
      <c r="E7" s="12"/>
      <c r="F7" s="12"/>
      <c r="G7" s="16" t="s">
        <v>16</v>
      </c>
      <c r="H7" s="43" t="s">
        <v>28</v>
      </c>
      <c r="I7" s="49" t="str">
        <f>C7</f>
        <v>这次购买</v>
      </c>
      <c r="J7" s="12"/>
      <c r="K7" s="38" t="s">
        <v>49</v>
      </c>
      <c r="L7" s="46" t="s">
        <v>23</v>
      </c>
      <c r="M7" s="18" t="str">
        <f>I7</f>
        <v>这次购买</v>
      </c>
      <c r="N7" s="19" t="str">
        <f>K7</f>
        <v>累计</v>
      </c>
    </row>
    <row r="8" spans="1:14">
      <c r="A8" s="6"/>
      <c r="B8" s="20"/>
      <c r="C8" s="39" t="s">
        <v>44</v>
      </c>
      <c r="D8" s="34" t="s">
        <v>29</v>
      </c>
      <c r="E8" s="21" t="s">
        <v>52</v>
      </c>
      <c r="F8" s="22" t="s">
        <v>30</v>
      </c>
      <c r="G8" s="16" t="s">
        <v>51</v>
      </c>
      <c r="H8" s="43" t="s">
        <v>43</v>
      </c>
      <c r="I8" s="50" t="s">
        <v>50</v>
      </c>
      <c r="J8" s="16" t="s">
        <v>16</v>
      </c>
      <c r="K8" s="51" t="str">
        <f>I8</f>
        <v>金额</v>
      </c>
      <c r="L8" s="35"/>
      <c r="M8" s="24"/>
      <c r="N8" s="25"/>
    </row>
    <row r="9" spans="1:14">
      <c r="A9" s="5" t="s">
        <v>55</v>
      </c>
      <c r="B9" s="15" t="s">
        <v>46</v>
      </c>
      <c r="C9" s="40">
        <v>2000</v>
      </c>
      <c r="D9" s="35">
        <v>200</v>
      </c>
      <c r="E9" s="22" t="s">
        <v>33</v>
      </c>
      <c r="F9" s="24">
        <f>G1</f>
        <v>20</v>
      </c>
      <c r="G9" s="23" t="str">
        <f>B2</f>
        <v>第一代</v>
      </c>
      <c r="H9" s="44">
        <v>400</v>
      </c>
      <c r="I9" s="52">
        <f>IF(C9&gt;0,C9-F9,IF(D9&gt;0,D9+(H9*$B$1)-F9,(H9*$B$1)-F9))</f>
        <v>1980</v>
      </c>
      <c r="J9" s="26">
        <f>IF(G9=$B$2,I9*$C$2,IF(G9=$D$2,I9*$E$2,IF(G9=$F$2,I9*$G$2,0)))</f>
        <v>198</v>
      </c>
      <c r="K9" s="53">
        <f>I9</f>
        <v>1980</v>
      </c>
      <c r="L9" s="47">
        <f>IF(H9=$B$3,$B$3*$C$3,IF(H9=$D$3,$D$3*$E$3,IF(H9=$F$3,$F$3*$G$3,0)))</f>
        <v>0</v>
      </c>
      <c r="M9" s="21">
        <f>(C9/$B$1)+(D9/$G$1)+H9+L9</f>
        <v>810</v>
      </c>
      <c r="N9" s="25">
        <f>M9</f>
        <v>810</v>
      </c>
    </row>
    <row r="10" spans="1:14">
      <c r="A10" s="6"/>
      <c r="B10" s="20"/>
      <c r="C10" s="40"/>
      <c r="D10" s="35"/>
      <c r="E10" s="22" t="s">
        <v>34</v>
      </c>
      <c r="F10" s="24"/>
      <c r="G10" s="24"/>
      <c r="H10" s="44"/>
      <c r="I10" s="52">
        <f t="shared" ref="I10:I18" si="0">IF(C10&gt;0,C10-F10,IF(D10&gt;0,D10+(H10*$B$1)-F10,(H10*$B$1)-F10))</f>
        <v>0</v>
      </c>
      <c r="J10" s="26">
        <f t="shared" ref="J10:J18" si="1">IF(G10=$B$2,I10*$C$2,IF(G10=$D$2,I10*$E$2,IF(G10=$F$2,I10*$G$2,0)))</f>
        <v>0</v>
      </c>
      <c r="K10" s="53">
        <f t="shared" ref="K10:K18" si="2">I10+K9</f>
        <v>1980</v>
      </c>
      <c r="L10" s="47">
        <f t="shared" ref="L10:L18" si="3">IF(H10=$B$3,$B$3*$C$3,IF(H10=$D$3,$D$3*$E$3,IF(H10=$F$3,$F$3*$G$3,0)))</f>
        <v>0</v>
      </c>
      <c r="M10" s="24">
        <f t="shared" ref="M10:M18" si="4">IF(C10&gt;0,C10,H10+L10)</f>
        <v>0</v>
      </c>
      <c r="N10" s="25">
        <f t="shared" ref="N10:N18" si="5">M10+N9</f>
        <v>810</v>
      </c>
    </row>
    <row r="11" spans="1:14">
      <c r="A11" s="6"/>
      <c r="B11" s="20"/>
      <c r="C11" s="40"/>
      <c r="D11" s="35"/>
      <c r="E11" s="22" t="s">
        <v>35</v>
      </c>
      <c r="F11" s="24"/>
      <c r="G11" s="24"/>
      <c r="H11" s="44"/>
      <c r="I11" s="52">
        <f t="shared" si="0"/>
        <v>0</v>
      </c>
      <c r="J11" s="26">
        <f t="shared" si="1"/>
        <v>0</v>
      </c>
      <c r="K11" s="53">
        <f t="shared" si="2"/>
        <v>1980</v>
      </c>
      <c r="L11" s="47">
        <f t="shared" si="3"/>
        <v>0</v>
      </c>
      <c r="M11" s="24">
        <f t="shared" si="4"/>
        <v>0</v>
      </c>
      <c r="N11" s="25">
        <f t="shared" si="5"/>
        <v>810</v>
      </c>
    </row>
    <row r="12" spans="1:14">
      <c r="A12" s="5" t="s">
        <v>56</v>
      </c>
      <c r="B12" s="20"/>
      <c r="C12" s="40"/>
      <c r="D12" s="35"/>
      <c r="E12" s="22" t="s">
        <v>36</v>
      </c>
      <c r="F12" s="24"/>
      <c r="G12" s="24"/>
      <c r="H12" s="44"/>
      <c r="I12" s="52">
        <f t="shared" si="0"/>
        <v>0</v>
      </c>
      <c r="J12" s="26">
        <f t="shared" si="1"/>
        <v>0</v>
      </c>
      <c r="K12" s="53">
        <f t="shared" si="2"/>
        <v>1980</v>
      </c>
      <c r="L12" s="47">
        <f t="shared" si="3"/>
        <v>0</v>
      </c>
      <c r="M12" s="24">
        <f t="shared" si="4"/>
        <v>0</v>
      </c>
      <c r="N12" s="25">
        <f t="shared" si="5"/>
        <v>810</v>
      </c>
    </row>
    <row r="13" spans="1:14">
      <c r="A13" s="6"/>
      <c r="B13" s="20"/>
      <c r="C13" s="40"/>
      <c r="D13" s="35"/>
      <c r="E13" s="22" t="s">
        <v>37</v>
      </c>
      <c r="F13" s="24"/>
      <c r="G13" s="24"/>
      <c r="H13" s="44"/>
      <c r="I13" s="52">
        <f t="shared" si="0"/>
        <v>0</v>
      </c>
      <c r="J13" s="26">
        <f t="shared" si="1"/>
        <v>0</v>
      </c>
      <c r="K13" s="53">
        <f t="shared" si="2"/>
        <v>1980</v>
      </c>
      <c r="L13" s="47">
        <f t="shared" si="3"/>
        <v>0</v>
      </c>
      <c r="M13" s="24">
        <f t="shared" si="4"/>
        <v>0</v>
      </c>
      <c r="N13" s="25">
        <f t="shared" si="5"/>
        <v>810</v>
      </c>
    </row>
    <row r="14" spans="1:14">
      <c r="A14" s="6"/>
      <c r="B14" s="20"/>
      <c r="C14" s="40"/>
      <c r="D14" s="35"/>
      <c r="E14" s="22" t="s">
        <v>38</v>
      </c>
      <c r="F14" s="24"/>
      <c r="G14" s="24"/>
      <c r="H14" s="44"/>
      <c r="I14" s="52">
        <f t="shared" si="0"/>
        <v>0</v>
      </c>
      <c r="J14" s="26">
        <f t="shared" si="1"/>
        <v>0</v>
      </c>
      <c r="K14" s="53">
        <f t="shared" si="2"/>
        <v>1980</v>
      </c>
      <c r="L14" s="47">
        <f t="shared" si="3"/>
        <v>0</v>
      </c>
      <c r="M14" s="24">
        <f t="shared" si="4"/>
        <v>0</v>
      </c>
      <c r="N14" s="25">
        <f t="shared" si="5"/>
        <v>810</v>
      </c>
    </row>
    <row r="15" spans="1:14">
      <c r="A15" s="5" t="s">
        <v>57</v>
      </c>
      <c r="B15" s="20"/>
      <c r="C15" s="40"/>
      <c r="D15" s="35"/>
      <c r="E15" s="22" t="s">
        <v>39</v>
      </c>
      <c r="F15" s="24"/>
      <c r="G15" s="24"/>
      <c r="H15" s="44"/>
      <c r="I15" s="52">
        <f t="shared" si="0"/>
        <v>0</v>
      </c>
      <c r="J15" s="26">
        <f t="shared" si="1"/>
        <v>0</v>
      </c>
      <c r="K15" s="53">
        <f t="shared" si="2"/>
        <v>1980</v>
      </c>
      <c r="L15" s="47">
        <f t="shared" si="3"/>
        <v>0</v>
      </c>
      <c r="M15" s="24">
        <f t="shared" si="4"/>
        <v>0</v>
      </c>
      <c r="N15" s="25">
        <f t="shared" si="5"/>
        <v>810</v>
      </c>
    </row>
    <row r="16" spans="1:14">
      <c r="A16" s="6"/>
      <c r="B16" s="20"/>
      <c r="C16" s="40"/>
      <c r="D16" s="35"/>
      <c r="E16" s="22" t="s">
        <v>40</v>
      </c>
      <c r="F16" s="24"/>
      <c r="G16" s="24"/>
      <c r="H16" s="44"/>
      <c r="I16" s="52">
        <f t="shared" si="0"/>
        <v>0</v>
      </c>
      <c r="J16" s="26">
        <f t="shared" si="1"/>
        <v>0</v>
      </c>
      <c r="K16" s="53">
        <f t="shared" si="2"/>
        <v>1980</v>
      </c>
      <c r="L16" s="47">
        <f t="shared" si="3"/>
        <v>0</v>
      </c>
      <c r="M16" s="24">
        <f t="shared" si="4"/>
        <v>0</v>
      </c>
      <c r="N16" s="25">
        <f t="shared" si="5"/>
        <v>810</v>
      </c>
    </row>
    <row r="17" spans="1:14">
      <c r="A17" s="6"/>
      <c r="B17" s="20"/>
      <c r="C17" s="40"/>
      <c r="D17" s="35"/>
      <c r="E17" s="22" t="s">
        <v>41</v>
      </c>
      <c r="F17" s="24"/>
      <c r="G17" s="24"/>
      <c r="H17" s="44"/>
      <c r="I17" s="52">
        <f t="shared" si="0"/>
        <v>0</v>
      </c>
      <c r="J17" s="26">
        <f t="shared" si="1"/>
        <v>0</v>
      </c>
      <c r="K17" s="53">
        <f t="shared" si="2"/>
        <v>1980</v>
      </c>
      <c r="L17" s="47">
        <f t="shared" si="3"/>
        <v>0</v>
      </c>
      <c r="M17" s="24">
        <f t="shared" si="4"/>
        <v>0</v>
      </c>
      <c r="N17" s="25">
        <f t="shared" si="5"/>
        <v>810</v>
      </c>
    </row>
    <row r="18" spans="1:14">
      <c r="A18" s="5" t="s">
        <v>58</v>
      </c>
      <c r="B18" s="20"/>
      <c r="C18" s="40"/>
      <c r="D18" s="35"/>
      <c r="E18" s="22" t="s">
        <v>42</v>
      </c>
      <c r="F18" s="24"/>
      <c r="G18" s="24"/>
      <c r="H18" s="44"/>
      <c r="I18" s="52">
        <f t="shared" si="0"/>
        <v>0</v>
      </c>
      <c r="J18" s="26">
        <f t="shared" si="1"/>
        <v>0</v>
      </c>
      <c r="K18" s="53">
        <f t="shared" si="2"/>
        <v>1980</v>
      </c>
      <c r="L18" s="47">
        <f t="shared" si="3"/>
        <v>0</v>
      </c>
      <c r="M18" s="24">
        <f t="shared" si="4"/>
        <v>0</v>
      </c>
      <c r="N18" s="25">
        <f t="shared" si="5"/>
        <v>810</v>
      </c>
    </row>
    <row r="19" spans="1:14" ht="15" thickBot="1">
      <c r="A19" s="7"/>
      <c r="B19" s="27"/>
      <c r="C19" s="41"/>
      <c r="D19" s="36"/>
      <c r="E19" s="29"/>
      <c r="F19" s="28"/>
      <c r="G19" s="28"/>
      <c r="H19" s="45"/>
      <c r="I19" s="54"/>
      <c r="J19" s="30"/>
      <c r="K19" s="41"/>
      <c r="L19" s="36"/>
      <c r="M19" s="28"/>
      <c r="N19" s="31"/>
    </row>
    <row r="20" spans="1:14" ht="15" thickTop="1">
      <c r="D20" s="2"/>
    </row>
  </sheetData>
  <mergeCells count="7">
    <mergeCell ref="L6:N6"/>
    <mergeCell ref="B5:N5"/>
    <mergeCell ref="D7:F7"/>
    <mergeCell ref="B6:C6"/>
    <mergeCell ref="D6:H6"/>
    <mergeCell ref="I7:J7"/>
    <mergeCell ref="I6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提成套餐</vt:lpstr>
      <vt:lpstr>會員1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lenovo-g50-70-jk</cp:lastModifiedBy>
  <dcterms:created xsi:type="dcterms:W3CDTF">2018-01-31T11:15:00Z</dcterms:created>
  <dcterms:modified xsi:type="dcterms:W3CDTF">2018-11-22T14:16:12Z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  <property fmtid="{D5CDD505-2E9C-101B-9397-08002B2CF9AE}" pid="3" name="WorkbookGuid">
    <vt:lpwstr>03291507-c843-4ab1-9a1c-dac0712b3956</vt:lpwstr>
  </property>
</Properties>
</file>