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505d5b20ec42d9b/Documents/Data science/project/H ^0 J 2024 bussnes analysis/"/>
    </mc:Choice>
  </mc:AlternateContent>
  <xr:revisionPtr revIDLastSave="1" documentId="8_{CBF9E31E-8CE8-4804-80C6-3DA8616B75C8}" xr6:coauthVersionLast="47" xr6:coauthVersionMax="47" xr10:uidLastSave="{6B0A77EC-0191-40BE-A816-693FDC96C698}"/>
  <bookViews>
    <workbookView xWindow="-110" yWindow="-110" windowWidth="19420" windowHeight="11020" xr2:uid="{7BA805B0-911F-4541-A21D-22A928CD82D3}"/>
  </bookViews>
  <sheets>
    <sheet name="SHIPMENT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1" i="1" l="1"/>
  <c r="C60" i="1"/>
  <c r="C61" i="1" s="1"/>
  <c r="B59" i="1"/>
  <c r="J54" i="1"/>
  <c r="I54" i="1"/>
  <c r="D54" i="1"/>
  <c r="C54" i="1"/>
  <c r="B54" i="1"/>
  <c r="M53" i="1"/>
  <c r="J53" i="1"/>
  <c r="G53" i="1"/>
  <c r="H53" i="1" s="1"/>
  <c r="E53" i="1"/>
  <c r="M52" i="1"/>
  <c r="J52" i="1"/>
  <c r="G52" i="1"/>
  <c r="H52" i="1" s="1"/>
  <c r="E52" i="1"/>
  <c r="M51" i="1"/>
  <c r="J51" i="1"/>
  <c r="G51" i="1"/>
  <c r="H51" i="1" s="1"/>
  <c r="E51" i="1"/>
  <c r="M50" i="1"/>
  <c r="J50" i="1"/>
  <c r="G50" i="1"/>
  <c r="H50" i="1" s="1"/>
  <c r="E50" i="1"/>
  <c r="M49" i="1"/>
  <c r="J49" i="1"/>
  <c r="G49" i="1"/>
  <c r="H49" i="1" s="1"/>
  <c r="E49" i="1"/>
  <c r="M48" i="1"/>
  <c r="J48" i="1"/>
  <c r="G48" i="1"/>
  <c r="H48" i="1" s="1"/>
  <c r="E48" i="1"/>
  <c r="M47" i="1"/>
  <c r="J47" i="1"/>
  <c r="G47" i="1"/>
  <c r="H47" i="1" s="1"/>
  <c r="E47" i="1"/>
  <c r="M46" i="1"/>
  <c r="J46" i="1"/>
  <c r="G46" i="1"/>
  <c r="H46" i="1" s="1"/>
  <c r="E46" i="1"/>
  <c r="M45" i="1"/>
  <c r="J45" i="1"/>
  <c r="G45" i="1"/>
  <c r="H45" i="1" s="1"/>
  <c r="E45" i="1"/>
  <c r="M44" i="1"/>
  <c r="J44" i="1"/>
  <c r="G44" i="1"/>
  <c r="H44" i="1" s="1"/>
  <c r="E44" i="1"/>
  <c r="M43" i="1"/>
  <c r="J43" i="1"/>
  <c r="G43" i="1"/>
  <c r="H43" i="1" s="1"/>
  <c r="E43" i="1"/>
  <c r="M42" i="1"/>
  <c r="J42" i="1"/>
  <c r="G42" i="1"/>
  <c r="H42" i="1" s="1"/>
  <c r="E42" i="1"/>
  <c r="M41" i="1"/>
  <c r="J41" i="1"/>
  <c r="G41" i="1"/>
  <c r="H41" i="1" s="1"/>
  <c r="E41" i="1"/>
  <c r="M40" i="1"/>
  <c r="J40" i="1"/>
  <c r="G40" i="1"/>
  <c r="H40" i="1" s="1"/>
  <c r="E40" i="1"/>
  <c r="M39" i="1"/>
  <c r="J39" i="1"/>
  <c r="G39" i="1"/>
  <c r="H39" i="1" s="1"/>
  <c r="E39" i="1"/>
  <c r="M38" i="1"/>
  <c r="J38" i="1"/>
  <c r="G38" i="1"/>
  <c r="H38" i="1" s="1"/>
  <c r="E38" i="1"/>
  <c r="M37" i="1"/>
  <c r="J37" i="1"/>
  <c r="G37" i="1"/>
  <c r="H37" i="1" s="1"/>
  <c r="E37" i="1"/>
  <c r="M36" i="1"/>
  <c r="J36" i="1"/>
  <c r="G36" i="1"/>
  <c r="H36" i="1" s="1"/>
  <c r="E36" i="1"/>
  <c r="M35" i="1"/>
  <c r="J35" i="1"/>
  <c r="G35" i="1"/>
  <c r="H35" i="1" s="1"/>
  <c r="E35" i="1"/>
  <c r="M34" i="1"/>
  <c r="J34" i="1"/>
  <c r="G34" i="1"/>
  <c r="H34" i="1" s="1"/>
  <c r="E34" i="1"/>
  <c r="M33" i="1"/>
  <c r="J33" i="1"/>
  <c r="G33" i="1"/>
  <c r="H33" i="1" s="1"/>
  <c r="E33" i="1"/>
  <c r="M32" i="1"/>
  <c r="J32" i="1"/>
  <c r="G32" i="1"/>
  <c r="H32" i="1" s="1"/>
  <c r="E32" i="1"/>
  <c r="M31" i="1"/>
  <c r="J31" i="1"/>
  <c r="G31" i="1"/>
  <c r="H31" i="1" s="1"/>
  <c r="E31" i="1"/>
  <c r="M30" i="1"/>
  <c r="J30" i="1"/>
  <c r="G30" i="1"/>
  <c r="H30" i="1" s="1"/>
  <c r="E30" i="1"/>
  <c r="M29" i="1"/>
  <c r="J29" i="1"/>
  <c r="G29" i="1"/>
  <c r="H29" i="1" s="1"/>
  <c r="E29" i="1"/>
  <c r="M28" i="1"/>
  <c r="J28" i="1"/>
  <c r="G28" i="1"/>
  <c r="H28" i="1" s="1"/>
  <c r="E28" i="1"/>
  <c r="M27" i="1"/>
  <c r="J27" i="1"/>
  <c r="G27" i="1"/>
  <c r="H27" i="1" s="1"/>
  <c r="E27" i="1"/>
  <c r="M26" i="1"/>
  <c r="J26" i="1"/>
  <c r="G26" i="1"/>
  <c r="H26" i="1" s="1"/>
  <c r="E26" i="1"/>
  <c r="M25" i="1"/>
  <c r="J25" i="1"/>
  <c r="G25" i="1"/>
  <c r="H25" i="1" s="1"/>
  <c r="E25" i="1"/>
  <c r="M24" i="1"/>
  <c r="J24" i="1"/>
  <c r="G24" i="1"/>
  <c r="H24" i="1" s="1"/>
  <c r="E24" i="1"/>
  <c r="M23" i="1"/>
  <c r="J23" i="1"/>
  <c r="H23" i="1"/>
  <c r="G23" i="1"/>
  <c r="E23" i="1"/>
  <c r="M22" i="1"/>
  <c r="K22" i="1"/>
  <c r="J22" i="1"/>
  <c r="G22" i="1"/>
  <c r="H22" i="1" s="1"/>
  <c r="E22" i="1"/>
  <c r="M21" i="1"/>
  <c r="J21" i="1"/>
  <c r="G21" i="1"/>
  <c r="H21" i="1" s="1"/>
  <c r="E21" i="1"/>
  <c r="M20" i="1"/>
  <c r="J20" i="1"/>
  <c r="K20" i="1" s="1"/>
  <c r="G20" i="1"/>
  <c r="H20" i="1" s="1"/>
  <c r="E20" i="1"/>
  <c r="M19" i="1"/>
  <c r="J19" i="1"/>
  <c r="H19" i="1"/>
  <c r="G19" i="1"/>
  <c r="E19" i="1"/>
  <c r="M18" i="1"/>
  <c r="K18" i="1"/>
  <c r="J18" i="1"/>
  <c r="G18" i="1"/>
  <c r="H18" i="1" s="1"/>
  <c r="E18" i="1"/>
  <c r="M17" i="1"/>
  <c r="J17" i="1"/>
  <c r="G17" i="1"/>
  <c r="H17" i="1" s="1"/>
  <c r="E17" i="1"/>
  <c r="M16" i="1"/>
  <c r="J16" i="1"/>
  <c r="K16" i="1" s="1"/>
  <c r="G16" i="1"/>
  <c r="H16" i="1" s="1"/>
  <c r="E16" i="1"/>
  <c r="M15" i="1"/>
  <c r="J15" i="1"/>
  <c r="H15" i="1"/>
  <c r="G15" i="1"/>
  <c r="E15" i="1"/>
  <c r="M14" i="1"/>
  <c r="K14" i="1"/>
  <c r="J14" i="1"/>
  <c r="G14" i="1"/>
  <c r="H14" i="1" s="1"/>
  <c r="E14" i="1"/>
  <c r="M13" i="1"/>
  <c r="J13" i="1"/>
  <c r="G13" i="1"/>
  <c r="H13" i="1" s="1"/>
  <c r="E13" i="1"/>
  <c r="M12" i="1"/>
  <c r="J12" i="1"/>
  <c r="K12" i="1" s="1"/>
  <c r="G12" i="1"/>
  <c r="H12" i="1" s="1"/>
  <c r="E12" i="1"/>
  <c r="M11" i="1"/>
  <c r="J11" i="1"/>
  <c r="H11" i="1"/>
  <c r="G11" i="1"/>
  <c r="E11" i="1"/>
  <c r="M10" i="1"/>
  <c r="K10" i="1"/>
  <c r="J10" i="1"/>
  <c r="G10" i="1"/>
  <c r="H10" i="1" s="1"/>
  <c r="E10" i="1"/>
  <c r="M9" i="1"/>
  <c r="J9" i="1"/>
  <c r="G9" i="1"/>
  <c r="H9" i="1" s="1"/>
  <c r="E9" i="1"/>
  <c r="M8" i="1"/>
  <c r="J8" i="1"/>
  <c r="K8" i="1" s="1"/>
  <c r="G8" i="1"/>
  <c r="H8" i="1" s="1"/>
  <c r="E8" i="1"/>
  <c r="M7" i="1"/>
  <c r="J7" i="1"/>
  <c r="H7" i="1"/>
  <c r="G7" i="1"/>
  <c r="E7" i="1"/>
  <c r="M6" i="1"/>
  <c r="K6" i="1"/>
  <c r="J6" i="1"/>
  <c r="G6" i="1"/>
  <c r="H6" i="1" s="1"/>
  <c r="E6" i="1"/>
  <c r="M5" i="1"/>
  <c r="J5" i="1"/>
  <c r="G5" i="1"/>
  <c r="E5" i="1"/>
  <c r="M4" i="1"/>
  <c r="J4" i="1"/>
  <c r="K4" i="1" s="1"/>
  <c r="G4" i="1"/>
  <c r="H4" i="1" s="1"/>
  <c r="E4" i="1"/>
  <c r="E54" i="1" s="1"/>
  <c r="G54" i="1" l="1"/>
  <c r="K7" i="1"/>
  <c r="K11" i="1"/>
  <c r="K15" i="1"/>
  <c r="K19" i="1"/>
  <c r="K24" i="1"/>
  <c r="K26" i="1"/>
  <c r="K27" i="1"/>
  <c r="K30" i="1"/>
  <c r="K32" i="1"/>
  <c r="K34" i="1"/>
  <c r="K35" i="1"/>
  <c r="K38" i="1"/>
  <c r="K39" i="1"/>
  <c r="K42" i="1"/>
  <c r="K43" i="1"/>
  <c r="K46" i="1"/>
  <c r="K47" i="1"/>
  <c r="K49" i="1"/>
  <c r="K52" i="1"/>
  <c r="K23" i="1"/>
  <c r="K25" i="1"/>
  <c r="K28" i="1"/>
  <c r="K29" i="1"/>
  <c r="K31" i="1"/>
  <c r="K33" i="1"/>
  <c r="K36" i="1"/>
  <c r="K37" i="1"/>
  <c r="K40" i="1"/>
  <c r="K41" i="1"/>
  <c r="K44" i="1"/>
  <c r="K45" i="1"/>
  <c r="K48" i="1"/>
  <c r="K50" i="1"/>
  <c r="K51" i="1"/>
  <c r="K53" i="1"/>
  <c r="H5" i="1"/>
  <c r="H54" i="1" s="1"/>
  <c r="K54" i="1" s="1"/>
  <c r="M54" i="1"/>
  <c r="K9" i="1"/>
  <c r="K13" i="1"/>
  <c r="K17" i="1"/>
  <c r="K21" i="1"/>
  <c r="K5" i="1" l="1"/>
</calcChain>
</file>

<file path=xl/sharedStrings.xml><?xml version="1.0" encoding="utf-8"?>
<sst xmlns="http://schemas.openxmlformats.org/spreadsheetml/2006/main" count="73" uniqueCount="73">
  <si>
    <t>H&amp;J SCENTS</t>
  </si>
  <si>
    <t>INVENTORY AS AT 12TH DECEMBER, 2024</t>
  </si>
  <si>
    <t>BATH AND BODY WORKS PRODUCTS</t>
  </si>
  <si>
    <t>Number of products</t>
  </si>
  <si>
    <t>Labelled Price per Product in Dollars($)</t>
  </si>
  <si>
    <t>Original Price per Product in Dollars($)</t>
  </si>
  <si>
    <t>Original Price for all Products in Dollars($)</t>
  </si>
  <si>
    <t>Rate</t>
  </si>
  <si>
    <t>Original Price per Product in Kenyan Shillings</t>
  </si>
  <si>
    <t>Original Price for all Products in Kenyan Shillings</t>
  </si>
  <si>
    <t>Final Market Selling Price</t>
  </si>
  <si>
    <t>All Products Final Market Selling Price</t>
  </si>
  <si>
    <t xml:space="preserve"> Profits</t>
  </si>
  <si>
    <t>Products Sold</t>
  </si>
  <si>
    <t>Sales</t>
  </si>
  <si>
    <t>Champagne Toast Body Cream</t>
  </si>
  <si>
    <t>Champagne Toast body splash</t>
  </si>
  <si>
    <t>A thousand Wishes Body Cream</t>
  </si>
  <si>
    <t>A thousand Wishes Body Splash</t>
  </si>
  <si>
    <t>A thousand Wishes Body lotion</t>
  </si>
  <si>
    <t>A thousand Wishes, Diamond Mist</t>
  </si>
  <si>
    <t>Canyon Body Cream (men)</t>
  </si>
  <si>
    <t>Bourbon Body Cream (Men)</t>
  </si>
  <si>
    <t>Bourbon Face and body wash (Men)</t>
  </si>
  <si>
    <t>Bourbon Body Spray (Men)</t>
  </si>
  <si>
    <t>Bourbon Deodorant (Men)</t>
  </si>
  <si>
    <t>After Dark Body Cream (Men)</t>
  </si>
  <si>
    <t>Mahogany Teakwood Body Cream(Men)</t>
  </si>
  <si>
    <t>Mahogany Teakwood Face&amp;Body Wash (Men)</t>
  </si>
  <si>
    <t>Mahogany Teakwood Body Spray (Men)</t>
  </si>
  <si>
    <t>Mahogany Teakwood Deodorant (Men)</t>
  </si>
  <si>
    <t>Graphite Body Cream (Men)</t>
  </si>
  <si>
    <t>Ridgeline Body Cream for (men)</t>
  </si>
  <si>
    <t>Sweet Pea Body Cream</t>
  </si>
  <si>
    <t>Sweet Pea Body Splash</t>
  </si>
  <si>
    <t>Costa Rica Pink Pineapple Sunrise Body Cream</t>
  </si>
  <si>
    <t>Costa Rica Pink Pineapple Sunrise Body Splash</t>
  </si>
  <si>
    <t>Gingham Legend Body Cream(Men)</t>
  </si>
  <si>
    <t>Gingham Legend, Hair, Face, &amp; Body Wash(Men)</t>
  </si>
  <si>
    <t>Gingham Legend Body Spray (Men)</t>
  </si>
  <si>
    <t>Peach Bellini Body Cream</t>
  </si>
  <si>
    <t>Peach Bellini Body Lotion</t>
  </si>
  <si>
    <t>Dark Kiss Body Cream</t>
  </si>
  <si>
    <t>Luminous Body Cream</t>
  </si>
  <si>
    <t>Luminous Body Splash</t>
  </si>
  <si>
    <t>Luminous body Wash</t>
  </si>
  <si>
    <t>Luminous Glowtion Body Butter</t>
  </si>
  <si>
    <t>Hello Beautiful Body Cream</t>
  </si>
  <si>
    <t>Hello Beautiful Body Lotion</t>
  </si>
  <si>
    <t>Japanese Cherry Blossom Body Cream</t>
  </si>
  <si>
    <t>Japanese Cherry Blossom Body Splash</t>
  </si>
  <si>
    <t>Japanese Cherry Blossom Body Lotion</t>
  </si>
  <si>
    <t>Japanese Cherry Blossom Whipped Body Butter</t>
  </si>
  <si>
    <t xml:space="preserve">Into The Night Body Cream </t>
  </si>
  <si>
    <t>Into The Night Body Lotion</t>
  </si>
  <si>
    <t>Into The Night Diamond Shimmer Mist Body splash</t>
  </si>
  <si>
    <t>Thailand Sweet Kiwi&amp;Starfruit Body Splash</t>
  </si>
  <si>
    <t>You're The One Body Lotion</t>
  </si>
  <si>
    <t>Warm Vanilla Sugar Body Lotion</t>
  </si>
  <si>
    <t>Ocean Face &amp;Body Wash (Men)</t>
  </si>
  <si>
    <t>Ocean Body Spray (Men)</t>
  </si>
  <si>
    <t>Ocean Deodorant (Men)</t>
  </si>
  <si>
    <t>Coco Shea Body Butter</t>
  </si>
  <si>
    <t>Breathe Deep Body Butter</t>
  </si>
  <si>
    <t>In The Stars Body Lotion</t>
  </si>
  <si>
    <t>Totals</t>
  </si>
  <si>
    <t>PROFITS AUDIT SUMMARY REPORT</t>
  </si>
  <si>
    <t>AUDIT</t>
  </si>
  <si>
    <t>DOLLARS</t>
  </si>
  <si>
    <t>KENYAN</t>
  </si>
  <si>
    <t>Estimated Total Sales</t>
  </si>
  <si>
    <t>Capital</t>
  </si>
  <si>
    <t>PROFITS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</si>
</sst>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&quot;$&quot;#,##0.00"/>
  </numFmts>
  <fonts count="8" x14ac:knownFonts="1">
    <font>
      <sz val="11"/>
      <name val="Calibri"/>
    </font>
    <font>
      <u/>
      <sz val="16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4"/>
      <color rgb="FF000000"/>
      <name val="Calibri"/>
      <family val="2"/>
    </font>
    <font>
      <b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2" fillId="0" borderId="2" xfId="0" applyFont="1" applyBorder="1" applyAlignment="1"/>
    <xf numFmtId="0" fontId="2" fillId="0" borderId="2" xfId="0" applyFont="1" applyBorder="1" applyAlignment="1">
      <alignment wrapText="1"/>
    </xf>
    <xf numFmtId="0" fontId="3" fillId="0" borderId="2" xfId="0" applyFont="1" applyBorder="1" applyAlignment="1"/>
    <xf numFmtId="0" fontId="4" fillId="0" borderId="2" xfId="0" applyFont="1" applyBorder="1" applyAlignment="1"/>
    <xf numFmtId="4" fontId="4" fillId="0" borderId="2" xfId="0" applyNumberFormat="1" applyFont="1" applyBorder="1" applyAlignment="1"/>
    <xf numFmtId="43" fontId="4" fillId="0" borderId="2" xfId="0" applyNumberFormat="1" applyFont="1" applyBorder="1" applyAlignment="1"/>
    <xf numFmtId="43" fontId="5" fillId="0" borderId="2" xfId="0" applyNumberFormat="1" applyFont="1" applyBorder="1" applyAlignment="1"/>
    <xf numFmtId="0" fontId="0" fillId="0" borderId="2" xfId="0" applyBorder="1">
      <alignment vertical="center"/>
    </xf>
    <xf numFmtId="43" fontId="0" fillId="0" borderId="2" xfId="0" applyNumberFormat="1" applyBorder="1">
      <alignment vertical="center"/>
    </xf>
    <xf numFmtId="0" fontId="4" fillId="0" borderId="2" xfId="0" applyFont="1" applyBorder="1" applyAlignment="1">
      <alignment horizontal="right"/>
    </xf>
    <xf numFmtId="0" fontId="6" fillId="0" borderId="2" xfId="0" applyFont="1" applyBorder="1" applyAlignment="1"/>
    <xf numFmtId="0" fontId="7" fillId="0" borderId="2" xfId="0" applyFont="1" applyBorder="1" applyAlignment="1"/>
    <xf numFmtId="2" fontId="7" fillId="0" borderId="2" xfId="0" applyNumberFormat="1" applyFont="1" applyBorder="1" applyAlignment="1"/>
    <xf numFmtId="4" fontId="2" fillId="0" borderId="2" xfId="0" applyNumberFormat="1" applyFont="1" applyBorder="1" applyAlignment="1"/>
    <xf numFmtId="43" fontId="7" fillId="0" borderId="2" xfId="0" applyNumberFormat="1" applyFont="1" applyBorder="1" applyAlignment="1"/>
    <xf numFmtId="43" fontId="2" fillId="0" borderId="2" xfId="0" applyNumberFormat="1" applyFont="1" applyBorder="1" applyAlignment="1"/>
    <xf numFmtId="43" fontId="3" fillId="0" borderId="2" xfId="0" applyNumberFormat="1" applyFont="1" applyBorder="1" applyAlignment="1"/>
    <xf numFmtId="0" fontId="3" fillId="0" borderId="2" xfId="0" applyFont="1" applyBorder="1">
      <alignment vertical="center"/>
    </xf>
    <xf numFmtId="43" fontId="3" fillId="0" borderId="2" xfId="0" applyNumberFormat="1" applyFont="1" applyBorder="1">
      <alignment vertical="center"/>
    </xf>
    <xf numFmtId="43" fontId="5" fillId="0" borderId="0" xfId="0" applyNumberFormat="1" applyFont="1" applyAlignment="1"/>
    <xf numFmtId="0" fontId="2" fillId="0" borderId="0" xfId="0" applyFont="1" applyAlignment="1"/>
    <xf numFmtId="0" fontId="4" fillId="0" borderId="0" xfId="0" applyFont="1" applyAlignment="1"/>
    <xf numFmtId="43" fontId="3" fillId="0" borderId="0" xfId="0" applyNumberFormat="1" applyFont="1" applyAlignment="1"/>
    <xf numFmtId="0" fontId="5" fillId="0" borderId="0" xfId="0" applyFont="1" applyAlignment="1"/>
    <xf numFmtId="0" fontId="5" fillId="0" borderId="2" xfId="0" applyFont="1" applyBorder="1">
      <alignment vertical="center"/>
    </xf>
    <xf numFmtId="164" fontId="4" fillId="0" borderId="2" xfId="0" applyNumberFormat="1" applyFont="1" applyBorder="1" applyAlignment="1"/>
    <xf numFmtId="164" fontId="2" fillId="0" borderId="2" xfId="0" applyNumberFormat="1" applyFont="1" applyBorder="1" applyAlignment="1"/>
    <xf numFmtId="164" fontId="2" fillId="0" borderId="0" xfId="0" applyNumberFormat="1" applyFont="1" applyAlignment="1"/>
    <xf numFmtId="4" fontId="2" fillId="0" borderId="0" xfId="0" applyNumberFormat="1" applyFont="1" applyAlignme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C1C0-F978-498E-92A9-103382973648}">
  <dimension ref="A1:M63"/>
  <sheetViews>
    <sheetView tabSelected="1" topLeftCell="A35" workbookViewId="0">
      <selection activeCell="G52" sqref="G52"/>
    </sheetView>
  </sheetViews>
  <sheetFormatPr defaultColWidth="10" defaultRowHeight="14.5" x14ac:dyDescent="0.35"/>
  <cols>
    <col min="1" max="1" width="43.7265625" bestFit="1" customWidth="1"/>
    <col min="2" max="2" width="8.81640625" bestFit="1" customWidth="1"/>
    <col min="3" max="3" width="9.81640625" bestFit="1" customWidth="1"/>
    <col min="4" max="4" width="9.453125" bestFit="1" customWidth="1"/>
    <col min="5" max="5" width="10.26953125" bestFit="1" customWidth="1"/>
    <col min="6" max="6" width="4.6328125" bestFit="1" customWidth="1"/>
    <col min="7" max="7" width="9.453125" bestFit="1" customWidth="1"/>
    <col min="8" max="8" width="10.26953125" bestFit="1" customWidth="1"/>
    <col min="9" max="9" width="10.81640625" bestFit="1" customWidth="1"/>
    <col min="10" max="10" width="11.1796875" bestFit="1" customWidth="1"/>
    <col min="11" max="11" width="10.1796875" style="24" bestFit="1" customWidth="1"/>
    <col min="12" max="12" width="8.26953125" bestFit="1" customWidth="1"/>
    <col min="13" max="13" width="10.1796875" bestFit="1" customWidth="1"/>
  </cols>
  <sheetData>
    <row r="1" spans="1:13" ht="21" x14ac:dyDescent="0.5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</row>
    <row r="2" spans="1:13" ht="21" x14ac:dyDescent="0.5">
      <c r="A2" s="31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</row>
    <row r="3" spans="1:13" ht="72.5" x14ac:dyDescent="0.35">
      <c r="A3" s="1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3" t="s">
        <v>12</v>
      </c>
      <c r="L3" s="2" t="s">
        <v>13</v>
      </c>
      <c r="M3" s="2" t="s">
        <v>14</v>
      </c>
    </row>
    <row r="4" spans="1:13" ht="15" customHeight="1" x14ac:dyDescent="0.35">
      <c r="A4" s="4" t="s">
        <v>15</v>
      </c>
      <c r="B4" s="4">
        <v>3</v>
      </c>
      <c r="C4" s="4">
        <v>18.95</v>
      </c>
      <c r="D4" s="4">
        <v>4.95</v>
      </c>
      <c r="E4" s="4">
        <f>D4*B4</f>
        <v>14.850000000000001</v>
      </c>
      <c r="F4" s="4">
        <v>127</v>
      </c>
      <c r="G4" s="5">
        <f t="shared" ref="G4:G53" si="0">D4*F4</f>
        <v>628.65</v>
      </c>
      <c r="H4" s="5">
        <f t="shared" ref="H4:H53" si="1">G4*B4</f>
        <v>1885.9499999999998</v>
      </c>
      <c r="I4" s="6">
        <v>1500</v>
      </c>
      <c r="J4" s="6">
        <f t="shared" ref="J4:J35" si="2">I4*B4</f>
        <v>4500</v>
      </c>
      <c r="K4" s="7">
        <f t="shared" ref="K4:K35" si="3">J4-H4</f>
        <v>2614.0500000000002</v>
      </c>
      <c r="L4" s="8">
        <v>1</v>
      </c>
      <c r="M4" s="9">
        <f>L4*I4</f>
        <v>1500</v>
      </c>
    </row>
    <row r="5" spans="1:13" ht="15" customHeight="1" x14ac:dyDescent="0.35">
      <c r="A5" s="4" t="s">
        <v>16</v>
      </c>
      <c r="B5" s="4">
        <v>1</v>
      </c>
      <c r="C5" s="4">
        <v>18.95</v>
      </c>
      <c r="D5" s="4">
        <v>4.95</v>
      </c>
      <c r="E5" s="4">
        <f t="shared" ref="E5:E53" si="4">D5*B5</f>
        <v>4.95</v>
      </c>
      <c r="F5" s="4">
        <v>127</v>
      </c>
      <c r="G5" s="5">
        <f t="shared" si="0"/>
        <v>628.65</v>
      </c>
      <c r="H5" s="5">
        <f t="shared" si="1"/>
        <v>628.65</v>
      </c>
      <c r="I5" s="6">
        <v>1750</v>
      </c>
      <c r="J5" s="6">
        <f t="shared" si="2"/>
        <v>1750</v>
      </c>
      <c r="K5" s="7">
        <f t="shared" si="3"/>
        <v>1121.3499999999999</v>
      </c>
      <c r="L5" s="8">
        <v>1</v>
      </c>
      <c r="M5" s="9">
        <f t="shared" ref="M5:M53" si="5">L5*I5</f>
        <v>1750</v>
      </c>
    </row>
    <row r="6" spans="1:13" ht="15" customHeight="1" x14ac:dyDescent="0.35">
      <c r="A6" s="4" t="s">
        <v>17</v>
      </c>
      <c r="B6" s="4">
        <v>2</v>
      </c>
      <c r="C6" s="4">
        <v>16.95</v>
      </c>
      <c r="D6" s="4">
        <v>8.5</v>
      </c>
      <c r="E6" s="4">
        <f t="shared" si="4"/>
        <v>17</v>
      </c>
      <c r="F6" s="4">
        <v>127</v>
      </c>
      <c r="G6" s="5">
        <f t="shared" si="0"/>
        <v>1079.5</v>
      </c>
      <c r="H6" s="5">
        <f t="shared" si="1"/>
        <v>2159</v>
      </c>
      <c r="I6" s="6">
        <v>1500</v>
      </c>
      <c r="J6" s="6">
        <f t="shared" si="2"/>
        <v>3000</v>
      </c>
      <c r="K6" s="7">
        <f t="shared" si="3"/>
        <v>841</v>
      </c>
      <c r="L6" s="8">
        <v>2</v>
      </c>
      <c r="M6" s="9">
        <f t="shared" si="5"/>
        <v>3000</v>
      </c>
    </row>
    <row r="7" spans="1:13" ht="15" customHeight="1" x14ac:dyDescent="0.35">
      <c r="A7" s="4" t="s">
        <v>18</v>
      </c>
      <c r="B7" s="4">
        <v>1</v>
      </c>
      <c r="C7" s="4">
        <v>16.95</v>
      </c>
      <c r="D7" s="4">
        <v>8.5</v>
      </c>
      <c r="E7" s="4">
        <f t="shared" si="4"/>
        <v>8.5</v>
      </c>
      <c r="F7" s="4">
        <v>127</v>
      </c>
      <c r="G7" s="5">
        <f t="shared" si="0"/>
        <v>1079.5</v>
      </c>
      <c r="H7" s="5">
        <f t="shared" si="1"/>
        <v>1079.5</v>
      </c>
      <c r="I7" s="6">
        <v>1750</v>
      </c>
      <c r="J7" s="6">
        <f t="shared" si="2"/>
        <v>1750</v>
      </c>
      <c r="K7" s="7">
        <f t="shared" si="3"/>
        <v>670.5</v>
      </c>
      <c r="L7" s="8">
        <v>1</v>
      </c>
      <c r="M7" s="9">
        <f t="shared" si="5"/>
        <v>1750</v>
      </c>
    </row>
    <row r="8" spans="1:13" ht="15" customHeight="1" x14ac:dyDescent="0.35">
      <c r="A8" s="4" t="s">
        <v>19</v>
      </c>
      <c r="B8" s="4">
        <v>1</v>
      </c>
      <c r="C8" s="4">
        <v>14.95</v>
      </c>
      <c r="D8" s="4">
        <v>8.4700000000000006</v>
      </c>
      <c r="E8" s="4">
        <f t="shared" si="4"/>
        <v>8.4700000000000006</v>
      </c>
      <c r="F8" s="4">
        <v>127</v>
      </c>
      <c r="G8" s="5">
        <f t="shared" si="0"/>
        <v>1075.69</v>
      </c>
      <c r="H8" s="5">
        <f t="shared" si="1"/>
        <v>1075.69</v>
      </c>
      <c r="I8" s="6">
        <v>1400</v>
      </c>
      <c r="J8" s="6">
        <f t="shared" si="2"/>
        <v>1400</v>
      </c>
      <c r="K8" s="7">
        <f t="shared" si="3"/>
        <v>324.30999999999995</v>
      </c>
      <c r="L8" s="8">
        <v>1</v>
      </c>
      <c r="M8" s="9">
        <f t="shared" si="5"/>
        <v>1400</v>
      </c>
    </row>
    <row r="9" spans="1:13" ht="15" customHeight="1" x14ac:dyDescent="0.35">
      <c r="A9" s="4" t="s">
        <v>20</v>
      </c>
      <c r="B9" s="4">
        <v>2</v>
      </c>
      <c r="C9" s="4">
        <v>16.95</v>
      </c>
      <c r="D9" s="4">
        <v>8.5</v>
      </c>
      <c r="E9" s="4">
        <f t="shared" si="4"/>
        <v>17</v>
      </c>
      <c r="F9" s="4">
        <v>127</v>
      </c>
      <c r="G9" s="5">
        <f t="shared" si="0"/>
        <v>1079.5</v>
      </c>
      <c r="H9" s="5">
        <f t="shared" si="1"/>
        <v>2159</v>
      </c>
      <c r="I9" s="6">
        <v>1250</v>
      </c>
      <c r="J9" s="6">
        <f t="shared" si="2"/>
        <v>2500</v>
      </c>
      <c r="K9" s="7">
        <f t="shared" si="3"/>
        <v>341</v>
      </c>
      <c r="L9" s="8">
        <v>2</v>
      </c>
      <c r="M9" s="9">
        <f t="shared" si="5"/>
        <v>2500</v>
      </c>
    </row>
    <row r="10" spans="1:13" ht="15" customHeight="1" x14ac:dyDescent="0.35">
      <c r="A10" s="4" t="s">
        <v>21</v>
      </c>
      <c r="B10" s="4">
        <v>2</v>
      </c>
      <c r="C10" s="4">
        <v>16.95</v>
      </c>
      <c r="D10" s="4">
        <v>4.95</v>
      </c>
      <c r="E10" s="4">
        <f t="shared" si="4"/>
        <v>9.9</v>
      </c>
      <c r="F10" s="4">
        <v>127</v>
      </c>
      <c r="G10" s="5">
        <f t="shared" si="0"/>
        <v>628.65</v>
      </c>
      <c r="H10" s="5">
        <f t="shared" si="1"/>
        <v>1257.3</v>
      </c>
      <c r="I10" s="6">
        <v>1500</v>
      </c>
      <c r="J10" s="6">
        <f t="shared" si="2"/>
        <v>3000</v>
      </c>
      <c r="K10" s="7">
        <f t="shared" si="3"/>
        <v>1742.7</v>
      </c>
      <c r="L10" s="8">
        <v>0</v>
      </c>
      <c r="M10" s="9">
        <f t="shared" si="5"/>
        <v>0</v>
      </c>
    </row>
    <row r="11" spans="1:13" ht="15" customHeight="1" x14ac:dyDescent="0.35">
      <c r="A11" s="4" t="s">
        <v>22</v>
      </c>
      <c r="B11" s="4">
        <v>3</v>
      </c>
      <c r="C11" s="4">
        <v>17.95</v>
      </c>
      <c r="D11" s="4">
        <v>4.95</v>
      </c>
      <c r="E11" s="4">
        <f t="shared" si="4"/>
        <v>14.850000000000001</v>
      </c>
      <c r="F11" s="4">
        <v>127</v>
      </c>
      <c r="G11" s="5">
        <f t="shared" si="0"/>
        <v>628.65</v>
      </c>
      <c r="H11" s="5">
        <f t="shared" si="1"/>
        <v>1885.9499999999998</v>
      </c>
      <c r="I11" s="6">
        <v>1500</v>
      </c>
      <c r="J11" s="6">
        <f t="shared" si="2"/>
        <v>4500</v>
      </c>
      <c r="K11" s="7">
        <f t="shared" si="3"/>
        <v>2614.0500000000002</v>
      </c>
      <c r="L11" s="8">
        <v>0</v>
      </c>
      <c r="M11" s="9">
        <f t="shared" si="5"/>
        <v>0</v>
      </c>
    </row>
    <row r="12" spans="1:13" ht="15" customHeight="1" x14ac:dyDescent="0.35">
      <c r="A12" s="4" t="s">
        <v>23</v>
      </c>
      <c r="B12" s="4">
        <v>1</v>
      </c>
      <c r="C12" s="4">
        <v>15.95</v>
      </c>
      <c r="D12" s="4">
        <v>11.96</v>
      </c>
      <c r="E12" s="4">
        <f t="shared" si="4"/>
        <v>11.96</v>
      </c>
      <c r="F12" s="4">
        <v>127</v>
      </c>
      <c r="G12" s="5">
        <f t="shared" si="0"/>
        <v>1518.92</v>
      </c>
      <c r="H12" s="5">
        <f t="shared" si="1"/>
        <v>1518.92</v>
      </c>
      <c r="I12" s="6">
        <v>1500</v>
      </c>
      <c r="J12" s="6">
        <f t="shared" si="2"/>
        <v>1500</v>
      </c>
      <c r="K12" s="7">
        <f t="shared" si="3"/>
        <v>-18.920000000000073</v>
      </c>
      <c r="L12" s="8">
        <v>0</v>
      </c>
      <c r="M12" s="9">
        <f t="shared" si="5"/>
        <v>0</v>
      </c>
    </row>
    <row r="13" spans="1:13" ht="15" customHeight="1" x14ac:dyDescent="0.35">
      <c r="A13" s="4" t="s">
        <v>24</v>
      </c>
      <c r="B13" s="4">
        <v>1</v>
      </c>
      <c r="C13" s="4">
        <v>16.95</v>
      </c>
      <c r="D13" s="4">
        <v>12.71</v>
      </c>
      <c r="E13" s="4">
        <f t="shared" si="4"/>
        <v>12.71</v>
      </c>
      <c r="F13" s="4">
        <v>127</v>
      </c>
      <c r="G13" s="5">
        <f t="shared" si="0"/>
        <v>1614.17</v>
      </c>
      <c r="H13" s="5">
        <f t="shared" si="1"/>
        <v>1614.17</v>
      </c>
      <c r="I13" s="6">
        <v>1600</v>
      </c>
      <c r="J13" s="6">
        <f t="shared" si="2"/>
        <v>1600</v>
      </c>
      <c r="K13" s="7">
        <f t="shared" si="3"/>
        <v>-14.170000000000073</v>
      </c>
      <c r="L13" s="8">
        <v>1</v>
      </c>
      <c r="M13" s="9">
        <f t="shared" si="5"/>
        <v>1600</v>
      </c>
    </row>
    <row r="14" spans="1:13" ht="15" customHeight="1" x14ac:dyDescent="0.35">
      <c r="A14" s="4" t="s">
        <v>25</v>
      </c>
      <c r="B14" s="4">
        <v>2</v>
      </c>
      <c r="C14" s="4">
        <v>12.95</v>
      </c>
      <c r="D14" s="4">
        <v>12.95</v>
      </c>
      <c r="E14" s="4">
        <f t="shared" si="4"/>
        <v>25.9</v>
      </c>
      <c r="F14" s="4">
        <v>127</v>
      </c>
      <c r="G14" s="5">
        <f t="shared" si="0"/>
        <v>1644.6499999999999</v>
      </c>
      <c r="H14" s="5">
        <f t="shared" si="1"/>
        <v>3289.2999999999997</v>
      </c>
      <c r="I14" s="6">
        <v>1000</v>
      </c>
      <c r="J14" s="6">
        <f t="shared" si="2"/>
        <v>2000</v>
      </c>
      <c r="K14" s="7">
        <f t="shared" si="3"/>
        <v>-1289.2999999999997</v>
      </c>
      <c r="L14" s="8">
        <v>2</v>
      </c>
      <c r="M14" s="9">
        <f t="shared" si="5"/>
        <v>2000</v>
      </c>
    </row>
    <row r="15" spans="1:13" ht="15" customHeight="1" x14ac:dyDescent="0.35">
      <c r="A15" s="4" t="s">
        <v>26</v>
      </c>
      <c r="B15" s="4">
        <v>2</v>
      </c>
      <c r="C15" s="4">
        <v>16.95</v>
      </c>
      <c r="D15" s="4">
        <v>4.95</v>
      </c>
      <c r="E15" s="4">
        <f t="shared" si="4"/>
        <v>9.9</v>
      </c>
      <c r="F15" s="4">
        <v>127</v>
      </c>
      <c r="G15" s="5">
        <f t="shared" si="0"/>
        <v>628.65</v>
      </c>
      <c r="H15" s="5">
        <f t="shared" si="1"/>
        <v>1257.3</v>
      </c>
      <c r="I15" s="6">
        <v>1500</v>
      </c>
      <c r="J15" s="6">
        <f t="shared" si="2"/>
        <v>3000</v>
      </c>
      <c r="K15" s="7">
        <f t="shared" si="3"/>
        <v>1742.7</v>
      </c>
      <c r="L15" s="8">
        <v>0</v>
      </c>
      <c r="M15" s="9">
        <f t="shared" si="5"/>
        <v>0</v>
      </c>
    </row>
    <row r="16" spans="1:13" ht="15" customHeight="1" x14ac:dyDescent="0.35">
      <c r="A16" s="4" t="s">
        <v>27</v>
      </c>
      <c r="B16" s="4">
        <v>2</v>
      </c>
      <c r="C16" s="4">
        <v>17.95</v>
      </c>
      <c r="D16" s="4">
        <v>4.95</v>
      </c>
      <c r="E16" s="4">
        <f t="shared" si="4"/>
        <v>9.9</v>
      </c>
      <c r="F16" s="4">
        <v>127</v>
      </c>
      <c r="G16" s="5">
        <f t="shared" si="0"/>
        <v>628.65</v>
      </c>
      <c r="H16" s="5">
        <f t="shared" si="1"/>
        <v>1257.3</v>
      </c>
      <c r="I16" s="6">
        <v>1500</v>
      </c>
      <c r="J16" s="6">
        <f t="shared" si="2"/>
        <v>3000</v>
      </c>
      <c r="K16" s="7">
        <f t="shared" si="3"/>
        <v>1742.7</v>
      </c>
      <c r="L16" s="8">
        <v>1</v>
      </c>
      <c r="M16" s="9">
        <f t="shared" si="5"/>
        <v>1500</v>
      </c>
    </row>
    <row r="17" spans="1:13" ht="15" customHeight="1" x14ac:dyDescent="0.35">
      <c r="A17" s="4" t="s">
        <v>28</v>
      </c>
      <c r="B17" s="4">
        <v>2</v>
      </c>
      <c r="C17" s="4">
        <v>15.95</v>
      </c>
      <c r="D17" s="4">
        <v>12.37</v>
      </c>
      <c r="E17" s="4">
        <f t="shared" si="4"/>
        <v>24.74</v>
      </c>
      <c r="F17" s="4">
        <v>127</v>
      </c>
      <c r="G17" s="5">
        <f t="shared" si="0"/>
        <v>1570.99</v>
      </c>
      <c r="H17" s="5">
        <f t="shared" si="1"/>
        <v>3141.98</v>
      </c>
      <c r="I17" s="6">
        <v>1500</v>
      </c>
      <c r="J17" s="6">
        <f t="shared" si="2"/>
        <v>3000</v>
      </c>
      <c r="K17" s="7">
        <f t="shared" si="3"/>
        <v>-141.98000000000002</v>
      </c>
      <c r="L17" s="8">
        <v>1</v>
      </c>
      <c r="M17" s="9">
        <f t="shared" si="5"/>
        <v>1500</v>
      </c>
    </row>
    <row r="18" spans="1:13" ht="15" customHeight="1" x14ac:dyDescent="0.35">
      <c r="A18" s="4" t="s">
        <v>29</v>
      </c>
      <c r="B18" s="4">
        <v>1</v>
      </c>
      <c r="C18" s="4">
        <v>16.95</v>
      </c>
      <c r="D18" s="4">
        <v>12.71</v>
      </c>
      <c r="E18" s="4">
        <f t="shared" si="4"/>
        <v>12.71</v>
      </c>
      <c r="F18" s="4">
        <v>127</v>
      </c>
      <c r="G18" s="5">
        <f t="shared" si="0"/>
        <v>1614.17</v>
      </c>
      <c r="H18" s="5">
        <f t="shared" si="1"/>
        <v>1614.17</v>
      </c>
      <c r="I18" s="6">
        <v>1600</v>
      </c>
      <c r="J18" s="6">
        <f t="shared" si="2"/>
        <v>1600</v>
      </c>
      <c r="K18" s="7">
        <f t="shared" si="3"/>
        <v>-14.170000000000073</v>
      </c>
      <c r="L18" s="8">
        <v>1</v>
      </c>
      <c r="M18" s="9">
        <f t="shared" si="5"/>
        <v>1600</v>
      </c>
    </row>
    <row r="19" spans="1:13" ht="15" customHeight="1" x14ac:dyDescent="0.35">
      <c r="A19" s="4" t="s">
        <v>30</v>
      </c>
      <c r="B19" s="4">
        <v>1</v>
      </c>
      <c r="C19" s="10">
        <v>12.95</v>
      </c>
      <c r="D19" s="4">
        <v>12.95</v>
      </c>
      <c r="E19" s="4">
        <f t="shared" si="4"/>
        <v>12.95</v>
      </c>
      <c r="F19" s="4">
        <v>127</v>
      </c>
      <c r="G19" s="5">
        <f t="shared" si="0"/>
        <v>1644.6499999999999</v>
      </c>
      <c r="H19" s="5">
        <f t="shared" si="1"/>
        <v>1644.6499999999999</v>
      </c>
      <c r="I19" s="6">
        <v>1000</v>
      </c>
      <c r="J19" s="6">
        <f t="shared" si="2"/>
        <v>1000</v>
      </c>
      <c r="K19" s="7">
        <f t="shared" si="3"/>
        <v>-644.64999999999986</v>
      </c>
      <c r="L19" s="8">
        <v>1</v>
      </c>
      <c r="M19" s="9">
        <f t="shared" si="5"/>
        <v>1000</v>
      </c>
    </row>
    <row r="20" spans="1:13" ht="15" customHeight="1" x14ac:dyDescent="0.35">
      <c r="A20" s="4" t="s">
        <v>31</v>
      </c>
      <c r="B20" s="4">
        <v>2</v>
      </c>
      <c r="C20" s="4">
        <v>17.95</v>
      </c>
      <c r="D20" s="4">
        <v>4.95</v>
      </c>
      <c r="E20" s="4">
        <f t="shared" si="4"/>
        <v>9.9</v>
      </c>
      <c r="F20" s="4">
        <v>127</v>
      </c>
      <c r="G20" s="5">
        <f t="shared" si="0"/>
        <v>628.65</v>
      </c>
      <c r="H20" s="5">
        <f t="shared" si="1"/>
        <v>1257.3</v>
      </c>
      <c r="I20" s="6">
        <v>1500</v>
      </c>
      <c r="J20" s="6">
        <f t="shared" si="2"/>
        <v>3000</v>
      </c>
      <c r="K20" s="7">
        <f t="shared" si="3"/>
        <v>1742.7</v>
      </c>
      <c r="L20" s="8">
        <v>0</v>
      </c>
      <c r="M20" s="9">
        <f t="shared" si="5"/>
        <v>0</v>
      </c>
    </row>
    <row r="21" spans="1:13" ht="15" customHeight="1" x14ac:dyDescent="0.35">
      <c r="A21" s="4" t="s">
        <v>32</v>
      </c>
      <c r="B21" s="4">
        <v>2</v>
      </c>
      <c r="C21" s="4">
        <v>16.95</v>
      </c>
      <c r="D21" s="4">
        <v>4.95</v>
      </c>
      <c r="E21" s="4">
        <f t="shared" si="4"/>
        <v>9.9</v>
      </c>
      <c r="F21" s="4">
        <v>127</v>
      </c>
      <c r="G21" s="5">
        <f t="shared" si="0"/>
        <v>628.65</v>
      </c>
      <c r="H21" s="5">
        <f t="shared" si="1"/>
        <v>1257.3</v>
      </c>
      <c r="I21" s="6">
        <v>1500</v>
      </c>
      <c r="J21" s="6">
        <f t="shared" si="2"/>
        <v>3000</v>
      </c>
      <c r="K21" s="7">
        <f t="shared" si="3"/>
        <v>1742.7</v>
      </c>
      <c r="L21" s="8">
        <v>0</v>
      </c>
      <c r="M21" s="9">
        <f t="shared" si="5"/>
        <v>0</v>
      </c>
    </row>
    <row r="22" spans="1:13" ht="15" customHeight="1" x14ac:dyDescent="0.35">
      <c r="A22" s="4" t="s">
        <v>33</v>
      </c>
      <c r="B22" s="4">
        <v>3</v>
      </c>
      <c r="C22" s="4">
        <v>16.95</v>
      </c>
      <c r="D22" s="4">
        <v>4.95</v>
      </c>
      <c r="E22" s="4">
        <f t="shared" si="4"/>
        <v>14.850000000000001</v>
      </c>
      <c r="F22" s="4">
        <v>127</v>
      </c>
      <c r="G22" s="5">
        <f t="shared" si="0"/>
        <v>628.65</v>
      </c>
      <c r="H22" s="5">
        <f t="shared" si="1"/>
        <v>1885.9499999999998</v>
      </c>
      <c r="I22" s="6">
        <v>1500</v>
      </c>
      <c r="J22" s="6">
        <f t="shared" si="2"/>
        <v>4500</v>
      </c>
      <c r="K22" s="7">
        <f t="shared" si="3"/>
        <v>2614.0500000000002</v>
      </c>
      <c r="L22" s="8">
        <v>2</v>
      </c>
      <c r="M22" s="9">
        <f t="shared" si="5"/>
        <v>3000</v>
      </c>
    </row>
    <row r="23" spans="1:13" ht="15" customHeight="1" x14ac:dyDescent="0.35">
      <c r="A23" s="4" t="s">
        <v>34</v>
      </c>
      <c r="B23" s="4">
        <v>3</v>
      </c>
      <c r="C23" s="4">
        <v>16.95</v>
      </c>
      <c r="D23" s="4">
        <v>4.95</v>
      </c>
      <c r="E23" s="4">
        <f t="shared" si="4"/>
        <v>14.850000000000001</v>
      </c>
      <c r="F23" s="4">
        <v>127</v>
      </c>
      <c r="G23" s="5">
        <f t="shared" si="0"/>
        <v>628.65</v>
      </c>
      <c r="H23" s="5">
        <f t="shared" si="1"/>
        <v>1885.9499999999998</v>
      </c>
      <c r="I23" s="6">
        <v>1750</v>
      </c>
      <c r="J23" s="6">
        <f t="shared" si="2"/>
        <v>5250</v>
      </c>
      <c r="K23" s="7">
        <f t="shared" si="3"/>
        <v>3364.05</v>
      </c>
      <c r="L23" s="8">
        <v>1</v>
      </c>
      <c r="M23" s="9">
        <f t="shared" si="5"/>
        <v>1750</v>
      </c>
    </row>
    <row r="24" spans="1:13" ht="15" customHeight="1" x14ac:dyDescent="0.35">
      <c r="A24" s="4" t="s">
        <v>35</v>
      </c>
      <c r="B24" s="4">
        <v>2</v>
      </c>
      <c r="C24" s="4">
        <v>17.95</v>
      </c>
      <c r="D24" s="4">
        <v>9.06</v>
      </c>
      <c r="E24" s="4">
        <f t="shared" si="4"/>
        <v>18.12</v>
      </c>
      <c r="F24" s="4">
        <v>127</v>
      </c>
      <c r="G24" s="5">
        <f t="shared" si="0"/>
        <v>1150.6200000000001</v>
      </c>
      <c r="H24" s="5">
        <f t="shared" si="1"/>
        <v>2301.2400000000002</v>
      </c>
      <c r="I24" s="6">
        <v>1500</v>
      </c>
      <c r="J24" s="6">
        <f t="shared" si="2"/>
        <v>3000</v>
      </c>
      <c r="K24" s="7">
        <f t="shared" si="3"/>
        <v>698.75999999999976</v>
      </c>
      <c r="L24" s="8">
        <v>1</v>
      </c>
      <c r="M24" s="9">
        <f t="shared" si="5"/>
        <v>1500</v>
      </c>
    </row>
    <row r="25" spans="1:13" ht="15" customHeight="1" x14ac:dyDescent="0.35">
      <c r="A25" s="4" t="s">
        <v>36</v>
      </c>
      <c r="B25" s="4">
        <v>3</v>
      </c>
      <c r="C25" s="4">
        <v>17.95</v>
      </c>
      <c r="D25" s="4">
        <v>9.06</v>
      </c>
      <c r="E25" s="4">
        <f t="shared" si="4"/>
        <v>27.18</v>
      </c>
      <c r="F25" s="4">
        <v>127</v>
      </c>
      <c r="G25" s="5">
        <f t="shared" si="0"/>
        <v>1150.6200000000001</v>
      </c>
      <c r="H25" s="5">
        <f t="shared" si="1"/>
        <v>3451.8600000000006</v>
      </c>
      <c r="I25" s="6">
        <v>1750</v>
      </c>
      <c r="J25" s="6">
        <f t="shared" si="2"/>
        <v>5250</v>
      </c>
      <c r="K25" s="7">
        <f t="shared" si="3"/>
        <v>1798.1399999999994</v>
      </c>
      <c r="L25" s="8">
        <v>1</v>
      </c>
      <c r="M25" s="9">
        <f t="shared" si="5"/>
        <v>1750</v>
      </c>
    </row>
    <row r="26" spans="1:13" ht="15" customHeight="1" x14ac:dyDescent="0.35">
      <c r="A26" s="4" t="s">
        <v>37</v>
      </c>
      <c r="B26" s="4">
        <v>1</v>
      </c>
      <c r="C26" s="4">
        <v>17.95</v>
      </c>
      <c r="D26" s="4">
        <v>4.95</v>
      </c>
      <c r="E26" s="4">
        <f t="shared" si="4"/>
        <v>4.95</v>
      </c>
      <c r="F26" s="4">
        <v>127</v>
      </c>
      <c r="G26" s="5">
        <f t="shared" si="0"/>
        <v>628.65</v>
      </c>
      <c r="H26" s="5">
        <f t="shared" si="1"/>
        <v>628.65</v>
      </c>
      <c r="I26" s="6">
        <v>1500</v>
      </c>
      <c r="J26" s="6">
        <f t="shared" si="2"/>
        <v>1500</v>
      </c>
      <c r="K26" s="7">
        <f t="shared" si="3"/>
        <v>871.35</v>
      </c>
      <c r="L26" s="8">
        <v>0</v>
      </c>
      <c r="M26" s="9">
        <f t="shared" si="5"/>
        <v>0</v>
      </c>
    </row>
    <row r="27" spans="1:13" ht="15" customHeight="1" x14ac:dyDescent="0.35">
      <c r="A27" s="4" t="s">
        <v>38</v>
      </c>
      <c r="B27" s="4">
        <v>1</v>
      </c>
      <c r="C27" s="4">
        <v>15.95</v>
      </c>
      <c r="D27" s="4">
        <v>11.96</v>
      </c>
      <c r="E27" s="4">
        <f t="shared" si="4"/>
        <v>11.96</v>
      </c>
      <c r="F27" s="4">
        <v>127</v>
      </c>
      <c r="G27" s="5">
        <f t="shared" si="0"/>
        <v>1518.92</v>
      </c>
      <c r="H27" s="5">
        <f t="shared" si="1"/>
        <v>1518.92</v>
      </c>
      <c r="I27" s="6">
        <v>1500</v>
      </c>
      <c r="J27" s="6">
        <f t="shared" si="2"/>
        <v>1500</v>
      </c>
      <c r="K27" s="7">
        <f t="shared" si="3"/>
        <v>-18.920000000000073</v>
      </c>
      <c r="L27" s="8">
        <v>0</v>
      </c>
      <c r="M27" s="9">
        <f t="shared" si="5"/>
        <v>0</v>
      </c>
    </row>
    <row r="28" spans="1:13" ht="15" customHeight="1" x14ac:dyDescent="0.35">
      <c r="A28" s="4" t="s">
        <v>39</v>
      </c>
      <c r="B28" s="4">
        <v>1</v>
      </c>
      <c r="C28" s="4">
        <v>16.95</v>
      </c>
      <c r="D28" s="4">
        <v>12.72</v>
      </c>
      <c r="E28" s="4">
        <f t="shared" si="4"/>
        <v>12.72</v>
      </c>
      <c r="F28" s="4">
        <v>127</v>
      </c>
      <c r="G28" s="5">
        <f t="shared" si="0"/>
        <v>1615.44</v>
      </c>
      <c r="H28" s="5">
        <f t="shared" si="1"/>
        <v>1615.44</v>
      </c>
      <c r="I28" s="6">
        <v>1600</v>
      </c>
      <c r="J28" s="6">
        <f t="shared" si="2"/>
        <v>1600</v>
      </c>
      <c r="K28" s="7">
        <f t="shared" si="3"/>
        <v>-15.440000000000055</v>
      </c>
      <c r="L28" s="8">
        <v>1</v>
      </c>
      <c r="M28" s="9">
        <f t="shared" si="5"/>
        <v>1600</v>
      </c>
    </row>
    <row r="29" spans="1:13" ht="15" customHeight="1" x14ac:dyDescent="0.35">
      <c r="A29" s="4" t="s">
        <v>40</v>
      </c>
      <c r="B29" s="4">
        <v>1</v>
      </c>
      <c r="C29" s="4">
        <v>18.95</v>
      </c>
      <c r="D29" s="4">
        <v>4.95</v>
      </c>
      <c r="E29" s="4">
        <f t="shared" si="4"/>
        <v>4.95</v>
      </c>
      <c r="F29" s="4">
        <v>127</v>
      </c>
      <c r="G29" s="5">
        <f t="shared" si="0"/>
        <v>628.65</v>
      </c>
      <c r="H29" s="5">
        <f t="shared" si="1"/>
        <v>628.65</v>
      </c>
      <c r="I29" s="6">
        <v>1500</v>
      </c>
      <c r="J29" s="6">
        <f t="shared" si="2"/>
        <v>1500</v>
      </c>
      <c r="K29" s="7">
        <f t="shared" si="3"/>
        <v>871.35</v>
      </c>
      <c r="L29" s="8">
        <v>1</v>
      </c>
      <c r="M29" s="9">
        <f t="shared" si="5"/>
        <v>1500</v>
      </c>
    </row>
    <row r="30" spans="1:13" ht="15" customHeight="1" x14ac:dyDescent="0.35">
      <c r="A30" s="4" t="s">
        <v>41</v>
      </c>
      <c r="B30" s="4">
        <v>1</v>
      </c>
      <c r="C30" s="4">
        <v>16.95</v>
      </c>
      <c r="D30" s="4">
        <v>8.73</v>
      </c>
      <c r="E30" s="4">
        <f t="shared" si="4"/>
        <v>8.73</v>
      </c>
      <c r="F30" s="4">
        <v>127</v>
      </c>
      <c r="G30" s="5">
        <f t="shared" si="0"/>
        <v>1108.71</v>
      </c>
      <c r="H30" s="5">
        <f t="shared" si="1"/>
        <v>1108.71</v>
      </c>
      <c r="I30" s="6">
        <v>1400</v>
      </c>
      <c r="J30" s="6">
        <f t="shared" si="2"/>
        <v>1400</v>
      </c>
      <c r="K30" s="7">
        <f t="shared" si="3"/>
        <v>291.28999999999996</v>
      </c>
      <c r="L30" s="8">
        <v>0</v>
      </c>
      <c r="M30" s="9">
        <f t="shared" si="5"/>
        <v>0</v>
      </c>
    </row>
    <row r="31" spans="1:13" ht="15" customHeight="1" x14ac:dyDescent="0.35">
      <c r="A31" s="4" t="s">
        <v>42</v>
      </c>
      <c r="B31" s="4">
        <v>1</v>
      </c>
      <c r="C31" s="4">
        <v>18.95</v>
      </c>
      <c r="D31" s="4">
        <v>4.95</v>
      </c>
      <c r="E31" s="4">
        <f t="shared" si="4"/>
        <v>4.95</v>
      </c>
      <c r="F31" s="4">
        <v>127</v>
      </c>
      <c r="G31" s="5">
        <f t="shared" si="0"/>
        <v>628.65</v>
      </c>
      <c r="H31" s="5">
        <f t="shared" si="1"/>
        <v>628.65</v>
      </c>
      <c r="I31" s="6">
        <v>1500</v>
      </c>
      <c r="J31" s="6">
        <f t="shared" si="2"/>
        <v>1500</v>
      </c>
      <c r="K31" s="7">
        <f t="shared" si="3"/>
        <v>871.35</v>
      </c>
      <c r="L31" s="8">
        <v>1</v>
      </c>
      <c r="M31" s="9">
        <f t="shared" si="5"/>
        <v>1500</v>
      </c>
    </row>
    <row r="32" spans="1:13" ht="15" customHeight="1" x14ac:dyDescent="0.35">
      <c r="A32" s="4" t="s">
        <v>43</v>
      </c>
      <c r="B32" s="4">
        <v>1</v>
      </c>
      <c r="C32" s="4">
        <v>18.95</v>
      </c>
      <c r="D32" s="4">
        <v>9.5500000000000007</v>
      </c>
      <c r="E32" s="4">
        <f t="shared" si="4"/>
        <v>9.5500000000000007</v>
      </c>
      <c r="F32" s="4">
        <v>127</v>
      </c>
      <c r="G32" s="5">
        <f t="shared" si="0"/>
        <v>1212.8500000000001</v>
      </c>
      <c r="H32" s="5">
        <f t="shared" si="1"/>
        <v>1212.8500000000001</v>
      </c>
      <c r="I32" s="6">
        <v>1500</v>
      </c>
      <c r="J32" s="6">
        <f t="shared" si="2"/>
        <v>1500</v>
      </c>
      <c r="K32" s="7">
        <f t="shared" si="3"/>
        <v>287.14999999999986</v>
      </c>
      <c r="L32" s="8">
        <v>0</v>
      </c>
      <c r="M32" s="9">
        <f t="shared" si="5"/>
        <v>0</v>
      </c>
    </row>
    <row r="33" spans="1:13" ht="15" customHeight="1" x14ac:dyDescent="0.35">
      <c r="A33" s="4" t="s">
        <v>44</v>
      </c>
      <c r="B33" s="4">
        <v>1</v>
      </c>
      <c r="C33" s="4">
        <v>18.95</v>
      </c>
      <c r="D33" s="4">
        <v>9.5500000000000007</v>
      </c>
      <c r="E33" s="4">
        <f t="shared" si="4"/>
        <v>9.5500000000000007</v>
      </c>
      <c r="F33" s="4">
        <v>127</v>
      </c>
      <c r="G33" s="5">
        <f t="shared" si="0"/>
        <v>1212.8500000000001</v>
      </c>
      <c r="H33" s="5">
        <f t="shared" si="1"/>
        <v>1212.8500000000001</v>
      </c>
      <c r="I33" s="6">
        <v>1750</v>
      </c>
      <c r="J33" s="6">
        <f t="shared" si="2"/>
        <v>1750</v>
      </c>
      <c r="K33" s="7">
        <f t="shared" si="3"/>
        <v>537.14999999999986</v>
      </c>
      <c r="L33" s="8">
        <v>1</v>
      </c>
      <c r="M33" s="9">
        <f t="shared" si="5"/>
        <v>1750</v>
      </c>
    </row>
    <row r="34" spans="1:13" ht="15" customHeight="1" x14ac:dyDescent="0.35">
      <c r="A34" s="4" t="s">
        <v>45</v>
      </c>
      <c r="B34" s="4">
        <v>1</v>
      </c>
      <c r="C34" s="4">
        <v>16.95</v>
      </c>
      <c r="D34" s="4">
        <v>8.65</v>
      </c>
      <c r="E34" s="4">
        <f t="shared" si="4"/>
        <v>8.65</v>
      </c>
      <c r="F34" s="4">
        <v>127</v>
      </c>
      <c r="G34" s="5">
        <f t="shared" si="0"/>
        <v>1098.55</v>
      </c>
      <c r="H34" s="5">
        <f t="shared" si="1"/>
        <v>1098.55</v>
      </c>
      <c r="I34" s="6">
        <v>1500</v>
      </c>
      <c r="J34" s="6">
        <f t="shared" si="2"/>
        <v>1500</v>
      </c>
      <c r="K34" s="7">
        <f t="shared" si="3"/>
        <v>401.45000000000005</v>
      </c>
      <c r="L34" s="8">
        <v>0</v>
      </c>
      <c r="M34" s="9">
        <f t="shared" si="5"/>
        <v>0</v>
      </c>
    </row>
    <row r="35" spans="1:13" ht="15" customHeight="1" x14ac:dyDescent="0.35">
      <c r="A35" s="4" t="s">
        <v>46</v>
      </c>
      <c r="B35" s="4">
        <v>4</v>
      </c>
      <c r="C35" s="4">
        <v>20.95</v>
      </c>
      <c r="D35" s="4">
        <v>4.95</v>
      </c>
      <c r="E35" s="4">
        <f t="shared" si="4"/>
        <v>19.8</v>
      </c>
      <c r="F35" s="4">
        <v>127</v>
      </c>
      <c r="G35" s="5">
        <f t="shared" si="0"/>
        <v>628.65</v>
      </c>
      <c r="H35" s="5">
        <f t="shared" si="1"/>
        <v>2514.6</v>
      </c>
      <c r="I35" s="6">
        <v>1500</v>
      </c>
      <c r="J35" s="6">
        <f t="shared" si="2"/>
        <v>6000</v>
      </c>
      <c r="K35" s="7">
        <f t="shared" si="3"/>
        <v>3485.4</v>
      </c>
      <c r="L35" s="8">
        <v>0</v>
      </c>
      <c r="M35" s="9">
        <f t="shared" si="5"/>
        <v>0</v>
      </c>
    </row>
    <row r="36" spans="1:13" ht="15" customHeight="1" x14ac:dyDescent="0.35">
      <c r="A36" s="4" t="s">
        <v>47</v>
      </c>
      <c r="B36" s="4">
        <v>1</v>
      </c>
      <c r="C36" s="4">
        <v>16.95</v>
      </c>
      <c r="D36" s="4">
        <v>4.95</v>
      </c>
      <c r="E36" s="4">
        <f t="shared" si="4"/>
        <v>4.95</v>
      </c>
      <c r="F36" s="4">
        <v>127</v>
      </c>
      <c r="G36" s="5">
        <f t="shared" si="0"/>
        <v>628.65</v>
      </c>
      <c r="H36" s="5">
        <f t="shared" si="1"/>
        <v>628.65</v>
      </c>
      <c r="I36" s="6">
        <v>1500</v>
      </c>
      <c r="J36" s="6">
        <f t="shared" ref="J36:J67" si="6">I36*B36</f>
        <v>1500</v>
      </c>
      <c r="K36" s="7">
        <f t="shared" ref="K36:K67" si="7">J36-H36</f>
        <v>871.35</v>
      </c>
      <c r="L36" s="8">
        <v>0</v>
      </c>
      <c r="M36" s="9">
        <f t="shared" si="5"/>
        <v>0</v>
      </c>
    </row>
    <row r="37" spans="1:13" ht="15" customHeight="1" x14ac:dyDescent="0.35">
      <c r="A37" s="4" t="s">
        <v>48</v>
      </c>
      <c r="B37" s="4">
        <v>2</v>
      </c>
      <c r="C37" s="4">
        <v>14.95</v>
      </c>
      <c r="D37" s="4">
        <v>4.95</v>
      </c>
      <c r="E37" s="4">
        <f t="shared" si="4"/>
        <v>9.9</v>
      </c>
      <c r="F37" s="4">
        <v>127</v>
      </c>
      <c r="G37" s="5">
        <f t="shared" si="0"/>
        <v>628.65</v>
      </c>
      <c r="H37" s="5">
        <f t="shared" si="1"/>
        <v>1257.3</v>
      </c>
      <c r="I37" s="6">
        <v>1400</v>
      </c>
      <c r="J37" s="6">
        <f t="shared" si="6"/>
        <v>2800</v>
      </c>
      <c r="K37" s="7">
        <f t="shared" si="7"/>
        <v>1542.7</v>
      </c>
      <c r="L37" s="8">
        <v>2</v>
      </c>
      <c r="M37" s="9">
        <f t="shared" si="5"/>
        <v>2800</v>
      </c>
    </row>
    <row r="38" spans="1:13" ht="15" customHeight="1" x14ac:dyDescent="0.35">
      <c r="A38" s="4" t="s">
        <v>49</v>
      </c>
      <c r="B38" s="4">
        <v>1</v>
      </c>
      <c r="C38" s="4">
        <v>16.95</v>
      </c>
      <c r="D38" s="4">
        <v>4.95</v>
      </c>
      <c r="E38" s="4">
        <f t="shared" si="4"/>
        <v>4.95</v>
      </c>
      <c r="F38" s="4">
        <v>127</v>
      </c>
      <c r="G38" s="5">
        <f t="shared" si="0"/>
        <v>628.65</v>
      </c>
      <c r="H38" s="5">
        <f t="shared" si="1"/>
        <v>628.65</v>
      </c>
      <c r="I38" s="6">
        <v>1500</v>
      </c>
      <c r="J38" s="6">
        <f t="shared" si="6"/>
        <v>1500</v>
      </c>
      <c r="K38" s="7">
        <f t="shared" si="7"/>
        <v>871.35</v>
      </c>
      <c r="L38" s="8">
        <v>1</v>
      </c>
      <c r="M38" s="9">
        <f t="shared" si="5"/>
        <v>1500</v>
      </c>
    </row>
    <row r="39" spans="1:13" ht="15" customHeight="1" x14ac:dyDescent="0.35">
      <c r="A39" s="4" t="s">
        <v>50</v>
      </c>
      <c r="B39" s="4">
        <v>1</v>
      </c>
      <c r="C39" s="4">
        <v>18.95</v>
      </c>
      <c r="D39" s="4">
        <v>4.95</v>
      </c>
      <c r="E39" s="4">
        <f t="shared" si="4"/>
        <v>4.95</v>
      </c>
      <c r="F39" s="4">
        <v>127</v>
      </c>
      <c r="G39" s="5">
        <f t="shared" si="0"/>
        <v>628.65</v>
      </c>
      <c r="H39" s="5">
        <f t="shared" si="1"/>
        <v>628.65</v>
      </c>
      <c r="I39" s="6">
        <v>1750</v>
      </c>
      <c r="J39" s="6">
        <f t="shared" si="6"/>
        <v>1750</v>
      </c>
      <c r="K39" s="7">
        <f t="shared" si="7"/>
        <v>1121.3499999999999</v>
      </c>
      <c r="L39" s="8">
        <v>1</v>
      </c>
      <c r="M39" s="9">
        <f t="shared" si="5"/>
        <v>1750</v>
      </c>
    </row>
    <row r="40" spans="1:13" ht="15" customHeight="1" x14ac:dyDescent="0.35">
      <c r="A40" s="4" t="s">
        <v>51</v>
      </c>
      <c r="B40" s="4">
        <v>1</v>
      </c>
      <c r="C40" s="4">
        <v>14.95</v>
      </c>
      <c r="D40" s="4">
        <v>7.64</v>
      </c>
      <c r="E40" s="4">
        <f t="shared" si="4"/>
        <v>7.64</v>
      </c>
      <c r="F40" s="4">
        <v>127</v>
      </c>
      <c r="G40" s="5">
        <f t="shared" si="0"/>
        <v>970.28</v>
      </c>
      <c r="H40" s="5">
        <f t="shared" si="1"/>
        <v>970.28</v>
      </c>
      <c r="I40" s="6">
        <v>1400</v>
      </c>
      <c r="J40" s="6">
        <f t="shared" si="6"/>
        <v>1400</v>
      </c>
      <c r="K40" s="7">
        <f t="shared" si="7"/>
        <v>429.72</v>
      </c>
      <c r="L40" s="8">
        <v>0</v>
      </c>
      <c r="M40" s="9">
        <f t="shared" si="5"/>
        <v>0</v>
      </c>
    </row>
    <row r="41" spans="1:13" ht="15" customHeight="1" x14ac:dyDescent="0.35">
      <c r="A41" s="4" t="s">
        <v>52</v>
      </c>
      <c r="B41" s="4">
        <v>4</v>
      </c>
      <c r="C41" s="4">
        <v>18.95</v>
      </c>
      <c r="D41" s="4">
        <v>4.95</v>
      </c>
      <c r="E41" s="4">
        <f t="shared" si="4"/>
        <v>19.8</v>
      </c>
      <c r="F41" s="4">
        <v>127</v>
      </c>
      <c r="G41" s="5">
        <f t="shared" si="0"/>
        <v>628.65</v>
      </c>
      <c r="H41" s="5">
        <f t="shared" si="1"/>
        <v>2514.6</v>
      </c>
      <c r="I41" s="6">
        <v>1500</v>
      </c>
      <c r="J41" s="6">
        <f t="shared" si="6"/>
        <v>6000</v>
      </c>
      <c r="K41" s="7">
        <f t="shared" si="7"/>
        <v>3485.4</v>
      </c>
      <c r="L41" s="8">
        <v>2</v>
      </c>
      <c r="M41" s="9">
        <f t="shared" si="5"/>
        <v>3000</v>
      </c>
    </row>
    <row r="42" spans="1:13" ht="15" customHeight="1" x14ac:dyDescent="0.35">
      <c r="A42" s="4" t="s">
        <v>53</v>
      </c>
      <c r="B42" s="4">
        <v>1</v>
      </c>
      <c r="C42" s="4">
        <v>16.95</v>
      </c>
      <c r="D42" s="4">
        <v>8.73</v>
      </c>
      <c r="E42" s="4">
        <f t="shared" si="4"/>
        <v>8.73</v>
      </c>
      <c r="F42" s="4">
        <v>127</v>
      </c>
      <c r="G42" s="5">
        <f t="shared" si="0"/>
        <v>1108.71</v>
      </c>
      <c r="H42" s="5">
        <f t="shared" si="1"/>
        <v>1108.71</v>
      </c>
      <c r="I42" s="6">
        <v>1500</v>
      </c>
      <c r="J42" s="6">
        <f t="shared" si="6"/>
        <v>1500</v>
      </c>
      <c r="K42" s="7">
        <f t="shared" si="7"/>
        <v>391.28999999999996</v>
      </c>
      <c r="L42" s="8">
        <v>0</v>
      </c>
      <c r="M42" s="9">
        <f t="shared" si="5"/>
        <v>0</v>
      </c>
    </row>
    <row r="43" spans="1:13" ht="15" customHeight="1" x14ac:dyDescent="0.35">
      <c r="A43" s="4" t="s">
        <v>54</v>
      </c>
      <c r="B43" s="4">
        <v>1</v>
      </c>
      <c r="C43" s="4">
        <v>14.95</v>
      </c>
      <c r="D43" s="4">
        <v>7.64</v>
      </c>
      <c r="E43" s="4">
        <f t="shared" si="4"/>
        <v>7.64</v>
      </c>
      <c r="F43" s="4">
        <v>127</v>
      </c>
      <c r="G43" s="5">
        <f t="shared" si="0"/>
        <v>970.28</v>
      </c>
      <c r="H43" s="5">
        <f t="shared" si="1"/>
        <v>970.28</v>
      </c>
      <c r="I43" s="6">
        <v>1400</v>
      </c>
      <c r="J43" s="6">
        <f t="shared" si="6"/>
        <v>1400</v>
      </c>
      <c r="K43" s="7">
        <f t="shared" si="7"/>
        <v>429.72</v>
      </c>
      <c r="L43" s="8">
        <v>1</v>
      </c>
      <c r="M43" s="9">
        <f t="shared" si="5"/>
        <v>1400</v>
      </c>
    </row>
    <row r="44" spans="1:13" ht="15" customHeight="1" x14ac:dyDescent="0.35">
      <c r="A44" s="4" t="s">
        <v>55</v>
      </c>
      <c r="B44" s="4">
        <v>1</v>
      </c>
      <c r="C44" s="4">
        <v>16.95</v>
      </c>
      <c r="D44" s="4">
        <v>8.4700000000000006</v>
      </c>
      <c r="E44" s="4">
        <f t="shared" si="4"/>
        <v>8.4700000000000006</v>
      </c>
      <c r="F44" s="4">
        <v>127</v>
      </c>
      <c r="G44" s="5">
        <f t="shared" si="0"/>
        <v>1075.69</v>
      </c>
      <c r="H44" s="5">
        <f t="shared" si="1"/>
        <v>1075.69</v>
      </c>
      <c r="I44" s="6">
        <v>1250</v>
      </c>
      <c r="J44" s="6">
        <f t="shared" si="6"/>
        <v>1250</v>
      </c>
      <c r="K44" s="7">
        <f t="shared" si="7"/>
        <v>174.30999999999995</v>
      </c>
      <c r="L44" s="8">
        <v>1</v>
      </c>
      <c r="M44" s="9">
        <f t="shared" si="5"/>
        <v>1250</v>
      </c>
    </row>
    <row r="45" spans="1:13" ht="15" customHeight="1" x14ac:dyDescent="0.35">
      <c r="A45" s="4" t="s">
        <v>56</v>
      </c>
      <c r="B45" s="4">
        <v>1</v>
      </c>
      <c r="C45" s="4">
        <v>17.95</v>
      </c>
      <c r="D45" s="4">
        <v>9.06</v>
      </c>
      <c r="E45" s="4">
        <f t="shared" si="4"/>
        <v>9.06</v>
      </c>
      <c r="F45" s="4">
        <v>127</v>
      </c>
      <c r="G45" s="5">
        <f t="shared" si="0"/>
        <v>1150.6200000000001</v>
      </c>
      <c r="H45" s="5">
        <f t="shared" si="1"/>
        <v>1150.6200000000001</v>
      </c>
      <c r="I45" s="6">
        <v>1750</v>
      </c>
      <c r="J45" s="6">
        <f t="shared" si="6"/>
        <v>1750</v>
      </c>
      <c r="K45" s="7">
        <f t="shared" si="7"/>
        <v>599.37999999999988</v>
      </c>
      <c r="L45" s="8">
        <v>1</v>
      </c>
      <c r="M45" s="9">
        <f t="shared" si="5"/>
        <v>1750</v>
      </c>
    </row>
    <row r="46" spans="1:13" ht="15" customHeight="1" x14ac:dyDescent="0.35">
      <c r="A46" s="4" t="s">
        <v>57</v>
      </c>
      <c r="B46" s="4">
        <v>2</v>
      </c>
      <c r="C46" s="4">
        <v>16.95</v>
      </c>
      <c r="D46" s="4">
        <v>4.95</v>
      </c>
      <c r="E46" s="4">
        <f t="shared" si="4"/>
        <v>9.9</v>
      </c>
      <c r="F46" s="4">
        <v>127</v>
      </c>
      <c r="G46" s="5">
        <f t="shared" si="0"/>
        <v>628.65</v>
      </c>
      <c r="H46" s="5">
        <f t="shared" si="1"/>
        <v>1257.3</v>
      </c>
      <c r="I46" s="6">
        <v>1400</v>
      </c>
      <c r="J46" s="6">
        <f t="shared" si="6"/>
        <v>2800</v>
      </c>
      <c r="K46" s="7">
        <f t="shared" si="7"/>
        <v>1542.7</v>
      </c>
      <c r="L46" s="8">
        <v>1</v>
      </c>
      <c r="M46" s="9">
        <f t="shared" si="5"/>
        <v>1400</v>
      </c>
    </row>
    <row r="47" spans="1:13" ht="15" customHeight="1" x14ac:dyDescent="0.35">
      <c r="A47" s="4" t="s">
        <v>58</v>
      </c>
      <c r="B47" s="4">
        <v>2</v>
      </c>
      <c r="C47" s="4">
        <v>14.95</v>
      </c>
      <c r="D47" s="4">
        <v>7.7</v>
      </c>
      <c r="E47" s="4">
        <f t="shared" si="4"/>
        <v>15.4</v>
      </c>
      <c r="F47" s="4">
        <v>127</v>
      </c>
      <c r="G47" s="5">
        <f t="shared" si="0"/>
        <v>977.9</v>
      </c>
      <c r="H47" s="5">
        <f t="shared" si="1"/>
        <v>1955.8</v>
      </c>
      <c r="I47" s="6">
        <v>1400</v>
      </c>
      <c r="J47" s="6">
        <f t="shared" si="6"/>
        <v>2800</v>
      </c>
      <c r="K47" s="7">
        <f t="shared" si="7"/>
        <v>844.2</v>
      </c>
      <c r="L47" s="8">
        <v>2</v>
      </c>
      <c r="M47" s="9">
        <f t="shared" si="5"/>
        <v>2800</v>
      </c>
    </row>
    <row r="48" spans="1:13" ht="15" customHeight="1" x14ac:dyDescent="0.35">
      <c r="A48" s="4" t="s">
        <v>59</v>
      </c>
      <c r="B48" s="4">
        <v>2</v>
      </c>
      <c r="C48" s="4">
        <v>15.95</v>
      </c>
      <c r="D48" s="4">
        <v>11.97</v>
      </c>
      <c r="E48" s="4">
        <f t="shared" si="4"/>
        <v>23.94</v>
      </c>
      <c r="F48" s="4">
        <v>127</v>
      </c>
      <c r="G48" s="5">
        <f t="shared" si="0"/>
        <v>1520.19</v>
      </c>
      <c r="H48" s="5">
        <f t="shared" si="1"/>
        <v>3040.38</v>
      </c>
      <c r="I48" s="6">
        <v>1500</v>
      </c>
      <c r="J48" s="6">
        <f t="shared" si="6"/>
        <v>3000</v>
      </c>
      <c r="K48" s="7">
        <f t="shared" si="7"/>
        <v>-40.380000000000109</v>
      </c>
      <c r="L48" s="8">
        <v>0</v>
      </c>
      <c r="M48" s="9">
        <f t="shared" si="5"/>
        <v>0</v>
      </c>
    </row>
    <row r="49" spans="1:13" ht="15" customHeight="1" x14ac:dyDescent="0.35">
      <c r="A49" s="4" t="s">
        <v>60</v>
      </c>
      <c r="B49" s="4">
        <v>1</v>
      </c>
      <c r="C49" s="4">
        <v>16.95</v>
      </c>
      <c r="D49" s="4">
        <v>12.71</v>
      </c>
      <c r="E49" s="4">
        <f t="shared" si="4"/>
        <v>12.71</v>
      </c>
      <c r="F49" s="4">
        <v>127</v>
      </c>
      <c r="G49" s="5">
        <f t="shared" si="0"/>
        <v>1614.17</v>
      </c>
      <c r="H49" s="5">
        <f t="shared" si="1"/>
        <v>1614.17</v>
      </c>
      <c r="I49" s="6">
        <v>1600</v>
      </c>
      <c r="J49" s="6">
        <f t="shared" si="6"/>
        <v>1600</v>
      </c>
      <c r="K49" s="7">
        <f t="shared" si="7"/>
        <v>-14.170000000000073</v>
      </c>
      <c r="L49" s="8">
        <v>1</v>
      </c>
      <c r="M49" s="9">
        <f t="shared" si="5"/>
        <v>1600</v>
      </c>
    </row>
    <row r="50" spans="1:13" ht="15" customHeight="1" x14ac:dyDescent="0.35">
      <c r="A50" s="4" t="s">
        <v>61</v>
      </c>
      <c r="B50" s="4">
        <v>1</v>
      </c>
      <c r="C50" s="4">
        <v>12.95</v>
      </c>
      <c r="D50" s="4">
        <v>10.050000000000001</v>
      </c>
      <c r="E50" s="4">
        <f t="shared" si="4"/>
        <v>10.050000000000001</v>
      </c>
      <c r="F50" s="4">
        <v>127</v>
      </c>
      <c r="G50" s="5">
        <f t="shared" si="0"/>
        <v>1276.3500000000001</v>
      </c>
      <c r="H50" s="5">
        <f t="shared" si="1"/>
        <v>1276.3500000000001</v>
      </c>
      <c r="I50" s="6">
        <v>1000</v>
      </c>
      <c r="J50" s="6">
        <f t="shared" si="6"/>
        <v>1000</v>
      </c>
      <c r="K50" s="7">
        <f t="shared" si="7"/>
        <v>-276.35000000000014</v>
      </c>
      <c r="L50" s="8">
        <v>1</v>
      </c>
      <c r="M50" s="9">
        <f t="shared" si="5"/>
        <v>1000</v>
      </c>
    </row>
    <row r="51" spans="1:13" ht="15" customHeight="1" x14ac:dyDescent="0.35">
      <c r="A51" s="4" t="s">
        <v>62</v>
      </c>
      <c r="B51" s="4">
        <v>4</v>
      </c>
      <c r="C51" s="4">
        <v>20.95</v>
      </c>
      <c r="D51" s="4">
        <v>4.95</v>
      </c>
      <c r="E51" s="4">
        <f t="shared" si="4"/>
        <v>19.8</v>
      </c>
      <c r="F51" s="4">
        <v>127</v>
      </c>
      <c r="G51" s="5">
        <f t="shared" si="0"/>
        <v>628.65</v>
      </c>
      <c r="H51" s="5">
        <f t="shared" si="1"/>
        <v>2514.6</v>
      </c>
      <c r="I51" s="6">
        <v>1500</v>
      </c>
      <c r="J51" s="6">
        <f t="shared" si="6"/>
        <v>6000</v>
      </c>
      <c r="K51" s="7">
        <f t="shared" si="7"/>
        <v>3485.4</v>
      </c>
      <c r="L51" s="8">
        <v>1</v>
      </c>
      <c r="M51" s="9">
        <f t="shared" si="5"/>
        <v>1500</v>
      </c>
    </row>
    <row r="52" spans="1:13" ht="15" customHeight="1" x14ac:dyDescent="0.35">
      <c r="A52" s="4" t="s">
        <v>63</v>
      </c>
      <c r="B52" s="4">
        <v>4</v>
      </c>
      <c r="C52" s="4">
        <v>19.95</v>
      </c>
      <c r="D52" s="4">
        <v>4.95</v>
      </c>
      <c r="E52" s="4">
        <f t="shared" si="4"/>
        <v>19.8</v>
      </c>
      <c r="F52" s="4">
        <v>127</v>
      </c>
      <c r="G52" s="5">
        <f t="shared" si="0"/>
        <v>628.65</v>
      </c>
      <c r="H52" s="5">
        <f t="shared" si="1"/>
        <v>2514.6</v>
      </c>
      <c r="I52" s="6">
        <v>1500</v>
      </c>
      <c r="J52" s="6">
        <f t="shared" si="6"/>
        <v>6000</v>
      </c>
      <c r="K52" s="7">
        <f t="shared" si="7"/>
        <v>3485.4</v>
      </c>
      <c r="L52" s="8">
        <v>1</v>
      </c>
      <c r="M52" s="9">
        <f t="shared" si="5"/>
        <v>1500</v>
      </c>
    </row>
    <row r="53" spans="1:13" ht="15" customHeight="1" x14ac:dyDescent="0.35">
      <c r="A53" s="4" t="s">
        <v>64</v>
      </c>
      <c r="B53" s="4">
        <v>1</v>
      </c>
      <c r="C53" s="4">
        <v>14.95</v>
      </c>
      <c r="D53" s="4">
        <v>4.95</v>
      </c>
      <c r="E53" s="4">
        <f t="shared" si="4"/>
        <v>4.95</v>
      </c>
      <c r="F53" s="4">
        <v>127</v>
      </c>
      <c r="G53" s="5">
        <f t="shared" si="0"/>
        <v>628.65</v>
      </c>
      <c r="H53" s="5">
        <f t="shared" si="1"/>
        <v>628.65</v>
      </c>
      <c r="I53" s="6">
        <v>1400</v>
      </c>
      <c r="J53" s="6">
        <f t="shared" si="6"/>
        <v>1400</v>
      </c>
      <c r="K53" s="7">
        <f t="shared" si="7"/>
        <v>771.35</v>
      </c>
      <c r="L53" s="8">
        <v>1</v>
      </c>
      <c r="M53" s="9">
        <f t="shared" si="5"/>
        <v>1400</v>
      </c>
    </row>
    <row r="54" spans="1:13" ht="18.5" x14ac:dyDescent="0.45">
      <c r="A54" s="11" t="s">
        <v>65</v>
      </c>
      <c r="B54" s="12">
        <f>SUM(B4:B53)</f>
        <v>86</v>
      </c>
      <c r="C54" s="13">
        <f>SUM(C4:C53)</f>
        <v>853.50000000000068</v>
      </c>
      <c r="D54" s="1">
        <f>SUM(D4:D53)</f>
        <v>386.71999999999986</v>
      </c>
      <c r="E54" s="1">
        <f>SUM(E4:E53)</f>
        <v>609.54000000000008</v>
      </c>
      <c r="F54" s="12"/>
      <c r="G54" s="14">
        <f>SUM(G4:G53)</f>
        <v>49113.440000000017</v>
      </c>
      <c r="H54" s="14">
        <f>SUM(H4:H53)</f>
        <v>77411.580000000031</v>
      </c>
      <c r="I54" s="15">
        <f>SUM(I4:I53)</f>
        <v>74350</v>
      </c>
      <c r="J54" s="16">
        <f>SUM(J4:J53)</f>
        <v>128300</v>
      </c>
      <c r="K54" s="17">
        <f t="shared" si="7"/>
        <v>50888.419999999969</v>
      </c>
      <c r="L54" s="18">
        <v>43</v>
      </c>
      <c r="M54" s="19">
        <f>SUM(M4:M53)</f>
        <v>60100</v>
      </c>
    </row>
    <row r="55" spans="1:13" ht="15" customHeight="1" x14ac:dyDescent="0.35">
      <c r="I55" s="32"/>
      <c r="J55" s="32"/>
      <c r="K55" s="20"/>
    </row>
    <row r="56" spans="1:13" ht="15" customHeight="1" x14ac:dyDescent="0.35">
      <c r="A56" s="21"/>
      <c r="B56" s="21"/>
      <c r="C56" s="21"/>
      <c r="F56" s="21"/>
      <c r="I56" s="22"/>
      <c r="J56" s="22"/>
      <c r="K56" s="23"/>
    </row>
    <row r="57" spans="1:13" ht="15.5" x14ac:dyDescent="0.35">
      <c r="A57" s="33" t="s">
        <v>66</v>
      </c>
      <c r="B57" s="34"/>
      <c r="C57" s="35"/>
    </row>
    <row r="58" spans="1:13" x14ac:dyDescent="0.35">
      <c r="A58" s="1" t="s">
        <v>67</v>
      </c>
      <c r="B58" s="1" t="s">
        <v>68</v>
      </c>
      <c r="C58" s="1" t="s">
        <v>69</v>
      </c>
    </row>
    <row r="59" spans="1:13" x14ac:dyDescent="0.35">
      <c r="A59" s="25" t="s">
        <v>70</v>
      </c>
      <c r="B59" s="26">
        <f>C59/127</f>
        <v>1010.2362204724409</v>
      </c>
      <c r="C59" s="5">
        <v>128300</v>
      </c>
    </row>
    <row r="60" spans="1:13" x14ac:dyDescent="0.35">
      <c r="A60" s="25" t="s">
        <v>71</v>
      </c>
      <c r="B60" s="26">
        <v>609.54</v>
      </c>
      <c r="C60" s="5">
        <f>B60*127</f>
        <v>77411.58</v>
      </c>
    </row>
    <row r="61" spans="1:13" x14ac:dyDescent="0.35">
      <c r="A61" s="1" t="s">
        <v>72</v>
      </c>
      <c r="B61" s="27">
        <f>B59-B60</f>
        <v>400.69622047244093</v>
      </c>
      <c r="C61" s="14">
        <f>C59-C60</f>
        <v>50888.42</v>
      </c>
    </row>
    <row r="62" spans="1:13" x14ac:dyDescent="0.35">
      <c r="A62" s="21"/>
      <c r="B62" s="28"/>
      <c r="D62" s="29"/>
    </row>
    <row r="63" spans="1:13" x14ac:dyDescent="0.35">
      <c r="C63" s="29"/>
      <c r="F63" s="21"/>
    </row>
  </sheetData>
  <mergeCells count="4">
    <mergeCell ref="A1:M1"/>
    <mergeCell ref="A2:M2"/>
    <mergeCell ref="I55:J55"/>
    <mergeCell ref="A57:C5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SHIPMENT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 J</dc:creator>
  <cp:lastModifiedBy>Santos J</cp:lastModifiedBy>
  <dcterms:created xsi:type="dcterms:W3CDTF">2024-12-28T09:48:15Z</dcterms:created>
  <dcterms:modified xsi:type="dcterms:W3CDTF">2024-12-28T11:14:58Z</dcterms:modified>
</cp:coreProperties>
</file>