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9EBE21AB-34A2-486A-82B1-68C8378C1F1E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NMIvsGDP" sheetId="2" r:id="rId1"/>
    <sheet name="NMIvsSPX" sheetId="1" r:id="rId2"/>
    <sheet name="BAvsGDP" sheetId="5" r:id="rId3"/>
    <sheet name="BAvsSPX" sheetId="6" r:id="rId4"/>
  </sheets>
  <definedNames>
    <definedName name="_xlnm._FilterDatabase" localSheetId="2" hidden="1">BAvsGDP!$H$259:$L$259</definedName>
    <definedName name="_xlnm._FilterDatabase" localSheetId="0" hidden="1">NMIvsGDP!$H$132:$I$132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4" i="6" l="1"/>
  <c r="D304" i="6"/>
  <c r="C178" i="1"/>
  <c r="D178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302" i="6"/>
  <c r="D302" i="6"/>
  <c r="C303" i="6"/>
  <c r="D303" i="6"/>
  <c r="D299" i="5"/>
  <c r="E299" i="5" s="1"/>
  <c r="D300" i="5"/>
  <c r="E300" i="5" s="1"/>
  <c r="D301" i="5"/>
  <c r="E301" i="5" s="1"/>
  <c r="D173" i="2"/>
  <c r="E173" i="2" s="1"/>
  <c r="D174" i="2"/>
  <c r="E174" i="2" s="1"/>
  <c r="D175" i="2"/>
  <c r="E175" i="2" s="1"/>
  <c r="C301" i="6"/>
  <c r="D301" i="6"/>
  <c r="C300" i="6"/>
  <c r="D300" i="6"/>
  <c r="C299" i="6"/>
  <c r="D299" i="6"/>
  <c r="C171" i="1"/>
  <c r="D171" i="1"/>
  <c r="D296" i="5"/>
  <c r="E296" i="5"/>
  <c r="D297" i="5"/>
  <c r="E297" i="5"/>
  <c r="D298" i="5"/>
  <c r="E298" i="5" s="1"/>
  <c r="D170" i="2"/>
  <c r="E170" i="2" s="1"/>
  <c r="D171" i="2"/>
  <c r="E171" i="2" s="1"/>
  <c r="D172" i="2"/>
  <c r="E172" i="2" s="1"/>
  <c r="D297" i="6"/>
  <c r="D298" i="6"/>
  <c r="C297" i="6"/>
  <c r="C298" i="6"/>
  <c r="D284" i="6" l="1"/>
  <c r="D285" i="6"/>
  <c r="D286" i="6"/>
  <c r="D287" i="6"/>
  <c r="D288" i="6"/>
  <c r="D289" i="6"/>
  <c r="D290" i="6"/>
  <c r="D291" i="6"/>
  <c r="D292" i="6"/>
  <c r="D293" i="6"/>
  <c r="D294" i="6"/>
  <c r="D295" i="6"/>
  <c r="D296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83" i="6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283" i="6" l="1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D12" i="6"/>
  <c r="D11" i="6"/>
  <c r="D10" i="6"/>
  <c r="D9" i="6"/>
  <c r="D8" i="6"/>
  <c r="D7" i="6"/>
  <c r="D6" i="6"/>
  <c r="D5" i="6"/>
  <c r="D4" i="6"/>
  <c r="D3" i="6"/>
  <c r="D280" i="5"/>
  <c r="E280" i="5" s="1"/>
  <c r="D277" i="5"/>
  <c r="E277" i="5" s="1"/>
  <c r="D274" i="5"/>
  <c r="E274" i="5" s="1"/>
  <c r="D271" i="5"/>
  <c r="E271" i="5" s="1"/>
  <c r="D268" i="5"/>
  <c r="E268" i="5" s="1"/>
  <c r="D265" i="5"/>
  <c r="E265" i="5" s="1"/>
  <c r="D262" i="5"/>
  <c r="E262" i="5" s="1"/>
  <c r="D259" i="5"/>
  <c r="E259" i="5" s="1"/>
  <c r="D256" i="5"/>
  <c r="E256" i="5" s="1"/>
  <c r="E253" i="5"/>
  <c r="D253" i="5"/>
  <c r="D250" i="5"/>
  <c r="E250" i="5" s="1"/>
  <c r="D247" i="5"/>
  <c r="E247" i="5" s="1"/>
  <c r="D244" i="5"/>
  <c r="E244" i="5" s="1"/>
  <c r="D241" i="5"/>
  <c r="E241" i="5" s="1"/>
  <c r="D238" i="5"/>
  <c r="E238" i="5" s="1"/>
  <c r="D235" i="5"/>
  <c r="E235" i="5" s="1"/>
  <c r="D232" i="5"/>
  <c r="E232" i="5" s="1"/>
  <c r="D229" i="5"/>
  <c r="E229" i="5" s="1"/>
  <c r="D226" i="5"/>
  <c r="E226" i="5" s="1"/>
  <c r="D223" i="5"/>
  <c r="E223" i="5" s="1"/>
  <c r="D220" i="5"/>
  <c r="E220" i="5" s="1"/>
  <c r="D217" i="5"/>
  <c r="E217" i="5" s="1"/>
  <c r="D214" i="5"/>
  <c r="E214" i="5" s="1"/>
  <c r="D211" i="5"/>
  <c r="E211" i="5" s="1"/>
  <c r="D208" i="5"/>
  <c r="E208" i="5" s="1"/>
  <c r="D205" i="5"/>
  <c r="E205" i="5" s="1"/>
  <c r="D202" i="5"/>
  <c r="E202" i="5" s="1"/>
  <c r="E199" i="5"/>
  <c r="D199" i="5"/>
  <c r="D196" i="5"/>
  <c r="E196" i="5" s="1"/>
  <c r="D193" i="5"/>
  <c r="E193" i="5" s="1"/>
  <c r="D190" i="5"/>
  <c r="E190" i="5" s="1"/>
  <c r="D187" i="5"/>
  <c r="E187" i="5" s="1"/>
  <c r="D184" i="5"/>
  <c r="E184" i="5" s="1"/>
  <c r="E181" i="5"/>
  <c r="D181" i="5"/>
  <c r="D178" i="5"/>
  <c r="E178" i="5" s="1"/>
  <c r="D175" i="5"/>
  <c r="E175" i="5" s="1"/>
  <c r="D172" i="5"/>
  <c r="E172" i="5" s="1"/>
  <c r="D169" i="5"/>
  <c r="E169" i="5" s="1"/>
  <c r="D166" i="5"/>
  <c r="E166" i="5" s="1"/>
  <c r="E163" i="5"/>
  <c r="D163" i="5"/>
  <c r="D160" i="5"/>
  <c r="E160" i="5" s="1"/>
  <c r="D157" i="5"/>
  <c r="E157" i="5" s="1"/>
  <c r="D154" i="5"/>
  <c r="E154" i="5" s="1"/>
  <c r="D151" i="5"/>
  <c r="E151" i="5" s="1"/>
  <c r="D148" i="5"/>
  <c r="E148" i="5" s="1"/>
  <c r="D145" i="5"/>
  <c r="E145" i="5" s="1"/>
  <c r="D142" i="5"/>
  <c r="E142" i="5" s="1"/>
  <c r="D139" i="5"/>
  <c r="E139" i="5" s="1"/>
  <c r="D136" i="5"/>
  <c r="E136" i="5" s="1"/>
  <c r="D133" i="5"/>
  <c r="E133" i="5" s="1"/>
  <c r="D130" i="5"/>
  <c r="E130" i="5" s="1"/>
  <c r="D127" i="5"/>
  <c r="E127" i="5" s="1"/>
  <c r="D124" i="5"/>
  <c r="E124" i="5" s="1"/>
  <c r="D121" i="5"/>
  <c r="E121" i="5" s="1"/>
  <c r="D118" i="5"/>
  <c r="E118" i="5" s="1"/>
  <c r="D115" i="5"/>
  <c r="E115" i="5" s="1"/>
  <c r="D112" i="5"/>
  <c r="E112" i="5" s="1"/>
  <c r="D109" i="5"/>
  <c r="E109" i="5" s="1"/>
  <c r="D106" i="5"/>
  <c r="E106" i="5" s="1"/>
  <c r="D103" i="5"/>
  <c r="E103" i="5" s="1"/>
  <c r="D100" i="5"/>
  <c r="E100" i="5" s="1"/>
  <c r="D97" i="5"/>
  <c r="E97" i="5" s="1"/>
  <c r="D94" i="5"/>
  <c r="E94" i="5" s="1"/>
  <c r="D91" i="5"/>
  <c r="E91" i="5" s="1"/>
  <c r="D88" i="5"/>
  <c r="E88" i="5" s="1"/>
  <c r="D85" i="5"/>
  <c r="E85" i="5" s="1"/>
  <c r="D82" i="5"/>
  <c r="E82" i="5" s="1"/>
  <c r="D79" i="5"/>
  <c r="E79" i="5" s="1"/>
  <c r="D76" i="5"/>
  <c r="E76" i="5" s="1"/>
  <c r="D73" i="5"/>
  <c r="E73" i="5" s="1"/>
  <c r="D70" i="5"/>
  <c r="E70" i="5" s="1"/>
  <c r="D67" i="5"/>
  <c r="E67" i="5" s="1"/>
  <c r="D64" i="5"/>
  <c r="E64" i="5" s="1"/>
  <c r="D61" i="5"/>
  <c r="E61" i="5" s="1"/>
  <c r="D58" i="5"/>
  <c r="E58" i="5" s="1"/>
  <c r="D55" i="5"/>
  <c r="E55" i="5" s="1"/>
  <c r="D52" i="5"/>
  <c r="E52" i="5" s="1"/>
  <c r="D49" i="5"/>
  <c r="E49" i="5" s="1"/>
  <c r="D46" i="5"/>
  <c r="E46" i="5" s="1"/>
  <c r="D43" i="5"/>
  <c r="E43" i="5" s="1"/>
  <c r="D40" i="5"/>
  <c r="E40" i="5" s="1"/>
  <c r="E37" i="5"/>
  <c r="D37" i="5"/>
  <c r="D34" i="5"/>
  <c r="E34" i="5" s="1"/>
  <c r="D31" i="5"/>
  <c r="E31" i="5" s="1"/>
  <c r="D28" i="5"/>
  <c r="E28" i="5" s="1"/>
  <c r="D25" i="5"/>
  <c r="E25" i="5" s="1"/>
  <c r="D22" i="5"/>
  <c r="E22" i="5" s="1"/>
  <c r="E19" i="5"/>
  <c r="D19" i="5"/>
  <c r="D16" i="5"/>
  <c r="E16" i="5" s="1"/>
  <c r="D13" i="5"/>
  <c r="E13" i="5" s="1"/>
  <c r="D10" i="5"/>
  <c r="E10" i="5" s="1"/>
  <c r="D7" i="5"/>
  <c r="E7" i="5" s="1"/>
  <c r="D4" i="5"/>
  <c r="E4" i="5" s="1"/>
  <c r="D130" i="2" l="1"/>
  <c r="E130" i="2" s="1"/>
  <c r="D139" i="2"/>
  <c r="E139" i="2" s="1"/>
  <c r="D142" i="2"/>
  <c r="E142" i="2" s="1"/>
  <c r="D148" i="2"/>
  <c r="E148" i="2" s="1"/>
  <c r="D151" i="2"/>
  <c r="E151" i="2" s="1"/>
  <c r="D154" i="2"/>
  <c r="E154" i="2" s="1"/>
  <c r="D133" i="2" l="1"/>
  <c r="E133" i="2" s="1"/>
  <c r="D145" i="2"/>
  <c r="E145" i="2" s="1"/>
  <c r="D136" i="2"/>
  <c r="E136" i="2" s="1"/>
  <c r="C136" i="1" l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33" i="1" l="1"/>
  <c r="D133" i="1"/>
  <c r="C134" i="1"/>
  <c r="D134" i="1"/>
  <c r="C135" i="1"/>
  <c r="D135" i="1"/>
  <c r="D127" i="2" l="1"/>
  <c r="E127" i="2" s="1"/>
  <c r="D124" i="2"/>
  <c r="E124" i="2" s="1"/>
  <c r="D121" i="2"/>
  <c r="E121" i="2" s="1"/>
  <c r="D118" i="2"/>
  <c r="E118" i="2" s="1"/>
  <c r="D115" i="2"/>
  <c r="E115" i="2" s="1"/>
  <c r="D112" i="2"/>
  <c r="E112" i="2" s="1"/>
  <c r="D109" i="2"/>
  <c r="E109" i="2" s="1"/>
  <c r="D106" i="2"/>
  <c r="E106" i="2" s="1"/>
  <c r="D103" i="2"/>
  <c r="E103" i="2" s="1"/>
  <c r="D100" i="2"/>
  <c r="E100" i="2" s="1"/>
  <c r="D97" i="2"/>
  <c r="E97" i="2" s="1"/>
  <c r="D94" i="2"/>
  <c r="E94" i="2" s="1"/>
  <c r="D91" i="2"/>
  <c r="E91" i="2" s="1"/>
  <c r="D88" i="2"/>
  <c r="E88" i="2" s="1"/>
  <c r="D85" i="2"/>
  <c r="E85" i="2" s="1"/>
  <c r="D82" i="2"/>
  <c r="E82" i="2" s="1"/>
  <c r="D79" i="2"/>
  <c r="E79" i="2" s="1"/>
  <c r="D76" i="2"/>
  <c r="E76" i="2" s="1"/>
  <c r="D73" i="2"/>
  <c r="E73" i="2" s="1"/>
  <c r="D70" i="2"/>
  <c r="E70" i="2" s="1"/>
  <c r="D67" i="2"/>
  <c r="E67" i="2" s="1"/>
  <c r="D64" i="2"/>
  <c r="E64" i="2" s="1"/>
  <c r="D61" i="2"/>
  <c r="E61" i="2" s="1"/>
  <c r="D58" i="2"/>
  <c r="E58" i="2" s="1"/>
  <c r="D55" i="2"/>
  <c r="E55" i="2" s="1"/>
  <c r="D52" i="2"/>
  <c r="E52" i="2" s="1"/>
  <c r="D49" i="2"/>
  <c r="E49" i="2" s="1"/>
  <c r="D46" i="2"/>
  <c r="E46" i="2" s="1"/>
  <c r="D43" i="2"/>
  <c r="E43" i="2" s="1"/>
  <c r="D40" i="2"/>
  <c r="E40" i="2" s="1"/>
  <c r="D37" i="2"/>
  <c r="E37" i="2" s="1"/>
  <c r="D34" i="2"/>
  <c r="E34" i="2" s="1"/>
  <c r="D31" i="2"/>
  <c r="E31" i="2" s="1"/>
  <c r="D28" i="2"/>
  <c r="E28" i="2" s="1"/>
  <c r="D25" i="2"/>
  <c r="E25" i="2" s="1"/>
  <c r="D22" i="2"/>
  <c r="E22" i="2" s="1"/>
  <c r="D19" i="2"/>
  <c r="E19" i="2" s="1"/>
  <c r="D16" i="2"/>
  <c r="E16" i="2" s="1"/>
  <c r="D13" i="2"/>
  <c r="E13" i="2" s="1"/>
  <c r="D10" i="2"/>
  <c r="E10" i="2" s="1"/>
  <c r="D7" i="2"/>
  <c r="E7" i="2" s="1"/>
  <c r="D4" i="2"/>
  <c r="E4" i="2" s="1"/>
  <c r="C132" i="1" l="1"/>
  <c r="D132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C88" i="1" l="1"/>
  <c r="C89" i="1"/>
  <c r="C90" i="1"/>
  <c r="C91" i="1"/>
  <c r="D88" i="1"/>
  <c r="D89" i="1"/>
  <c r="D90" i="1"/>
  <c r="D91" i="1"/>
  <c r="D86" i="1" l="1"/>
  <c r="C86" i="1"/>
  <c r="D87" i="1" l="1"/>
  <c r="C87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<sst xmlns="http://schemas.openxmlformats.org/spreadsheetml/2006/main" count="27" uniqueCount="11">
  <si>
    <t>S&amp;P500</t>
  </si>
  <si>
    <t>S&amp;P500 y/y %</t>
  </si>
  <si>
    <t>S&amp;P500 m/m %</t>
  </si>
  <si>
    <t>Date</t>
  </si>
  <si>
    <t>US Real GDP</t>
  </si>
  <si>
    <t>GDP Growth q/q %</t>
  </si>
  <si>
    <t>GDP Growth q/q % (annualised)</t>
  </si>
  <si>
    <t>ISM Non-Manufacturing Index</t>
  </si>
  <si>
    <t>ISM Non-Manufacturing</t>
  </si>
  <si>
    <t>Business Activity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</si>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</sst>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0.0"/>
    <numFmt numFmtId="166" formatCode="0.0%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6"/>
      <color rgb="FF0D324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AFC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D0D8DF"/>
      </left>
      <right style="medium">
        <color rgb="FF000000"/>
      </right>
      <top style="medium">
        <color rgb="FFD0D8DF"/>
      </top>
      <bottom/>
      <diagonal/>
    </border>
    <border>
      <left/>
      <right style="medium">
        <color rgb="FFD0D8DF"/>
      </right>
      <top style="medium">
        <color rgb="FFD0D8DF"/>
      </top>
      <bottom/>
      <diagonal/>
    </border>
    <border>
      <left style="medium">
        <color rgb="FFD0D8DF"/>
      </left>
      <right style="medium">
        <color rgb="FF000000"/>
      </right>
      <top/>
      <bottom/>
      <diagonal/>
    </border>
    <border>
      <left/>
      <right style="medium">
        <color rgb="FFD0D8DF"/>
      </right>
      <top/>
      <bottom/>
      <diagonal/>
    </border>
    <border>
      <left style="medium">
        <color rgb="FFD0D8DF"/>
      </left>
      <right style="medium">
        <color rgb="FF000000"/>
      </right>
      <top/>
      <bottom style="medium">
        <color rgb="FFD0D8DF"/>
      </bottom>
      <diagonal/>
    </border>
    <border>
      <left/>
      <right style="medium">
        <color rgb="FFD0D8DF"/>
      </right>
      <top/>
      <bottom style="medium">
        <color rgb="FFD0D8DF"/>
      </bottom>
      <diagonal/>
    </border>
    <border>
      <left/>
      <right style="medium">
        <color rgb="FF000000"/>
      </right>
      <top style="medium">
        <color rgb="FFD0D8DF"/>
      </top>
      <bottom/>
      <diagonal/>
    </border>
    <border>
      <left/>
      <right/>
      <top/>
      <bottom style="medium">
        <color rgb="FFD0D8DF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8">
    <xf numFmtId="0" fontId="0" fillId="0" borderId="0" xfId="0"/>
    <xf numFmtId="0" fontId="3" fillId="3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164" fontId="3" fillId="2" borderId="3" xfId="0" applyNumberFormat="1" applyFont="1" applyFill="1" applyBorder="1" applyAlignment="1"/>
    <xf numFmtId="2" fontId="3" fillId="2" borderId="1" xfId="0" applyNumberFormat="1" applyFont="1" applyFill="1" applyBorder="1" applyAlignment="1"/>
    <xf numFmtId="10" fontId="3" fillId="2" borderId="1" xfId="0" applyNumberFormat="1" applyFont="1" applyFill="1" applyBorder="1" applyAlignment="1"/>
    <xf numFmtId="0" fontId="3" fillId="2" borderId="1" xfId="0" applyFont="1" applyFill="1" applyBorder="1"/>
    <xf numFmtId="164" fontId="3" fillId="3" borderId="3" xfId="0" applyNumberFormat="1" applyFont="1" applyFill="1" applyBorder="1" applyAlignment="1"/>
    <xf numFmtId="2" fontId="3" fillId="3" borderId="1" xfId="0" applyNumberFormat="1" applyFont="1" applyFill="1" applyBorder="1" applyAlignment="1"/>
    <xf numFmtId="10" fontId="3" fillId="3" borderId="1" xfId="0" applyNumberFormat="1" applyFont="1" applyFill="1" applyBorder="1" applyAlignment="1"/>
    <xf numFmtId="10" fontId="4" fillId="4" borderId="4" xfId="0" applyNumberFormat="1" applyFont="1" applyFill="1" applyBorder="1"/>
    <xf numFmtId="166" fontId="4" fillId="4" borderId="4" xfId="0" applyNumberFormat="1" applyFont="1" applyFill="1" applyBorder="1"/>
    <xf numFmtId="17" fontId="5" fillId="3" borderId="4" xfId="0" applyNumberFormat="1" applyFont="1" applyFill="1" applyBorder="1" applyAlignment="1">
      <alignment horizontal="left" vertical="top" wrapText="1"/>
    </xf>
    <xf numFmtId="165" fontId="6" fillId="5" borderId="4" xfId="0" applyNumberFormat="1" applyFont="1" applyFill="1" applyBorder="1" applyAlignment="1">
      <alignment horizontal="center" vertical="center"/>
    </xf>
    <xf numFmtId="10" fontId="3" fillId="3" borderId="4" xfId="0" applyNumberFormat="1" applyFont="1" applyFill="1" applyBorder="1"/>
    <xf numFmtId="166" fontId="3" fillId="3" borderId="4" xfId="0" applyNumberFormat="1" applyFont="1" applyFill="1" applyBorder="1"/>
    <xf numFmtId="17" fontId="5" fillId="2" borderId="4" xfId="0" applyNumberFormat="1" applyFont="1" applyFill="1" applyBorder="1" applyAlignment="1">
      <alignment horizontal="left" vertical="top" wrapText="1"/>
    </xf>
    <xf numFmtId="165" fontId="6" fillId="6" borderId="4" xfId="0" applyNumberFormat="1" applyFont="1" applyFill="1" applyBorder="1" applyAlignment="1">
      <alignment horizontal="center" vertical="center"/>
    </xf>
    <xf numFmtId="10" fontId="3" fillId="2" borderId="4" xfId="0" applyNumberFormat="1" applyFont="1" applyFill="1" applyBorder="1"/>
    <xf numFmtId="166" fontId="3" fillId="2" borderId="4" xfId="0" applyNumberFormat="1" applyFont="1" applyFill="1" applyBorder="1"/>
    <xf numFmtId="10" fontId="0" fillId="0" borderId="0" xfId="0" applyNumberFormat="1"/>
    <xf numFmtId="166" fontId="0" fillId="0" borderId="0" xfId="0" applyNumberFormat="1"/>
    <xf numFmtId="165" fontId="6" fillId="2" borderId="7" xfId="0" applyNumberFormat="1" applyFont="1" applyFill="1" applyBorder="1" applyAlignment="1">
      <alignment horizontal="center" vertical="center"/>
    </xf>
    <xf numFmtId="165" fontId="6" fillId="3" borderId="6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5" fontId="7" fillId="4" borderId="4" xfId="0" applyNumberFormat="1" applyFont="1" applyFill="1" applyBorder="1" applyAlignment="1">
      <alignment horizontal="center" vertical="center"/>
    </xf>
    <xf numFmtId="14" fontId="8" fillId="8" borderId="9" xfId="0" applyNumberFormat="1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right" vertical="center"/>
    </xf>
    <xf numFmtId="14" fontId="8" fillId="7" borderId="11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right" vertical="center"/>
    </xf>
    <xf numFmtId="14" fontId="8" fillId="8" borderId="11" xfId="0" applyNumberFormat="1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right" vertical="center"/>
    </xf>
    <xf numFmtId="14" fontId="8" fillId="8" borderId="13" xfId="0" applyNumberFormat="1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right" vertical="center"/>
    </xf>
    <xf numFmtId="2" fontId="3" fillId="3" borderId="1" xfId="0" applyNumberFormat="1" applyFont="1" applyFill="1" applyBorder="1"/>
    <xf numFmtId="2" fontId="3" fillId="2" borderId="1" xfId="0" applyNumberFormat="1" applyFont="1" applyFill="1" applyBorder="1"/>
    <xf numFmtId="0" fontId="8" fillId="8" borderId="8" xfId="0" applyFont="1" applyFill="1" applyBorder="1" applyAlignment="1">
      <alignment horizontal="right" vertical="center"/>
    </xf>
    <xf numFmtId="0" fontId="8" fillId="7" borderId="8" xfId="0" applyFont="1" applyFill="1" applyBorder="1" applyAlignment="1">
      <alignment horizontal="right" vertical="center"/>
    </xf>
    <xf numFmtId="0" fontId="8" fillId="8" borderId="15" xfId="0" applyFont="1" applyFill="1" applyBorder="1" applyAlignment="1">
      <alignment horizontal="right" vertical="center"/>
    </xf>
    <xf numFmtId="14" fontId="8" fillId="7" borderId="13" xfId="0" applyNumberFormat="1" applyFont="1" applyFill="1" applyBorder="1" applyAlignment="1">
      <alignment horizontal="center" vertical="center"/>
    </xf>
    <xf numFmtId="0" fontId="0" fillId="7" borderId="16" xfId="0" applyFill="1" applyBorder="1"/>
    <xf numFmtId="0" fontId="0" fillId="7" borderId="14" xfId="0" applyFill="1" applyBorder="1"/>
    <xf numFmtId="2" fontId="3" fillId="3" borderId="2" xfId="0" applyNumberFormat="1" applyFont="1" applyFill="1" applyBorder="1"/>
    <xf numFmtId="2" fontId="3" fillId="2" borderId="2" xfId="0" applyNumberFormat="1" applyFont="1" applyFill="1" applyBorder="1"/>
    <xf numFmtId="165" fontId="6" fillId="3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4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ISM Non-Manufacturing PMI vs. GDP Growth QoQ Annualised %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404754804408872E-2"/>
          <c:y val="0.1070675802929214"/>
          <c:w val="0.85872790795158338"/>
          <c:h val="0.78119813267616411"/>
        </c:manualLayout>
      </c:layout>
      <c:lineChart>
        <c:grouping val="standard"/>
        <c:varyColors val="0"/>
        <c:ser>
          <c:idx val="1"/>
          <c:order val="0"/>
          <c:tx>
            <c:v>ISM Non-Manufacturing Index</c:v>
          </c:tx>
          <c:spPr>
            <a:ln w="19050">
              <a:solidFill>
                <a:schemeClr val="bg1"/>
              </a:solidFill>
            </a:ln>
          </c:spPr>
          <c:marker>
            <c:symbol val="none"/>
          </c:marker>
          <c:cat>
            <c:numRef>
              <c:f>NMIvsGDP!$A$2:$A$180</c:f>
              <c:numCache>
                <c:formatCode>mmm\-yy</c:formatCode>
                <c:ptCount val="17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  <c:pt idx="132">
                  <c:v>43496</c:v>
                </c:pt>
                <c:pt idx="133">
                  <c:v>43524</c:v>
                </c:pt>
                <c:pt idx="134">
                  <c:v>43555</c:v>
                </c:pt>
                <c:pt idx="135">
                  <c:v>43585</c:v>
                </c:pt>
                <c:pt idx="136">
                  <c:v>43616</c:v>
                </c:pt>
                <c:pt idx="137">
                  <c:v>43646</c:v>
                </c:pt>
                <c:pt idx="138">
                  <c:v>43677</c:v>
                </c:pt>
                <c:pt idx="139">
                  <c:v>43708</c:v>
                </c:pt>
                <c:pt idx="140">
                  <c:v>43738</c:v>
                </c:pt>
                <c:pt idx="141">
                  <c:v>43769</c:v>
                </c:pt>
                <c:pt idx="142">
                  <c:v>43799</c:v>
                </c:pt>
                <c:pt idx="143">
                  <c:v>43830</c:v>
                </c:pt>
                <c:pt idx="144">
                  <c:v>43861</c:v>
                </c:pt>
                <c:pt idx="145">
                  <c:v>43890</c:v>
                </c:pt>
                <c:pt idx="146">
                  <c:v>43921</c:v>
                </c:pt>
                <c:pt idx="147">
                  <c:v>43951</c:v>
                </c:pt>
                <c:pt idx="148">
                  <c:v>43982</c:v>
                </c:pt>
                <c:pt idx="149">
                  <c:v>44012</c:v>
                </c:pt>
                <c:pt idx="150">
                  <c:v>44043</c:v>
                </c:pt>
                <c:pt idx="151">
                  <c:v>44074</c:v>
                </c:pt>
                <c:pt idx="152">
                  <c:v>44104</c:v>
                </c:pt>
                <c:pt idx="153">
                  <c:v>44135</c:v>
                </c:pt>
                <c:pt idx="154">
                  <c:v>44165</c:v>
                </c:pt>
                <c:pt idx="155">
                  <c:v>44196</c:v>
                </c:pt>
                <c:pt idx="156">
                  <c:v>44227</c:v>
                </c:pt>
                <c:pt idx="157">
                  <c:v>44255</c:v>
                </c:pt>
                <c:pt idx="158">
                  <c:v>44286</c:v>
                </c:pt>
                <c:pt idx="159">
                  <c:v>44316</c:v>
                </c:pt>
                <c:pt idx="160">
                  <c:v>44347</c:v>
                </c:pt>
                <c:pt idx="161">
                  <c:v>44377</c:v>
                </c:pt>
                <c:pt idx="162">
                  <c:v>44408</c:v>
                </c:pt>
                <c:pt idx="163">
                  <c:v>44439</c:v>
                </c:pt>
                <c:pt idx="164">
                  <c:v>44469</c:v>
                </c:pt>
                <c:pt idx="165">
                  <c:v>44500</c:v>
                </c:pt>
                <c:pt idx="166">
                  <c:v>44530</c:v>
                </c:pt>
                <c:pt idx="167">
                  <c:v>44561</c:v>
                </c:pt>
                <c:pt idx="168">
                  <c:v>44592</c:v>
                </c:pt>
                <c:pt idx="169">
                  <c:v>44620</c:v>
                </c:pt>
                <c:pt idx="170">
                  <c:v>44651</c:v>
                </c:pt>
                <c:pt idx="171">
                  <c:v>44681</c:v>
                </c:pt>
                <c:pt idx="172">
                  <c:v>44712</c:v>
                </c:pt>
                <c:pt idx="173">
                  <c:v>44742</c:v>
                </c:pt>
                <c:pt idx="174">
                  <c:v>44773</c:v>
                </c:pt>
                <c:pt idx="175">
                  <c:v>44804</c:v>
                </c:pt>
                <c:pt idx="176">
                  <c:v>44834</c:v>
                </c:pt>
                <c:pt idx="177">
                  <c:v>44865</c:v>
                </c:pt>
              </c:numCache>
            </c:numRef>
          </c:cat>
          <c:val>
            <c:numRef>
              <c:f>NMIvsGDP!$B$2:$B$1306</c:f>
              <c:numCache>
                <c:formatCode>0.0</c:formatCode>
                <c:ptCount val="1305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</c:v>
                </c:pt>
                <c:pt idx="73">
                  <c:v>51.6</c:v>
                </c:pt>
                <c:pt idx="74">
                  <c:v>53.1</c:v>
                </c:pt>
                <c:pt idx="75">
                  <c:v>55.2</c:v>
                </c:pt>
                <c:pt idx="76">
                  <c:v>56.3</c:v>
                </c:pt>
                <c:pt idx="77">
                  <c:v>56</c:v>
                </c:pt>
                <c:pt idx="78">
                  <c:v>58.7</c:v>
                </c:pt>
                <c:pt idx="79">
                  <c:v>59.6</c:v>
                </c:pt>
                <c:pt idx="80">
                  <c:v>58.6</c:v>
                </c:pt>
                <c:pt idx="81">
                  <c:v>57.1</c:v>
                </c:pt>
                <c:pt idx="82">
                  <c:v>59.3</c:v>
                </c:pt>
                <c:pt idx="83">
                  <c:v>56.2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54.3</c:v>
                </c:pt>
                <c:pt idx="98">
                  <c:v>54.9</c:v>
                </c:pt>
                <c:pt idx="99">
                  <c:v>55.7</c:v>
                </c:pt>
                <c:pt idx="100">
                  <c:v>53.6</c:v>
                </c:pt>
                <c:pt idx="101">
                  <c:v>56.1</c:v>
                </c:pt>
                <c:pt idx="102">
                  <c:v>54.9</c:v>
                </c:pt>
                <c:pt idx="103">
                  <c:v>51.7</c:v>
                </c:pt>
                <c:pt idx="104">
                  <c:v>56.6</c:v>
                </c:pt>
                <c:pt idx="105">
                  <c:v>54.6</c:v>
                </c:pt>
                <c:pt idx="106">
                  <c:v>56.2</c:v>
                </c:pt>
                <c:pt idx="107">
                  <c:v>56.6</c:v>
                </c:pt>
                <c:pt idx="108">
                  <c:v>56.5</c:v>
                </c:pt>
                <c:pt idx="109">
                  <c:v>57.4</c:v>
                </c:pt>
                <c:pt idx="110">
                  <c:v>55.6</c:v>
                </c:pt>
                <c:pt idx="111">
                  <c:v>57.3</c:v>
                </c:pt>
                <c:pt idx="112">
                  <c:v>57.1</c:v>
                </c:pt>
                <c:pt idx="113">
                  <c:v>57.2</c:v>
                </c:pt>
                <c:pt idx="114">
                  <c:v>54.3</c:v>
                </c:pt>
                <c:pt idx="115">
                  <c:v>55.2</c:v>
                </c:pt>
                <c:pt idx="116">
                  <c:v>59.4</c:v>
                </c:pt>
                <c:pt idx="117">
                  <c:v>59.8</c:v>
                </c:pt>
                <c:pt idx="118">
                  <c:v>57.3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  <c:pt idx="126">
                  <c:v>55.7</c:v>
                </c:pt>
                <c:pt idx="127">
                  <c:v>58.8</c:v>
                </c:pt>
                <c:pt idx="128">
                  <c:v>60.8</c:v>
                </c:pt>
                <c:pt idx="129">
                  <c:v>60</c:v>
                </c:pt>
                <c:pt idx="130">
                  <c:v>60.4</c:v>
                </c:pt>
                <c:pt idx="131">
                  <c:v>58</c:v>
                </c:pt>
                <c:pt idx="132">
                  <c:v>56.7</c:v>
                </c:pt>
                <c:pt idx="133">
                  <c:v>59.7</c:v>
                </c:pt>
                <c:pt idx="134">
                  <c:v>56.1</c:v>
                </c:pt>
                <c:pt idx="135">
                  <c:v>55.5</c:v>
                </c:pt>
                <c:pt idx="136">
                  <c:v>56.9</c:v>
                </c:pt>
                <c:pt idx="137">
                  <c:v>55.1</c:v>
                </c:pt>
                <c:pt idx="138">
                  <c:v>54.8</c:v>
                </c:pt>
                <c:pt idx="139">
                  <c:v>56</c:v>
                </c:pt>
                <c:pt idx="140">
                  <c:v>53.5</c:v>
                </c:pt>
                <c:pt idx="141">
                  <c:v>54.4</c:v>
                </c:pt>
                <c:pt idx="142">
                  <c:v>53.9</c:v>
                </c:pt>
                <c:pt idx="143">
                  <c:v>54.9</c:v>
                </c:pt>
                <c:pt idx="144">
                  <c:v>55.5</c:v>
                </c:pt>
                <c:pt idx="145">
                  <c:v>56.7</c:v>
                </c:pt>
                <c:pt idx="146">
                  <c:v>53.6</c:v>
                </c:pt>
                <c:pt idx="147">
                  <c:v>41.6</c:v>
                </c:pt>
                <c:pt idx="148">
                  <c:v>45.4</c:v>
                </c:pt>
                <c:pt idx="149">
                  <c:v>56.5</c:v>
                </c:pt>
                <c:pt idx="150">
                  <c:v>56.6</c:v>
                </c:pt>
                <c:pt idx="151">
                  <c:v>57.2</c:v>
                </c:pt>
                <c:pt idx="152">
                  <c:v>57.2</c:v>
                </c:pt>
                <c:pt idx="153">
                  <c:v>56.2</c:v>
                </c:pt>
                <c:pt idx="154">
                  <c:v>56.8</c:v>
                </c:pt>
                <c:pt idx="155">
                  <c:v>57.7</c:v>
                </c:pt>
                <c:pt idx="156">
                  <c:v>58.7</c:v>
                </c:pt>
                <c:pt idx="157">
                  <c:v>55.9</c:v>
                </c:pt>
                <c:pt idx="158">
                  <c:v>62.2</c:v>
                </c:pt>
                <c:pt idx="159">
                  <c:v>62.7</c:v>
                </c:pt>
                <c:pt idx="160">
                  <c:v>63.2</c:v>
                </c:pt>
                <c:pt idx="161">
                  <c:v>60.7</c:v>
                </c:pt>
                <c:pt idx="162">
                  <c:v>64.099999999999994</c:v>
                </c:pt>
                <c:pt idx="163">
                  <c:v>62.2</c:v>
                </c:pt>
                <c:pt idx="164">
                  <c:v>62.6</c:v>
                </c:pt>
                <c:pt idx="165">
                  <c:v>66.7</c:v>
                </c:pt>
                <c:pt idx="166">
                  <c:v>68.400000000000006</c:v>
                </c:pt>
                <c:pt idx="167">
                  <c:v>62.3</c:v>
                </c:pt>
                <c:pt idx="168">
                  <c:v>59.9</c:v>
                </c:pt>
                <c:pt idx="169">
                  <c:v>56.5</c:v>
                </c:pt>
                <c:pt idx="170">
                  <c:v>58.3</c:v>
                </c:pt>
                <c:pt idx="171">
                  <c:v>57.1</c:v>
                </c:pt>
                <c:pt idx="172">
                  <c:v>55.9</c:v>
                </c:pt>
                <c:pt idx="173">
                  <c:v>55.3</c:v>
                </c:pt>
                <c:pt idx="174">
                  <c:v>56.7</c:v>
                </c:pt>
                <c:pt idx="175">
                  <c:v>56.9</c:v>
                </c:pt>
                <c:pt idx="176">
                  <c:v>56.7</c:v>
                </c:pt>
                <c:pt idx="177" formatCode="General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C-4DBF-A2CA-44BE1371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9168"/>
        <c:axId val="90200704"/>
      </c:lineChart>
      <c:lineChart>
        <c:grouping val="standard"/>
        <c:varyColors val="0"/>
        <c:ser>
          <c:idx val="0"/>
          <c:order val="1"/>
          <c:tx>
            <c:strRef>
              <c:f>NMIvsGDP!$E$1</c:f>
              <c:strCache>
                <c:ptCount val="1"/>
                <c:pt idx="0">
                  <c:v>GDP Growth q/q % (annualised)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NMIvsGDP!$A$2:$A$180</c:f>
              <c:numCache>
                <c:formatCode>mmm\-yy</c:formatCode>
                <c:ptCount val="17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  <c:pt idx="132">
                  <c:v>43496</c:v>
                </c:pt>
                <c:pt idx="133">
                  <c:v>43524</c:v>
                </c:pt>
                <c:pt idx="134">
                  <c:v>43555</c:v>
                </c:pt>
                <c:pt idx="135">
                  <c:v>43585</c:v>
                </c:pt>
                <c:pt idx="136">
                  <c:v>43616</c:v>
                </c:pt>
                <c:pt idx="137">
                  <c:v>43646</c:v>
                </c:pt>
                <c:pt idx="138">
                  <c:v>43677</c:v>
                </c:pt>
                <c:pt idx="139">
                  <c:v>43708</c:v>
                </c:pt>
                <c:pt idx="140">
                  <c:v>43738</c:v>
                </c:pt>
                <c:pt idx="141">
                  <c:v>43769</c:v>
                </c:pt>
                <c:pt idx="142">
                  <c:v>43799</c:v>
                </c:pt>
                <c:pt idx="143">
                  <c:v>43830</c:v>
                </c:pt>
                <c:pt idx="144">
                  <c:v>43861</c:v>
                </c:pt>
                <c:pt idx="145">
                  <c:v>43890</c:v>
                </c:pt>
                <c:pt idx="146">
                  <c:v>43921</c:v>
                </c:pt>
                <c:pt idx="147">
                  <c:v>43951</c:v>
                </c:pt>
                <c:pt idx="148">
                  <c:v>43982</c:v>
                </c:pt>
                <c:pt idx="149">
                  <c:v>44012</c:v>
                </c:pt>
                <c:pt idx="150">
                  <c:v>44043</c:v>
                </c:pt>
                <c:pt idx="151">
                  <c:v>44074</c:v>
                </c:pt>
                <c:pt idx="152">
                  <c:v>44104</c:v>
                </c:pt>
                <c:pt idx="153">
                  <c:v>44135</c:v>
                </c:pt>
                <c:pt idx="154">
                  <c:v>44165</c:v>
                </c:pt>
                <c:pt idx="155">
                  <c:v>44196</c:v>
                </c:pt>
                <c:pt idx="156">
                  <c:v>44227</c:v>
                </c:pt>
                <c:pt idx="157">
                  <c:v>44255</c:v>
                </c:pt>
                <c:pt idx="158">
                  <c:v>44286</c:v>
                </c:pt>
                <c:pt idx="159">
                  <c:v>44316</c:v>
                </c:pt>
                <c:pt idx="160">
                  <c:v>44347</c:v>
                </c:pt>
                <c:pt idx="161">
                  <c:v>44377</c:v>
                </c:pt>
                <c:pt idx="162">
                  <c:v>44408</c:v>
                </c:pt>
                <c:pt idx="163">
                  <c:v>44439</c:v>
                </c:pt>
                <c:pt idx="164">
                  <c:v>44469</c:v>
                </c:pt>
                <c:pt idx="165">
                  <c:v>44500</c:v>
                </c:pt>
                <c:pt idx="166">
                  <c:v>44530</c:v>
                </c:pt>
                <c:pt idx="167">
                  <c:v>44561</c:v>
                </c:pt>
                <c:pt idx="168">
                  <c:v>44592</c:v>
                </c:pt>
                <c:pt idx="169">
                  <c:v>44620</c:v>
                </c:pt>
                <c:pt idx="170">
                  <c:v>44651</c:v>
                </c:pt>
                <c:pt idx="171">
                  <c:v>44681</c:v>
                </c:pt>
                <c:pt idx="172">
                  <c:v>44712</c:v>
                </c:pt>
                <c:pt idx="173">
                  <c:v>44742</c:v>
                </c:pt>
                <c:pt idx="174">
                  <c:v>44773</c:v>
                </c:pt>
                <c:pt idx="175">
                  <c:v>44804</c:v>
                </c:pt>
                <c:pt idx="176">
                  <c:v>44834</c:v>
                </c:pt>
                <c:pt idx="177">
                  <c:v>44865</c:v>
                </c:pt>
              </c:numCache>
            </c:numRef>
          </c:cat>
          <c:val>
            <c:numRef>
              <c:f>NMIvsGDP!$E$2:$E$180</c:f>
              <c:numCache>
                <c:formatCode>0.0%</c:formatCode>
                <c:ptCount val="179"/>
                <c:pt idx="2">
                  <c:v>0</c:v>
                </c:pt>
                <c:pt idx="5">
                  <c:v>2.0816028830630717E-2</c:v>
                </c:pt>
                <c:pt idx="8">
                  <c:v>-2.1479017849608706E-2</c:v>
                </c:pt>
                <c:pt idx="11">
                  <c:v>-8.3783507619077713E-2</c:v>
                </c:pt>
                <c:pt idx="14">
                  <c:v>-4.4157179886569198E-2</c:v>
                </c:pt>
                <c:pt idx="17">
                  <c:v>-5.7471620777015398E-3</c:v>
                </c:pt>
                <c:pt idx="20">
                  <c:v>1.4644183433524915E-2</c:v>
                </c:pt>
                <c:pt idx="23">
                  <c:v>4.4664547879113226E-2</c:v>
                </c:pt>
                <c:pt idx="26">
                  <c:v>1.5480250950848484E-2</c:v>
                </c:pt>
                <c:pt idx="29">
                  <c:v>3.7394356501167847E-2</c:v>
                </c:pt>
                <c:pt idx="32">
                  <c:v>2.9816144838429537E-2</c:v>
                </c:pt>
                <c:pt idx="35">
                  <c:v>2.0227751545476291E-2</c:v>
                </c:pt>
                <c:pt idx="38">
                  <c:v>-9.5830184638887594E-3</c:v>
                </c:pt>
                <c:pt idx="41">
                  <c:v>2.8907109738332437E-2</c:v>
                </c:pt>
                <c:pt idx="44">
                  <c:v>-1.1106835912257917E-3</c:v>
                </c:pt>
                <c:pt idx="47">
                  <c:v>4.718401461224575E-2</c:v>
                </c:pt>
                <c:pt idx="50">
                  <c:v>3.1689481124483221E-2</c:v>
                </c:pt>
                <c:pt idx="53">
                  <c:v>1.7319423274066326E-2</c:v>
                </c:pt>
                <c:pt idx="56">
                  <c:v>5.4088648233405756E-3</c:v>
                </c:pt>
                <c:pt idx="59">
                  <c:v>4.5627160089589669E-3</c:v>
                </c:pt>
                <c:pt idx="62">
                  <c:v>3.590044091402711E-2</c:v>
                </c:pt>
                <c:pt idx="65">
                  <c:v>4.9450025132720121E-3</c:v>
                </c:pt>
                <c:pt idx="68">
                  <c:v>3.1706777294290056E-2</c:v>
                </c:pt>
                <c:pt idx="71">
                  <c:v>3.2314316995104342E-2</c:v>
                </c:pt>
                <c:pt idx="74">
                  <c:v>-1.1260344444356418E-2</c:v>
                </c:pt>
                <c:pt idx="77">
                  <c:v>5.5256680977402883E-2</c:v>
                </c:pt>
                <c:pt idx="80">
                  <c:v>4.9738997698089538E-2</c:v>
                </c:pt>
                <c:pt idx="83">
                  <c:v>2.2702505615013635E-2</c:v>
                </c:pt>
                <c:pt idx="86">
                  <c:v>3.8510165042299871E-2</c:v>
                </c:pt>
                <c:pt idx="89">
                  <c:v>2.7340451814069189E-2</c:v>
                </c:pt>
                <c:pt idx="92">
                  <c:v>1.4583255449476029E-2</c:v>
                </c:pt>
                <c:pt idx="95">
                  <c:v>6.4299414859931847E-3</c:v>
                </c:pt>
                <c:pt idx="98">
                  <c:v>2.2849759771061739E-2</c:v>
                </c:pt>
                <c:pt idx="101">
                  <c:v>1.2535230757250604E-2</c:v>
                </c:pt>
                <c:pt idx="104">
                  <c:v>2.1954308653463706E-2</c:v>
                </c:pt>
                <c:pt idx="107">
                  <c:v>2.5410542135027914E-2</c:v>
                </c:pt>
                <c:pt idx="110">
                  <c:v>2.2819473208793184E-2</c:v>
                </c:pt>
                <c:pt idx="113">
                  <c:v>1.7187440460796122E-2</c:v>
                </c:pt>
                <c:pt idx="116">
                  <c:v>2.947361514080904E-2</c:v>
                </c:pt>
                <c:pt idx="119">
                  <c:v>3.877858426200409E-2</c:v>
                </c:pt>
                <c:pt idx="122">
                  <c:v>3.7791224044322114E-2</c:v>
                </c:pt>
                <c:pt idx="125">
                  <c:v>2.7014556184875804E-2</c:v>
                </c:pt>
                <c:pt idx="128">
                  <c:v>2.1173902749594964E-2</c:v>
                </c:pt>
                <c:pt idx="131">
                  <c:v>1.3197675838225065E-2</c:v>
                </c:pt>
                <c:pt idx="134">
                  <c:v>2.9321911866146966E-2</c:v>
                </c:pt>
                <c:pt idx="137">
                  <c:v>1.4911308938809764E-2</c:v>
                </c:pt>
                <c:pt idx="140">
                  <c:v>2.5721021247193443E-2</c:v>
                </c:pt>
                <c:pt idx="143">
                  <c:v>2.3656281731889273E-2</c:v>
                </c:pt>
                <c:pt idx="146">
                  <c:v>-4.9557632983636801E-2</c:v>
                </c:pt>
                <c:pt idx="149">
                  <c:v>-0.31383181420365103</c:v>
                </c:pt>
                <c:pt idx="152">
                  <c:v>0.3344130589193397</c:v>
                </c:pt>
                <c:pt idx="153">
                  <c:v>0</c:v>
                </c:pt>
                <c:pt idx="154">
                  <c:v>0</c:v>
                </c:pt>
                <c:pt idx="155">
                  <c:v>3.7348327352187516E-2</c:v>
                </c:pt>
                <c:pt idx="156">
                  <c:v>0</c:v>
                </c:pt>
                <c:pt idx="157">
                  <c:v>0</c:v>
                </c:pt>
                <c:pt idx="158">
                  <c:v>6.2781766727765698E-2</c:v>
                </c:pt>
                <c:pt idx="159">
                  <c:v>0</c:v>
                </c:pt>
                <c:pt idx="160">
                  <c:v>0</c:v>
                </c:pt>
                <c:pt idx="161">
                  <c:v>6.7262831458960726E-2</c:v>
                </c:pt>
                <c:pt idx="162">
                  <c:v>0</c:v>
                </c:pt>
                <c:pt idx="163">
                  <c:v>0</c:v>
                </c:pt>
                <c:pt idx="164">
                  <c:v>2.3034259008253288E-2</c:v>
                </c:pt>
                <c:pt idx="165">
                  <c:v>0</c:v>
                </c:pt>
                <c:pt idx="166">
                  <c:v>0</c:v>
                </c:pt>
                <c:pt idx="167">
                  <c:v>6.8874405829690843E-2</c:v>
                </c:pt>
                <c:pt idx="168">
                  <c:v>0</c:v>
                </c:pt>
                <c:pt idx="169">
                  <c:v>0</c:v>
                </c:pt>
                <c:pt idx="170">
                  <c:v>-1.5672393653228367E-2</c:v>
                </c:pt>
                <c:pt idx="171">
                  <c:v>0</c:v>
                </c:pt>
                <c:pt idx="172">
                  <c:v>0</c:v>
                </c:pt>
                <c:pt idx="173">
                  <c:v>-5.7459197360578695E-3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D-4C84-8C17-FB3A8BA2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47856"/>
        <c:axId val="2079954928"/>
      </c:lineChart>
      <c:dateAx>
        <c:axId val="9019916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ln>
            <a:solidFill>
              <a:srgbClr val="FF0000"/>
            </a:solidFill>
          </a:ln>
        </c:spPr>
        <c:txPr>
          <a:bodyPr rot="-3000000" vert="horz"/>
          <a:lstStyle/>
          <a:p>
            <a:pPr>
              <a:defRPr/>
            </a:pPr>
            <a:endParaRPr lang="en-US"/>
          </a:p>
        </c:txPr>
        <c:crossAx val="90200704"/>
        <c:crossesAt val="50"/>
        <c:auto val="1"/>
        <c:lblOffset val="100"/>
        <c:baseTimeUnit val="months"/>
        <c:majorUnit val="1"/>
        <c:majorTimeUnit val="years"/>
      </c:dateAx>
      <c:valAx>
        <c:axId val="9020070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ISM Non-Manufacturing Index</a:t>
                </a:r>
              </a:p>
            </c:rich>
          </c:tx>
          <c:layout>
            <c:manualLayout>
              <c:xMode val="edge"/>
              <c:yMode val="edge"/>
              <c:x val="1.1265809057343213E-2"/>
              <c:y val="0.3760742409123898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0199168"/>
        <c:crosses val="autoZero"/>
        <c:crossBetween val="between"/>
        <c:majorUnit val="5"/>
      </c:valAx>
      <c:valAx>
        <c:axId val="2079954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US Real</a:t>
                </a:r>
                <a:r>
                  <a:rPr lang="en-GB" sz="1100" baseline="0"/>
                  <a:t> GDP Growth QoQ (Annualised)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0.97386921512699409"/>
              <c:y val="0.30017852954500635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79947856"/>
        <c:crosses val="max"/>
        <c:crossBetween val="between"/>
      </c:valAx>
      <c:dateAx>
        <c:axId val="20799478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7995492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t"/>
      <c:overlay val="0"/>
    </c:legend>
    <c:plotVisOnly val="1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chemeClr val="bg1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Non-Manufacturing Index vs S&amp;P 500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95237623598937"/>
          <c:y val="0.1070675802929214"/>
          <c:w val="0.76956489872728173"/>
          <c:h val="0.72706709738205799"/>
        </c:manualLayout>
      </c:layout>
      <c:areaChart>
        <c:grouping val="standard"/>
        <c:varyColors val="0"/>
        <c:ser>
          <c:idx val="2"/>
          <c:order val="0"/>
          <c:tx>
            <c:strRef>
              <c:f>NMIvsSPX!$B$1</c:f>
              <c:strCache>
                <c:ptCount val="1"/>
                <c:pt idx="0">
                  <c:v>S&amp;P500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>
              <a:noFill/>
            </a:ln>
          </c:spPr>
          <c:cat>
            <c:numRef>
              <c:f>NMIvsSPX!$A$2:$A$284</c:f>
              <c:numCache>
                <c:formatCode>[$-409]mmm\-yy;@</c:formatCode>
                <c:ptCount val="283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  <c:pt idx="132">
                  <c:v>43496</c:v>
                </c:pt>
                <c:pt idx="133">
                  <c:v>43524</c:v>
                </c:pt>
                <c:pt idx="134">
                  <c:v>43555</c:v>
                </c:pt>
                <c:pt idx="135">
                  <c:v>43585</c:v>
                </c:pt>
                <c:pt idx="136">
                  <c:v>43616</c:v>
                </c:pt>
                <c:pt idx="137">
                  <c:v>43646</c:v>
                </c:pt>
                <c:pt idx="138">
                  <c:v>43677</c:v>
                </c:pt>
                <c:pt idx="139">
                  <c:v>43708</c:v>
                </c:pt>
                <c:pt idx="140">
                  <c:v>43738</c:v>
                </c:pt>
                <c:pt idx="141">
                  <c:v>43769</c:v>
                </c:pt>
                <c:pt idx="142">
                  <c:v>43799</c:v>
                </c:pt>
                <c:pt idx="143">
                  <c:v>43830</c:v>
                </c:pt>
                <c:pt idx="144">
                  <c:v>43861</c:v>
                </c:pt>
                <c:pt idx="145">
                  <c:v>43890</c:v>
                </c:pt>
                <c:pt idx="146">
                  <c:v>43921</c:v>
                </c:pt>
                <c:pt idx="147">
                  <c:v>43951</c:v>
                </c:pt>
                <c:pt idx="148">
                  <c:v>43982</c:v>
                </c:pt>
                <c:pt idx="149">
                  <c:v>44012</c:v>
                </c:pt>
                <c:pt idx="150">
                  <c:v>44043</c:v>
                </c:pt>
                <c:pt idx="151">
                  <c:v>44074</c:v>
                </c:pt>
                <c:pt idx="152">
                  <c:v>44104</c:v>
                </c:pt>
                <c:pt idx="153">
                  <c:v>44135</c:v>
                </c:pt>
                <c:pt idx="154">
                  <c:v>44165</c:v>
                </c:pt>
                <c:pt idx="155">
                  <c:v>44196</c:v>
                </c:pt>
                <c:pt idx="156">
                  <c:v>44227</c:v>
                </c:pt>
                <c:pt idx="157">
                  <c:v>44255</c:v>
                </c:pt>
                <c:pt idx="158">
                  <c:v>44286</c:v>
                </c:pt>
                <c:pt idx="159">
                  <c:v>44316</c:v>
                </c:pt>
                <c:pt idx="160">
                  <c:v>44347</c:v>
                </c:pt>
                <c:pt idx="161">
                  <c:v>44377</c:v>
                </c:pt>
                <c:pt idx="162">
                  <c:v>44408</c:v>
                </c:pt>
                <c:pt idx="163">
                  <c:v>44439</c:v>
                </c:pt>
                <c:pt idx="164">
                  <c:v>44469</c:v>
                </c:pt>
                <c:pt idx="165">
                  <c:v>44500</c:v>
                </c:pt>
                <c:pt idx="166">
                  <c:v>44530</c:v>
                </c:pt>
                <c:pt idx="167">
                  <c:v>44561</c:v>
                </c:pt>
                <c:pt idx="168">
                  <c:v>44592</c:v>
                </c:pt>
                <c:pt idx="169">
                  <c:v>44620</c:v>
                </c:pt>
                <c:pt idx="170">
                  <c:v>44651</c:v>
                </c:pt>
                <c:pt idx="171">
                  <c:v>44681</c:v>
                </c:pt>
                <c:pt idx="172">
                  <c:v>44712</c:v>
                </c:pt>
                <c:pt idx="173">
                  <c:v>44742</c:v>
                </c:pt>
                <c:pt idx="174">
                  <c:v>44773</c:v>
                </c:pt>
                <c:pt idx="175">
                  <c:v>44804</c:v>
                </c:pt>
                <c:pt idx="176">
                  <c:v>44834</c:v>
                </c:pt>
                <c:pt idx="177" formatCode="m/d/yyyy">
                  <c:v>44865</c:v>
                </c:pt>
              </c:numCache>
            </c:numRef>
          </c:cat>
          <c:val>
            <c:numRef>
              <c:f>NMIvsSPX!$B$2:$B$1385</c:f>
              <c:numCache>
                <c:formatCode>0.00</c:formatCode>
                <c:ptCount val="1384"/>
                <c:pt idx="0">
                  <c:v>1378.5500489999999</c:v>
                </c:pt>
                <c:pt idx="1">
                  <c:v>1330.630005</c:v>
                </c:pt>
                <c:pt idx="2">
                  <c:v>1322.6999510000001</c:v>
                </c:pt>
                <c:pt idx="3">
                  <c:v>1385.589966</c:v>
                </c:pt>
                <c:pt idx="4">
                  <c:v>1400.380005</c:v>
                </c:pt>
                <c:pt idx="5">
                  <c:v>1280</c:v>
                </c:pt>
                <c:pt idx="6">
                  <c:v>1267.380005</c:v>
                </c:pt>
                <c:pt idx="7">
                  <c:v>1282.829956</c:v>
                </c:pt>
                <c:pt idx="8">
                  <c:v>1166.3599850000001</c:v>
                </c:pt>
                <c:pt idx="9">
                  <c:v>968.75</c:v>
                </c:pt>
                <c:pt idx="10">
                  <c:v>896.23999000000003</c:v>
                </c:pt>
                <c:pt idx="11">
                  <c:v>903.25</c:v>
                </c:pt>
                <c:pt idx="12">
                  <c:v>825.88000499999998</c:v>
                </c:pt>
                <c:pt idx="13">
                  <c:v>735.09002699999996</c:v>
                </c:pt>
                <c:pt idx="14">
                  <c:v>797.86999500000002</c:v>
                </c:pt>
                <c:pt idx="15">
                  <c:v>872.80999799999995</c:v>
                </c:pt>
                <c:pt idx="16">
                  <c:v>919.14001499999995</c:v>
                </c:pt>
                <c:pt idx="17">
                  <c:v>919.32000700000003</c:v>
                </c:pt>
                <c:pt idx="18">
                  <c:v>987.47997999999995</c:v>
                </c:pt>
                <c:pt idx="19">
                  <c:v>1020.619995</c:v>
                </c:pt>
                <c:pt idx="20">
                  <c:v>1057.079956</c:v>
                </c:pt>
                <c:pt idx="21">
                  <c:v>1036.1899410000001</c:v>
                </c:pt>
                <c:pt idx="22">
                  <c:v>1095.630005</c:v>
                </c:pt>
                <c:pt idx="23">
                  <c:v>1115.099976</c:v>
                </c:pt>
                <c:pt idx="24">
                  <c:v>1073.869995</c:v>
                </c:pt>
                <c:pt idx="25">
                  <c:v>1104.48999</c:v>
                </c:pt>
                <c:pt idx="26">
                  <c:v>1169.4300539999999</c:v>
                </c:pt>
                <c:pt idx="27">
                  <c:v>1186.6899410000001</c:v>
                </c:pt>
                <c:pt idx="28">
                  <c:v>1089.410034</c:v>
                </c:pt>
                <c:pt idx="29">
                  <c:v>1030.709961</c:v>
                </c:pt>
                <c:pt idx="30">
                  <c:v>1101.599976</c:v>
                </c:pt>
                <c:pt idx="31">
                  <c:v>1049.329956</c:v>
                </c:pt>
                <c:pt idx="32">
                  <c:v>1141.1999510000001</c:v>
                </c:pt>
                <c:pt idx="33">
                  <c:v>1183.26001</c:v>
                </c:pt>
                <c:pt idx="34">
                  <c:v>1180.5500489999999</c:v>
                </c:pt>
                <c:pt idx="35">
                  <c:v>1257.6400149999999</c:v>
                </c:pt>
                <c:pt idx="36">
                  <c:v>1286.119995</c:v>
                </c:pt>
                <c:pt idx="37">
                  <c:v>1327.219971</c:v>
                </c:pt>
                <c:pt idx="38">
                  <c:v>1325.829956</c:v>
                </c:pt>
                <c:pt idx="39">
                  <c:v>1363.6099850000001</c:v>
                </c:pt>
                <c:pt idx="40">
                  <c:v>1345.1999510000001</c:v>
                </c:pt>
                <c:pt idx="41">
                  <c:v>1320.6400149999999</c:v>
                </c:pt>
                <c:pt idx="42">
                  <c:v>1292.280029</c:v>
                </c:pt>
                <c:pt idx="43">
                  <c:v>1218.8900149999999</c:v>
                </c:pt>
                <c:pt idx="44">
                  <c:v>1131.420044</c:v>
                </c:pt>
                <c:pt idx="45">
                  <c:v>1253.3000489999999</c:v>
                </c:pt>
                <c:pt idx="46">
                  <c:v>1246.959961</c:v>
                </c:pt>
                <c:pt idx="47">
                  <c:v>1257.599976</c:v>
                </c:pt>
                <c:pt idx="48">
                  <c:v>1312.410034</c:v>
                </c:pt>
                <c:pt idx="49">
                  <c:v>1365.6800539999999</c:v>
                </c:pt>
                <c:pt idx="50">
                  <c:v>1408.469971</c:v>
                </c:pt>
                <c:pt idx="51">
                  <c:v>1397.910034</c:v>
                </c:pt>
                <c:pt idx="52">
                  <c:v>1310.329956</c:v>
                </c:pt>
                <c:pt idx="53">
                  <c:v>1362.160034</c:v>
                </c:pt>
                <c:pt idx="54">
                  <c:v>1379.3199460000001</c:v>
                </c:pt>
                <c:pt idx="55">
                  <c:v>1406.579956</c:v>
                </c:pt>
                <c:pt idx="56">
                  <c:v>1440.670044</c:v>
                </c:pt>
                <c:pt idx="57">
                  <c:v>1412.160034</c:v>
                </c:pt>
                <c:pt idx="58">
                  <c:v>1416.1800539999999</c:v>
                </c:pt>
                <c:pt idx="59">
                  <c:v>1426.1899410000001</c:v>
                </c:pt>
                <c:pt idx="60">
                  <c:v>1498.1099850000001</c:v>
                </c:pt>
                <c:pt idx="61">
                  <c:v>1514.6800539999999</c:v>
                </c:pt>
                <c:pt idx="62">
                  <c:v>1569.1899410000001</c:v>
                </c:pt>
                <c:pt idx="63">
                  <c:v>1597.5699460000001</c:v>
                </c:pt>
                <c:pt idx="64">
                  <c:v>1630.73999</c:v>
                </c:pt>
                <c:pt idx="65">
                  <c:v>1606.280029</c:v>
                </c:pt>
                <c:pt idx="66">
                  <c:v>1685.7299800000001</c:v>
                </c:pt>
                <c:pt idx="67">
                  <c:v>1632.969971</c:v>
                </c:pt>
                <c:pt idx="68">
                  <c:v>1681.5500489999999</c:v>
                </c:pt>
                <c:pt idx="69">
                  <c:v>1756.540039</c:v>
                </c:pt>
                <c:pt idx="70">
                  <c:v>1805.8100589999999</c:v>
                </c:pt>
                <c:pt idx="71">
                  <c:v>1848.3599850000001</c:v>
                </c:pt>
                <c:pt idx="72">
                  <c:v>1782.589966</c:v>
                </c:pt>
                <c:pt idx="73">
                  <c:v>1859.4499510000001</c:v>
                </c:pt>
                <c:pt idx="74">
                  <c:v>1872.339966</c:v>
                </c:pt>
                <c:pt idx="75">
                  <c:v>1883.9499510000001</c:v>
                </c:pt>
                <c:pt idx="76">
                  <c:v>1923.5699460000001</c:v>
                </c:pt>
                <c:pt idx="77">
                  <c:v>1960.2299800000001</c:v>
                </c:pt>
                <c:pt idx="78">
                  <c:v>1930.670044</c:v>
                </c:pt>
                <c:pt idx="79">
                  <c:v>2003.369995</c:v>
                </c:pt>
                <c:pt idx="80">
                  <c:v>1972.290039</c:v>
                </c:pt>
                <c:pt idx="81">
                  <c:v>2018.0500489999999</c:v>
                </c:pt>
                <c:pt idx="82">
                  <c:v>2067.5600589999999</c:v>
                </c:pt>
                <c:pt idx="83">
                  <c:v>2058.8999020000001</c:v>
                </c:pt>
                <c:pt idx="84">
                  <c:v>1994.98999</c:v>
                </c:pt>
                <c:pt idx="85">
                  <c:v>2104.5</c:v>
                </c:pt>
                <c:pt idx="86">
                  <c:v>2067.889893</c:v>
                </c:pt>
                <c:pt idx="87">
                  <c:v>2085.51001</c:v>
                </c:pt>
                <c:pt idx="88">
                  <c:v>2107.389893</c:v>
                </c:pt>
                <c:pt idx="89">
                  <c:v>2063.110107</c:v>
                </c:pt>
                <c:pt idx="90">
                  <c:v>2103.8400879999999</c:v>
                </c:pt>
                <c:pt idx="91">
                  <c:v>1972.1800539999999</c:v>
                </c:pt>
                <c:pt idx="92">
                  <c:v>1920.030029</c:v>
                </c:pt>
                <c:pt idx="93">
                  <c:v>2079.360107</c:v>
                </c:pt>
                <c:pt idx="94">
                  <c:v>2080.4099120000001</c:v>
                </c:pt>
                <c:pt idx="95">
                  <c:v>2043.9399410000001</c:v>
                </c:pt>
                <c:pt idx="96">
                  <c:v>1940.23999</c:v>
                </c:pt>
                <c:pt idx="97">
                  <c:v>1932.2299800000001</c:v>
                </c:pt>
                <c:pt idx="98">
                  <c:v>2059.73999</c:v>
                </c:pt>
                <c:pt idx="99">
                  <c:v>2065.3000489999999</c:v>
                </c:pt>
                <c:pt idx="100">
                  <c:v>2096.9499510000001</c:v>
                </c:pt>
                <c:pt idx="101">
                  <c:v>2098.860107</c:v>
                </c:pt>
                <c:pt idx="102">
                  <c:v>2173.6000979999999</c:v>
                </c:pt>
                <c:pt idx="103">
                  <c:v>2170.9499510000001</c:v>
                </c:pt>
                <c:pt idx="104">
                  <c:v>2168.2700199999999</c:v>
                </c:pt>
                <c:pt idx="105">
                  <c:v>2126.1499020000001</c:v>
                </c:pt>
                <c:pt idx="106">
                  <c:v>2198.8100589999999</c:v>
                </c:pt>
                <c:pt idx="107">
                  <c:v>2238.830078</c:v>
                </c:pt>
                <c:pt idx="108">
                  <c:v>2278.8701169999999</c:v>
                </c:pt>
                <c:pt idx="109">
                  <c:v>2363.639893</c:v>
                </c:pt>
                <c:pt idx="110">
                  <c:v>2362.719971</c:v>
                </c:pt>
                <c:pt idx="111">
                  <c:v>2384.1999510000001</c:v>
                </c:pt>
                <c:pt idx="112">
                  <c:v>2411.8000489999999</c:v>
                </c:pt>
                <c:pt idx="113">
                  <c:v>2423.4099120000001</c:v>
                </c:pt>
                <c:pt idx="114">
                  <c:v>2470.3000489999999</c:v>
                </c:pt>
                <c:pt idx="115">
                  <c:v>2471.6499020000001</c:v>
                </c:pt>
                <c:pt idx="116">
                  <c:v>2519.360107</c:v>
                </c:pt>
                <c:pt idx="117">
                  <c:v>2575.26001</c:v>
                </c:pt>
                <c:pt idx="118">
                  <c:v>2584.8400879999999</c:v>
                </c:pt>
                <c:pt idx="119">
                  <c:v>2673.610107</c:v>
                </c:pt>
                <c:pt idx="120">
                  <c:v>2823.8100589999999</c:v>
                </c:pt>
                <c:pt idx="121">
                  <c:v>2713.830078</c:v>
                </c:pt>
                <c:pt idx="122">
                  <c:v>2640.8701169999999</c:v>
                </c:pt>
                <c:pt idx="123">
                  <c:v>2648.0500489999999</c:v>
                </c:pt>
                <c:pt idx="124">
                  <c:v>2705.2700199999999</c:v>
                </c:pt>
                <c:pt idx="125">
                  <c:v>2718.3701169999999</c:v>
                </c:pt>
                <c:pt idx="126">
                  <c:v>2816.290039</c:v>
                </c:pt>
                <c:pt idx="127">
                  <c:v>2901.5200199999999</c:v>
                </c:pt>
                <c:pt idx="128">
                  <c:v>2913.9799800000001</c:v>
                </c:pt>
                <c:pt idx="129">
                  <c:v>2711.73999</c:v>
                </c:pt>
                <c:pt idx="130">
                  <c:v>2760.169922</c:v>
                </c:pt>
                <c:pt idx="131">
                  <c:v>2506.8500979999999</c:v>
                </c:pt>
                <c:pt idx="132">
                  <c:v>2704.1000979999999</c:v>
                </c:pt>
                <c:pt idx="133">
                  <c:v>2784.48999</c:v>
                </c:pt>
                <c:pt idx="134">
                  <c:v>2834.3999020000001</c:v>
                </c:pt>
                <c:pt idx="135">
                  <c:v>2945.830078</c:v>
                </c:pt>
                <c:pt idx="136">
                  <c:v>2752.0600589999999</c:v>
                </c:pt>
                <c:pt idx="137">
                  <c:v>2941.76001</c:v>
                </c:pt>
                <c:pt idx="138">
                  <c:v>2980.3798830000001</c:v>
                </c:pt>
                <c:pt idx="139">
                  <c:v>2926.459961</c:v>
                </c:pt>
                <c:pt idx="140">
                  <c:v>2976.73999</c:v>
                </c:pt>
                <c:pt idx="141">
                  <c:v>3037.5600589999999</c:v>
                </c:pt>
                <c:pt idx="142">
                  <c:v>3140.9799800000001</c:v>
                </c:pt>
                <c:pt idx="143">
                  <c:v>3230.780029</c:v>
                </c:pt>
                <c:pt idx="144">
                  <c:v>3225.5200199999999</c:v>
                </c:pt>
                <c:pt idx="145">
                  <c:v>2954.219971</c:v>
                </c:pt>
                <c:pt idx="146">
                  <c:v>2584.5900879999999</c:v>
                </c:pt>
                <c:pt idx="147">
                  <c:v>2912.429932</c:v>
                </c:pt>
                <c:pt idx="148">
                  <c:v>3044.3100589999999</c:v>
                </c:pt>
                <c:pt idx="149">
                  <c:v>3100.290039</c:v>
                </c:pt>
                <c:pt idx="150">
                  <c:v>3271.1201169999999</c:v>
                </c:pt>
                <c:pt idx="151">
                  <c:v>3500.3100589999999</c:v>
                </c:pt>
                <c:pt idx="152">
                  <c:v>3363</c:v>
                </c:pt>
                <c:pt idx="153">
                  <c:v>3269.959961</c:v>
                </c:pt>
                <c:pt idx="154">
                  <c:v>3621.6298830000001</c:v>
                </c:pt>
                <c:pt idx="155">
                  <c:v>3756.070068</c:v>
                </c:pt>
                <c:pt idx="156">
                  <c:v>3714.24</c:v>
                </c:pt>
                <c:pt idx="157">
                  <c:v>3811.15</c:v>
                </c:pt>
                <c:pt idx="158">
                  <c:v>3972.89</c:v>
                </c:pt>
                <c:pt idx="159">
                  <c:v>4181.17</c:v>
                </c:pt>
                <c:pt idx="160">
                  <c:v>4204.1099999999997</c:v>
                </c:pt>
                <c:pt idx="161">
                  <c:v>4297.5</c:v>
                </c:pt>
                <c:pt idx="162">
                  <c:v>4395.26</c:v>
                </c:pt>
                <c:pt idx="163">
                  <c:v>4522.68</c:v>
                </c:pt>
                <c:pt idx="164">
                  <c:v>4307.54</c:v>
                </c:pt>
                <c:pt idx="165">
                  <c:v>4605.38</c:v>
                </c:pt>
                <c:pt idx="166">
                  <c:v>4567</c:v>
                </c:pt>
                <c:pt idx="167">
                  <c:v>4766.18</c:v>
                </c:pt>
                <c:pt idx="168">
                  <c:v>4515.55</c:v>
                </c:pt>
                <c:pt idx="169">
                  <c:v>4373.79</c:v>
                </c:pt>
                <c:pt idx="170">
                  <c:v>4530.41</c:v>
                </c:pt>
                <c:pt idx="171">
                  <c:v>4131.93</c:v>
                </c:pt>
                <c:pt idx="172">
                  <c:v>4132.1499999999996</c:v>
                </c:pt>
                <c:pt idx="173">
                  <c:v>3785.38</c:v>
                </c:pt>
                <c:pt idx="174">
                  <c:v>4130.29</c:v>
                </c:pt>
                <c:pt idx="175">
                  <c:v>3955</c:v>
                </c:pt>
                <c:pt idx="176">
                  <c:v>3585.6201171875</c:v>
                </c:pt>
                <c:pt idx="177" formatCode="General">
                  <c:v>3871.97998046875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3-40F5-A5EB-F2F18A04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41248"/>
        <c:axId val="1069168768"/>
      </c:areaChart>
      <c:lineChart>
        <c:grouping val="standard"/>
        <c:varyColors val="0"/>
        <c:ser>
          <c:idx val="3"/>
          <c:order val="1"/>
          <c:tx>
            <c:v>ISM Non-Manufacturing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NMIvsSPX!$A$2:$A$1385</c:f>
              <c:numCache>
                <c:formatCode>[$-409]mmm\-yy;@</c:formatCode>
                <c:ptCount val="1384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  <c:pt idx="132">
                  <c:v>43496</c:v>
                </c:pt>
                <c:pt idx="133">
                  <c:v>43524</c:v>
                </c:pt>
                <c:pt idx="134">
                  <c:v>43555</c:v>
                </c:pt>
                <c:pt idx="135">
                  <c:v>43585</c:v>
                </c:pt>
                <c:pt idx="136">
                  <c:v>43616</c:v>
                </c:pt>
                <c:pt idx="137">
                  <c:v>43646</c:v>
                </c:pt>
                <c:pt idx="138">
                  <c:v>43677</c:v>
                </c:pt>
                <c:pt idx="139">
                  <c:v>43708</c:v>
                </c:pt>
                <c:pt idx="140">
                  <c:v>43738</c:v>
                </c:pt>
                <c:pt idx="141">
                  <c:v>43769</c:v>
                </c:pt>
                <c:pt idx="142">
                  <c:v>43799</c:v>
                </c:pt>
                <c:pt idx="143">
                  <c:v>43830</c:v>
                </c:pt>
                <c:pt idx="144">
                  <c:v>43861</c:v>
                </c:pt>
                <c:pt idx="145">
                  <c:v>43890</c:v>
                </c:pt>
                <c:pt idx="146">
                  <c:v>43921</c:v>
                </c:pt>
                <c:pt idx="147">
                  <c:v>43951</c:v>
                </c:pt>
                <c:pt idx="148">
                  <c:v>43982</c:v>
                </c:pt>
                <c:pt idx="149">
                  <c:v>44012</c:v>
                </c:pt>
                <c:pt idx="150">
                  <c:v>44043</c:v>
                </c:pt>
                <c:pt idx="151">
                  <c:v>44074</c:v>
                </c:pt>
                <c:pt idx="152">
                  <c:v>44104</c:v>
                </c:pt>
                <c:pt idx="153">
                  <c:v>44135</c:v>
                </c:pt>
                <c:pt idx="154">
                  <c:v>44165</c:v>
                </c:pt>
                <c:pt idx="155">
                  <c:v>44196</c:v>
                </c:pt>
                <c:pt idx="156">
                  <c:v>44227</c:v>
                </c:pt>
                <c:pt idx="157">
                  <c:v>44255</c:v>
                </c:pt>
                <c:pt idx="158">
                  <c:v>44286</c:v>
                </c:pt>
                <c:pt idx="159">
                  <c:v>44316</c:v>
                </c:pt>
                <c:pt idx="160">
                  <c:v>44347</c:v>
                </c:pt>
                <c:pt idx="161">
                  <c:v>44377</c:v>
                </c:pt>
                <c:pt idx="162">
                  <c:v>44408</c:v>
                </c:pt>
                <c:pt idx="163">
                  <c:v>44439</c:v>
                </c:pt>
                <c:pt idx="164">
                  <c:v>44469</c:v>
                </c:pt>
                <c:pt idx="165">
                  <c:v>44500</c:v>
                </c:pt>
                <c:pt idx="166">
                  <c:v>44530</c:v>
                </c:pt>
                <c:pt idx="167">
                  <c:v>44561</c:v>
                </c:pt>
                <c:pt idx="168">
                  <c:v>44592</c:v>
                </c:pt>
                <c:pt idx="169">
                  <c:v>44620</c:v>
                </c:pt>
                <c:pt idx="170">
                  <c:v>44651</c:v>
                </c:pt>
                <c:pt idx="171">
                  <c:v>44681</c:v>
                </c:pt>
                <c:pt idx="172">
                  <c:v>44712</c:v>
                </c:pt>
                <c:pt idx="173">
                  <c:v>44742</c:v>
                </c:pt>
                <c:pt idx="174">
                  <c:v>44773</c:v>
                </c:pt>
                <c:pt idx="175">
                  <c:v>44804</c:v>
                </c:pt>
                <c:pt idx="176">
                  <c:v>44834</c:v>
                </c:pt>
                <c:pt idx="177" formatCode="m/d/yyyy">
                  <c:v>44865</c:v>
                </c:pt>
              </c:numCache>
            </c:numRef>
          </c:cat>
          <c:val>
            <c:numRef>
              <c:f>NMIvsSPX!$E$2:$E$1385</c:f>
              <c:numCache>
                <c:formatCode>General</c:formatCode>
                <c:ptCount val="1384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</c:v>
                </c:pt>
                <c:pt idx="73">
                  <c:v>51.6</c:v>
                </c:pt>
                <c:pt idx="74">
                  <c:v>53.1</c:v>
                </c:pt>
                <c:pt idx="75">
                  <c:v>55.2</c:v>
                </c:pt>
                <c:pt idx="76">
                  <c:v>56.3</c:v>
                </c:pt>
                <c:pt idx="77">
                  <c:v>56</c:v>
                </c:pt>
                <c:pt idx="78">
                  <c:v>58.7</c:v>
                </c:pt>
                <c:pt idx="79">
                  <c:v>59.6</c:v>
                </c:pt>
                <c:pt idx="80">
                  <c:v>58.6</c:v>
                </c:pt>
                <c:pt idx="81">
                  <c:v>57.1</c:v>
                </c:pt>
                <c:pt idx="82">
                  <c:v>59.3</c:v>
                </c:pt>
                <c:pt idx="83">
                  <c:v>56.2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54.3</c:v>
                </c:pt>
                <c:pt idx="98">
                  <c:v>54.9</c:v>
                </c:pt>
                <c:pt idx="99">
                  <c:v>55.7</c:v>
                </c:pt>
                <c:pt idx="100">
                  <c:v>53.6</c:v>
                </c:pt>
                <c:pt idx="101">
                  <c:v>56.1</c:v>
                </c:pt>
                <c:pt idx="102">
                  <c:v>54.9</c:v>
                </c:pt>
                <c:pt idx="103">
                  <c:v>51.7</c:v>
                </c:pt>
                <c:pt idx="104">
                  <c:v>56.6</c:v>
                </c:pt>
                <c:pt idx="105">
                  <c:v>54.6</c:v>
                </c:pt>
                <c:pt idx="106">
                  <c:v>56.2</c:v>
                </c:pt>
                <c:pt idx="107">
                  <c:v>56.6</c:v>
                </c:pt>
                <c:pt idx="108">
                  <c:v>56.5</c:v>
                </c:pt>
                <c:pt idx="109">
                  <c:v>57.4</c:v>
                </c:pt>
                <c:pt idx="110">
                  <c:v>55.6</c:v>
                </c:pt>
                <c:pt idx="111">
                  <c:v>57.3</c:v>
                </c:pt>
                <c:pt idx="112">
                  <c:v>57.1</c:v>
                </c:pt>
                <c:pt idx="113">
                  <c:v>57.2</c:v>
                </c:pt>
                <c:pt idx="114">
                  <c:v>54.3</c:v>
                </c:pt>
                <c:pt idx="115">
                  <c:v>55.2</c:v>
                </c:pt>
                <c:pt idx="116">
                  <c:v>59.4</c:v>
                </c:pt>
                <c:pt idx="117">
                  <c:v>59.8</c:v>
                </c:pt>
                <c:pt idx="118">
                  <c:v>57.3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  <c:pt idx="126">
                  <c:v>55.7</c:v>
                </c:pt>
                <c:pt idx="127">
                  <c:v>58.8</c:v>
                </c:pt>
                <c:pt idx="128">
                  <c:v>60.8</c:v>
                </c:pt>
                <c:pt idx="129">
                  <c:v>60</c:v>
                </c:pt>
                <c:pt idx="130">
                  <c:v>60.4</c:v>
                </c:pt>
                <c:pt idx="131">
                  <c:v>58</c:v>
                </c:pt>
                <c:pt idx="132">
                  <c:v>56.7</c:v>
                </c:pt>
                <c:pt idx="133">
                  <c:v>59.7</c:v>
                </c:pt>
                <c:pt idx="134">
                  <c:v>56.1</c:v>
                </c:pt>
                <c:pt idx="135">
                  <c:v>55.5</c:v>
                </c:pt>
                <c:pt idx="136">
                  <c:v>56.9</c:v>
                </c:pt>
                <c:pt idx="137">
                  <c:v>55.1</c:v>
                </c:pt>
                <c:pt idx="138">
                  <c:v>54.8</c:v>
                </c:pt>
                <c:pt idx="139">
                  <c:v>56</c:v>
                </c:pt>
                <c:pt idx="140">
                  <c:v>53.5</c:v>
                </c:pt>
                <c:pt idx="141">
                  <c:v>54.4</c:v>
                </c:pt>
                <c:pt idx="142">
                  <c:v>53.9</c:v>
                </c:pt>
                <c:pt idx="143">
                  <c:v>54.9</c:v>
                </c:pt>
                <c:pt idx="144">
                  <c:v>55.5</c:v>
                </c:pt>
                <c:pt idx="145">
                  <c:v>56.7</c:v>
                </c:pt>
                <c:pt idx="146">
                  <c:v>53.6</c:v>
                </c:pt>
                <c:pt idx="147">
                  <c:v>41.6</c:v>
                </c:pt>
                <c:pt idx="148">
                  <c:v>45.4</c:v>
                </c:pt>
                <c:pt idx="149">
                  <c:v>56.5</c:v>
                </c:pt>
                <c:pt idx="150">
                  <c:v>56.6</c:v>
                </c:pt>
                <c:pt idx="151">
                  <c:v>57.2</c:v>
                </c:pt>
                <c:pt idx="152">
                  <c:v>57.2</c:v>
                </c:pt>
                <c:pt idx="153">
                  <c:v>56.2</c:v>
                </c:pt>
                <c:pt idx="154">
                  <c:v>56.8</c:v>
                </c:pt>
                <c:pt idx="155">
                  <c:v>57.7</c:v>
                </c:pt>
                <c:pt idx="156">
                  <c:v>58.7</c:v>
                </c:pt>
                <c:pt idx="157">
                  <c:v>55.9</c:v>
                </c:pt>
                <c:pt idx="158">
                  <c:v>62.2</c:v>
                </c:pt>
                <c:pt idx="159">
                  <c:v>62.7</c:v>
                </c:pt>
                <c:pt idx="160">
                  <c:v>63.2</c:v>
                </c:pt>
                <c:pt idx="161">
                  <c:v>60.7</c:v>
                </c:pt>
                <c:pt idx="162">
                  <c:v>64.099999999999994</c:v>
                </c:pt>
                <c:pt idx="163">
                  <c:v>62.2</c:v>
                </c:pt>
                <c:pt idx="164">
                  <c:v>62.6</c:v>
                </c:pt>
                <c:pt idx="165">
                  <c:v>66.7</c:v>
                </c:pt>
                <c:pt idx="166">
                  <c:v>68.400000000000006</c:v>
                </c:pt>
                <c:pt idx="167">
                  <c:v>62.3</c:v>
                </c:pt>
                <c:pt idx="168">
                  <c:v>59.9</c:v>
                </c:pt>
                <c:pt idx="169">
                  <c:v>56.5</c:v>
                </c:pt>
                <c:pt idx="170">
                  <c:v>58.3</c:v>
                </c:pt>
                <c:pt idx="171">
                  <c:v>57.1</c:v>
                </c:pt>
                <c:pt idx="172">
                  <c:v>55.9</c:v>
                </c:pt>
                <c:pt idx="173">
                  <c:v>55.3</c:v>
                </c:pt>
                <c:pt idx="174">
                  <c:v>56.7</c:v>
                </c:pt>
                <c:pt idx="175">
                  <c:v>56.9</c:v>
                </c:pt>
                <c:pt idx="176">
                  <c:v>56.7</c:v>
                </c:pt>
                <c:pt idx="177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3-40F5-A5EB-F2F18A04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088"/>
        <c:axId val="54943744"/>
      </c:lineChart>
      <c:dateAx>
        <c:axId val="54905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43744"/>
        <c:crossesAt val="50"/>
        <c:auto val="1"/>
        <c:lblOffset val="100"/>
        <c:baseTimeUnit val="months"/>
        <c:majorUnit val="1"/>
        <c:majorTimeUnit val="years"/>
      </c:dateAx>
      <c:valAx>
        <c:axId val="5494374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>
                    <a:solidFill>
                      <a:schemeClr val="bg1"/>
                    </a:solidFill>
                  </a:rPr>
                  <a:t>ISM Non-Manufacturing Index</a:t>
                </a:r>
              </a:p>
            </c:rich>
          </c:tx>
          <c:layout>
            <c:manualLayout>
              <c:xMode val="edge"/>
              <c:yMode val="edge"/>
              <c:x val="1.3705607553772762E-2"/>
              <c:y val="0.3156367633532987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1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088"/>
        <c:crosses val="autoZero"/>
        <c:crossBetween val="between"/>
        <c:majorUnit val="5"/>
      </c:valAx>
      <c:valAx>
        <c:axId val="10691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r>
                  <a:rPr lang="en-GB" sz="1100">
                    <a:solidFill>
                      <a:schemeClr val="bg1"/>
                    </a:solidFill>
                  </a:rPr>
                  <a:t>S&amp;P 500 Index</a:t>
                </a:r>
              </a:p>
            </c:rich>
          </c:tx>
          <c:layout>
            <c:manualLayout>
              <c:xMode val="edge"/>
              <c:yMode val="edge"/>
              <c:x val="0.95438445665989879"/>
              <c:y val="0.3701594992933575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solidFill>
                  <a:schemeClr val="bg1"/>
                </a:solidFill>
              </a:defRPr>
            </a:pPr>
            <a:endParaRPr lang="en-US"/>
          </a:p>
        </c:txPr>
        <c:crossAx val="1209141248"/>
        <c:crosses val="max"/>
        <c:crossBetween val="between"/>
      </c:valAx>
      <c:dateAx>
        <c:axId val="120914124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06916876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Non-Manufacturing Index vs S&amp;P 500 YoY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95237623598937"/>
          <c:y val="0.1070675802929214"/>
          <c:w val="0.77585118438789014"/>
          <c:h val="0.72706709738205799"/>
        </c:manualLayout>
      </c:layout>
      <c:lineChart>
        <c:grouping val="standard"/>
        <c:varyColors val="0"/>
        <c:ser>
          <c:idx val="3"/>
          <c:order val="1"/>
          <c:tx>
            <c:v>ISM Non-Manufacturing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NMIvsSPX!$A$2:$A$1385</c:f>
              <c:numCache>
                <c:formatCode>[$-409]mmm\-yy;@</c:formatCode>
                <c:ptCount val="1384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  <c:pt idx="132">
                  <c:v>43496</c:v>
                </c:pt>
                <c:pt idx="133">
                  <c:v>43524</c:v>
                </c:pt>
                <c:pt idx="134">
                  <c:v>43555</c:v>
                </c:pt>
                <c:pt idx="135">
                  <c:v>43585</c:v>
                </c:pt>
                <c:pt idx="136">
                  <c:v>43616</c:v>
                </c:pt>
                <c:pt idx="137">
                  <c:v>43646</c:v>
                </c:pt>
                <c:pt idx="138">
                  <c:v>43677</c:v>
                </c:pt>
                <c:pt idx="139">
                  <c:v>43708</c:v>
                </c:pt>
                <c:pt idx="140">
                  <c:v>43738</c:v>
                </c:pt>
                <c:pt idx="141">
                  <c:v>43769</c:v>
                </c:pt>
                <c:pt idx="142">
                  <c:v>43799</c:v>
                </c:pt>
                <c:pt idx="143">
                  <c:v>43830</c:v>
                </c:pt>
                <c:pt idx="144">
                  <c:v>43861</c:v>
                </c:pt>
                <c:pt idx="145">
                  <c:v>43890</c:v>
                </c:pt>
                <c:pt idx="146">
                  <c:v>43921</c:v>
                </c:pt>
                <c:pt idx="147">
                  <c:v>43951</c:v>
                </c:pt>
                <c:pt idx="148">
                  <c:v>43982</c:v>
                </c:pt>
                <c:pt idx="149">
                  <c:v>44012</c:v>
                </c:pt>
                <c:pt idx="150">
                  <c:v>44043</c:v>
                </c:pt>
                <c:pt idx="151">
                  <c:v>44074</c:v>
                </c:pt>
                <c:pt idx="152">
                  <c:v>44104</c:v>
                </c:pt>
                <c:pt idx="153">
                  <c:v>44135</c:v>
                </c:pt>
                <c:pt idx="154">
                  <c:v>44165</c:v>
                </c:pt>
                <c:pt idx="155">
                  <c:v>44196</c:v>
                </c:pt>
                <c:pt idx="156">
                  <c:v>44227</c:v>
                </c:pt>
                <c:pt idx="157">
                  <c:v>44255</c:v>
                </c:pt>
                <c:pt idx="158">
                  <c:v>44286</c:v>
                </c:pt>
                <c:pt idx="159">
                  <c:v>44316</c:v>
                </c:pt>
                <c:pt idx="160">
                  <c:v>44347</c:v>
                </c:pt>
                <c:pt idx="161">
                  <c:v>44377</c:v>
                </c:pt>
                <c:pt idx="162">
                  <c:v>44408</c:v>
                </c:pt>
                <c:pt idx="163">
                  <c:v>44439</c:v>
                </c:pt>
                <c:pt idx="164">
                  <c:v>44469</c:v>
                </c:pt>
                <c:pt idx="165">
                  <c:v>44500</c:v>
                </c:pt>
                <c:pt idx="166">
                  <c:v>44530</c:v>
                </c:pt>
                <c:pt idx="167">
                  <c:v>44561</c:v>
                </c:pt>
                <c:pt idx="168">
                  <c:v>44592</c:v>
                </c:pt>
                <c:pt idx="169">
                  <c:v>44620</c:v>
                </c:pt>
                <c:pt idx="170">
                  <c:v>44651</c:v>
                </c:pt>
                <c:pt idx="171">
                  <c:v>44681</c:v>
                </c:pt>
                <c:pt idx="172">
                  <c:v>44712</c:v>
                </c:pt>
                <c:pt idx="173">
                  <c:v>44742</c:v>
                </c:pt>
                <c:pt idx="174">
                  <c:v>44773</c:v>
                </c:pt>
                <c:pt idx="175">
                  <c:v>44804</c:v>
                </c:pt>
                <c:pt idx="176">
                  <c:v>44834</c:v>
                </c:pt>
                <c:pt idx="177" formatCode="m/d/yyyy">
                  <c:v>44865</c:v>
                </c:pt>
              </c:numCache>
            </c:numRef>
          </c:cat>
          <c:val>
            <c:numRef>
              <c:f>NMIvsSPX!$E$2:$E$1385</c:f>
              <c:numCache>
                <c:formatCode>General</c:formatCode>
                <c:ptCount val="1384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</c:v>
                </c:pt>
                <c:pt idx="73">
                  <c:v>51.6</c:v>
                </c:pt>
                <c:pt idx="74">
                  <c:v>53.1</c:v>
                </c:pt>
                <c:pt idx="75">
                  <c:v>55.2</c:v>
                </c:pt>
                <c:pt idx="76">
                  <c:v>56.3</c:v>
                </c:pt>
                <c:pt idx="77">
                  <c:v>56</c:v>
                </c:pt>
                <c:pt idx="78">
                  <c:v>58.7</c:v>
                </c:pt>
                <c:pt idx="79">
                  <c:v>59.6</c:v>
                </c:pt>
                <c:pt idx="80">
                  <c:v>58.6</c:v>
                </c:pt>
                <c:pt idx="81">
                  <c:v>57.1</c:v>
                </c:pt>
                <c:pt idx="82">
                  <c:v>59.3</c:v>
                </c:pt>
                <c:pt idx="83">
                  <c:v>56.2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54.3</c:v>
                </c:pt>
                <c:pt idx="98">
                  <c:v>54.9</c:v>
                </c:pt>
                <c:pt idx="99">
                  <c:v>55.7</c:v>
                </c:pt>
                <c:pt idx="100">
                  <c:v>53.6</c:v>
                </c:pt>
                <c:pt idx="101">
                  <c:v>56.1</c:v>
                </c:pt>
                <c:pt idx="102">
                  <c:v>54.9</c:v>
                </c:pt>
                <c:pt idx="103">
                  <c:v>51.7</c:v>
                </c:pt>
                <c:pt idx="104">
                  <c:v>56.6</c:v>
                </c:pt>
                <c:pt idx="105">
                  <c:v>54.6</c:v>
                </c:pt>
                <c:pt idx="106">
                  <c:v>56.2</c:v>
                </c:pt>
                <c:pt idx="107">
                  <c:v>56.6</c:v>
                </c:pt>
                <c:pt idx="108">
                  <c:v>56.5</c:v>
                </c:pt>
                <c:pt idx="109">
                  <c:v>57.4</c:v>
                </c:pt>
                <c:pt idx="110">
                  <c:v>55.6</c:v>
                </c:pt>
                <c:pt idx="111">
                  <c:v>57.3</c:v>
                </c:pt>
                <c:pt idx="112">
                  <c:v>57.1</c:v>
                </c:pt>
                <c:pt idx="113">
                  <c:v>57.2</c:v>
                </c:pt>
                <c:pt idx="114">
                  <c:v>54.3</c:v>
                </c:pt>
                <c:pt idx="115">
                  <c:v>55.2</c:v>
                </c:pt>
                <c:pt idx="116">
                  <c:v>59.4</c:v>
                </c:pt>
                <c:pt idx="117">
                  <c:v>59.8</c:v>
                </c:pt>
                <c:pt idx="118">
                  <c:v>57.3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  <c:pt idx="126">
                  <c:v>55.7</c:v>
                </c:pt>
                <c:pt idx="127">
                  <c:v>58.8</c:v>
                </c:pt>
                <c:pt idx="128">
                  <c:v>60.8</c:v>
                </c:pt>
                <c:pt idx="129">
                  <c:v>60</c:v>
                </c:pt>
                <c:pt idx="130">
                  <c:v>60.4</c:v>
                </c:pt>
                <c:pt idx="131">
                  <c:v>58</c:v>
                </c:pt>
                <c:pt idx="132">
                  <c:v>56.7</c:v>
                </c:pt>
                <c:pt idx="133">
                  <c:v>59.7</c:v>
                </c:pt>
                <c:pt idx="134">
                  <c:v>56.1</c:v>
                </c:pt>
                <c:pt idx="135">
                  <c:v>55.5</c:v>
                </c:pt>
                <c:pt idx="136">
                  <c:v>56.9</c:v>
                </c:pt>
                <c:pt idx="137">
                  <c:v>55.1</c:v>
                </c:pt>
                <c:pt idx="138">
                  <c:v>54.8</c:v>
                </c:pt>
                <c:pt idx="139">
                  <c:v>56</c:v>
                </c:pt>
                <c:pt idx="140">
                  <c:v>53.5</c:v>
                </c:pt>
                <c:pt idx="141">
                  <c:v>54.4</c:v>
                </c:pt>
                <c:pt idx="142">
                  <c:v>53.9</c:v>
                </c:pt>
                <c:pt idx="143">
                  <c:v>54.9</c:v>
                </c:pt>
                <c:pt idx="144">
                  <c:v>55.5</c:v>
                </c:pt>
                <c:pt idx="145">
                  <c:v>56.7</c:v>
                </c:pt>
                <c:pt idx="146">
                  <c:v>53.6</c:v>
                </c:pt>
                <c:pt idx="147">
                  <c:v>41.6</c:v>
                </c:pt>
                <c:pt idx="148">
                  <c:v>45.4</c:v>
                </c:pt>
                <c:pt idx="149">
                  <c:v>56.5</c:v>
                </c:pt>
                <c:pt idx="150">
                  <c:v>56.6</c:v>
                </c:pt>
                <c:pt idx="151">
                  <c:v>57.2</c:v>
                </c:pt>
                <c:pt idx="152">
                  <c:v>57.2</c:v>
                </c:pt>
                <c:pt idx="153">
                  <c:v>56.2</c:v>
                </c:pt>
                <c:pt idx="154">
                  <c:v>56.8</c:v>
                </c:pt>
                <c:pt idx="155">
                  <c:v>57.7</c:v>
                </c:pt>
                <c:pt idx="156">
                  <c:v>58.7</c:v>
                </c:pt>
                <c:pt idx="157">
                  <c:v>55.9</c:v>
                </c:pt>
                <c:pt idx="158">
                  <c:v>62.2</c:v>
                </c:pt>
                <c:pt idx="159">
                  <c:v>62.7</c:v>
                </c:pt>
                <c:pt idx="160">
                  <c:v>63.2</c:v>
                </c:pt>
                <c:pt idx="161">
                  <c:v>60.7</c:v>
                </c:pt>
                <c:pt idx="162">
                  <c:v>64.099999999999994</c:v>
                </c:pt>
                <c:pt idx="163">
                  <c:v>62.2</c:v>
                </c:pt>
                <c:pt idx="164">
                  <c:v>62.6</c:v>
                </c:pt>
                <c:pt idx="165">
                  <c:v>66.7</c:v>
                </c:pt>
                <c:pt idx="166">
                  <c:v>68.400000000000006</c:v>
                </c:pt>
                <c:pt idx="167">
                  <c:v>62.3</c:v>
                </c:pt>
                <c:pt idx="168">
                  <c:v>59.9</c:v>
                </c:pt>
                <c:pt idx="169">
                  <c:v>56.5</c:v>
                </c:pt>
                <c:pt idx="170">
                  <c:v>58.3</c:v>
                </c:pt>
                <c:pt idx="171">
                  <c:v>57.1</c:v>
                </c:pt>
                <c:pt idx="172">
                  <c:v>55.9</c:v>
                </c:pt>
                <c:pt idx="173">
                  <c:v>55.3</c:v>
                </c:pt>
                <c:pt idx="174">
                  <c:v>56.7</c:v>
                </c:pt>
                <c:pt idx="175">
                  <c:v>56.9</c:v>
                </c:pt>
                <c:pt idx="176">
                  <c:v>56.7</c:v>
                </c:pt>
                <c:pt idx="177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6-46FD-994B-FD7D5B1E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088"/>
        <c:axId val="54943744"/>
      </c:lineChart>
      <c:lineChart>
        <c:grouping val="standard"/>
        <c:varyColors val="0"/>
        <c:ser>
          <c:idx val="2"/>
          <c:order val="0"/>
          <c:tx>
            <c:strRef>
              <c:f>NMIvsSPX!$C$1</c:f>
              <c:strCache>
                <c:ptCount val="1"/>
                <c:pt idx="0">
                  <c:v>S&amp;P500 y/y %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NMIvsSPX!$A$2:$A$284</c:f>
              <c:numCache>
                <c:formatCode>[$-409]mmm\-yy;@</c:formatCode>
                <c:ptCount val="283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  <c:pt idx="132">
                  <c:v>43496</c:v>
                </c:pt>
                <c:pt idx="133">
                  <c:v>43524</c:v>
                </c:pt>
                <c:pt idx="134">
                  <c:v>43555</c:v>
                </c:pt>
                <c:pt idx="135">
                  <c:v>43585</c:v>
                </c:pt>
                <c:pt idx="136">
                  <c:v>43616</c:v>
                </c:pt>
                <c:pt idx="137">
                  <c:v>43646</c:v>
                </c:pt>
                <c:pt idx="138">
                  <c:v>43677</c:v>
                </c:pt>
                <c:pt idx="139">
                  <c:v>43708</c:v>
                </c:pt>
                <c:pt idx="140">
                  <c:v>43738</c:v>
                </c:pt>
                <c:pt idx="141">
                  <c:v>43769</c:v>
                </c:pt>
                <c:pt idx="142">
                  <c:v>43799</c:v>
                </c:pt>
                <c:pt idx="143">
                  <c:v>43830</c:v>
                </c:pt>
                <c:pt idx="144">
                  <c:v>43861</c:v>
                </c:pt>
                <c:pt idx="145">
                  <c:v>43890</c:v>
                </c:pt>
                <c:pt idx="146">
                  <c:v>43921</c:v>
                </c:pt>
                <c:pt idx="147">
                  <c:v>43951</c:v>
                </c:pt>
                <c:pt idx="148">
                  <c:v>43982</c:v>
                </c:pt>
                <c:pt idx="149">
                  <c:v>44012</c:v>
                </c:pt>
                <c:pt idx="150">
                  <c:v>44043</c:v>
                </c:pt>
                <c:pt idx="151">
                  <c:v>44074</c:v>
                </c:pt>
                <c:pt idx="152">
                  <c:v>44104</c:v>
                </c:pt>
                <c:pt idx="153">
                  <c:v>44135</c:v>
                </c:pt>
                <c:pt idx="154">
                  <c:v>44165</c:v>
                </c:pt>
                <c:pt idx="155">
                  <c:v>44196</c:v>
                </c:pt>
                <c:pt idx="156">
                  <c:v>44227</c:v>
                </c:pt>
                <c:pt idx="157">
                  <c:v>44255</c:v>
                </c:pt>
                <c:pt idx="158">
                  <c:v>44286</c:v>
                </c:pt>
                <c:pt idx="159">
                  <c:v>44316</c:v>
                </c:pt>
                <c:pt idx="160">
                  <c:v>44347</c:v>
                </c:pt>
                <c:pt idx="161">
                  <c:v>44377</c:v>
                </c:pt>
                <c:pt idx="162">
                  <c:v>44408</c:v>
                </c:pt>
                <c:pt idx="163">
                  <c:v>44439</c:v>
                </c:pt>
                <c:pt idx="164">
                  <c:v>44469</c:v>
                </c:pt>
                <c:pt idx="165">
                  <c:v>44500</c:v>
                </c:pt>
                <c:pt idx="166">
                  <c:v>44530</c:v>
                </c:pt>
                <c:pt idx="167">
                  <c:v>44561</c:v>
                </c:pt>
                <c:pt idx="168">
                  <c:v>44592</c:v>
                </c:pt>
                <c:pt idx="169">
                  <c:v>44620</c:v>
                </c:pt>
                <c:pt idx="170">
                  <c:v>44651</c:v>
                </c:pt>
                <c:pt idx="171">
                  <c:v>44681</c:v>
                </c:pt>
                <c:pt idx="172">
                  <c:v>44712</c:v>
                </c:pt>
                <c:pt idx="173">
                  <c:v>44742</c:v>
                </c:pt>
                <c:pt idx="174">
                  <c:v>44773</c:v>
                </c:pt>
                <c:pt idx="175">
                  <c:v>44804</c:v>
                </c:pt>
                <c:pt idx="176">
                  <c:v>44834</c:v>
                </c:pt>
                <c:pt idx="177" formatCode="m/d/yyyy">
                  <c:v>44865</c:v>
                </c:pt>
              </c:numCache>
            </c:numRef>
          </c:cat>
          <c:val>
            <c:numRef>
              <c:f>NMIvsSPX!$C$2:$C$1385</c:f>
              <c:numCache>
                <c:formatCode>0.00%</c:formatCode>
                <c:ptCount val="1384"/>
                <c:pt idx="12">
                  <c:v>-0.40090676751337884</c:v>
                </c:pt>
                <c:pt idx="13">
                  <c:v>-0.44756241461727747</c:v>
                </c:pt>
                <c:pt idx="14">
                  <c:v>-0.39678685676461478</c:v>
                </c:pt>
                <c:pt idx="15">
                  <c:v>-0.37008060146417088</c:v>
                </c:pt>
                <c:pt idx="16">
                  <c:v>-0.34364957246015521</c:v>
                </c:pt>
                <c:pt idx="17">
                  <c:v>-0.28178124453124997</c:v>
                </c:pt>
                <c:pt idx="18">
                  <c:v>-0.22084933003184001</c:v>
                </c:pt>
                <c:pt idx="19">
                  <c:v>-0.20439962426321764</c:v>
                </c:pt>
                <c:pt idx="20">
                  <c:v>-9.3693225423881463E-2</c:v>
                </c:pt>
                <c:pt idx="21">
                  <c:v>6.9615422967742022E-2</c:v>
                </c:pt>
                <c:pt idx="22">
                  <c:v>0.22247391014096563</c:v>
                </c:pt>
                <c:pt idx="23">
                  <c:v>0.23454190534182118</c:v>
                </c:pt>
                <c:pt idx="24">
                  <c:v>0.3002736335770716</c:v>
                </c:pt>
                <c:pt idx="25">
                  <c:v>0.50252343173198855</c:v>
                </c:pt>
                <c:pt idx="26">
                  <c:v>0.465689976222254</c:v>
                </c:pt>
                <c:pt idx="27">
                  <c:v>0.35962001319787834</c:v>
                </c:pt>
                <c:pt idx="28">
                  <c:v>0.18524927238642749</c:v>
                </c:pt>
                <c:pt idx="29">
                  <c:v>0.12116559321220123</c:v>
                </c:pt>
                <c:pt idx="30">
                  <c:v>0.11556689584734672</c:v>
                </c:pt>
                <c:pt idx="31">
                  <c:v>2.8129922145999128E-2</c:v>
                </c:pt>
                <c:pt idx="32">
                  <c:v>7.9577703202613759E-2</c:v>
                </c:pt>
                <c:pt idx="33">
                  <c:v>0.14193350386905548</c:v>
                </c:pt>
                <c:pt idx="34">
                  <c:v>7.7507957624800505E-2</c:v>
                </c:pt>
                <c:pt idx="35">
                  <c:v>0.1278271384340878</c:v>
                </c:pt>
                <c:pt idx="36">
                  <c:v>0.19764962331403998</c:v>
                </c:pt>
                <c:pt idx="37">
                  <c:v>0.20165866872184143</c:v>
                </c:pt>
                <c:pt idx="38">
                  <c:v>0.13374027926256812</c:v>
                </c:pt>
                <c:pt idx="39">
                  <c:v>0.14908700064560498</c:v>
                </c:pt>
                <c:pt idx="40">
                  <c:v>0.23479673310958329</c:v>
                </c:pt>
                <c:pt idx="41">
                  <c:v>0.28129159993632769</c:v>
                </c:pt>
                <c:pt idx="42">
                  <c:v>0.17309373380015403</c:v>
                </c:pt>
                <c:pt idx="43">
                  <c:v>0.16158888634644097</c:v>
                </c:pt>
                <c:pt idx="44">
                  <c:v>-8.5698452680709001E-3</c:v>
                </c:pt>
                <c:pt idx="45">
                  <c:v>5.9192433115355582E-2</c:v>
                </c:pt>
                <c:pt idx="46">
                  <c:v>5.6253364316280738E-2</c:v>
                </c:pt>
                <c:pt idx="47">
                  <c:v>-3.183661423175919E-5</c:v>
                </c:pt>
                <c:pt idx="48">
                  <c:v>2.0441357806586298E-2</c:v>
                </c:pt>
                <c:pt idx="49">
                  <c:v>2.8977926674070474E-2</c:v>
                </c:pt>
                <c:pt idx="50">
                  <c:v>6.2330779770071773E-2</c:v>
                </c:pt>
                <c:pt idx="51">
                  <c:v>2.5153855851238829E-2</c:v>
                </c:pt>
                <c:pt idx="52">
                  <c:v>-2.5921793242765303E-2</c:v>
                </c:pt>
                <c:pt idx="53">
                  <c:v>3.1439316186402277E-2</c:v>
                </c:pt>
                <c:pt idx="54">
                  <c:v>6.7353758509565306E-2</c:v>
                </c:pt>
                <c:pt idx="55">
                  <c:v>0.15398431252224187</c:v>
                </c:pt>
                <c:pt idx="56">
                  <c:v>0.27332908024740632</c:v>
                </c:pt>
                <c:pt idx="57">
                  <c:v>0.12675335417624328</c:v>
                </c:pt>
                <c:pt idx="58">
                  <c:v>0.13570611590791878</c:v>
                </c:pt>
                <c:pt idx="59">
                  <c:v>0.13405690856978844</c:v>
                </c:pt>
                <c:pt idx="60">
                  <c:v>0.1414953758270337</c:v>
                </c:pt>
                <c:pt idx="61">
                  <c:v>0.10910315308742147</c:v>
                </c:pt>
                <c:pt idx="62">
                  <c:v>0.11410961774775395</c:v>
                </c:pt>
                <c:pt idx="63">
                  <c:v>0.14282744035300349</c:v>
                </c:pt>
                <c:pt idx="64">
                  <c:v>0.24452622221818454</c:v>
                </c:pt>
                <c:pt idx="65">
                  <c:v>0.17921535568999084</c:v>
                </c:pt>
                <c:pt idx="66">
                  <c:v>0.22214572832690696</c:v>
                </c:pt>
                <c:pt idx="67">
                  <c:v>0.16095069038506898</c:v>
                </c:pt>
                <c:pt idx="68">
                  <c:v>0.16719998170517938</c:v>
                </c:pt>
                <c:pt idx="69">
                  <c:v>0.24386754808839178</c:v>
                </c:pt>
                <c:pt idx="70">
                  <c:v>0.27512744858924554</c:v>
                </c:pt>
                <c:pt idx="71">
                  <c:v>0.29601249585590783</c:v>
                </c:pt>
                <c:pt idx="72">
                  <c:v>0.18989258722549662</c:v>
                </c:pt>
                <c:pt idx="73">
                  <c:v>0.22761895892767869</c:v>
                </c:pt>
                <c:pt idx="74">
                  <c:v>0.19318886584680184</c:v>
                </c:pt>
                <c:pt idx="75">
                  <c:v>0.17925975993541879</c:v>
                </c:pt>
                <c:pt idx="76">
                  <c:v>0.179568758843033</c:v>
                </c:pt>
                <c:pt idx="77">
                  <c:v>0.22035382661163624</c:v>
                </c:pt>
                <c:pt idx="78">
                  <c:v>0.1453020750096643</c:v>
                </c:pt>
                <c:pt idx="79">
                  <c:v>0.22682598613443825</c:v>
                </c:pt>
                <c:pt idx="80">
                  <c:v>0.17289999198828487</c:v>
                </c:pt>
                <c:pt idx="81">
                  <c:v>0.14887791009243256</c:v>
                </c:pt>
                <c:pt idx="82">
                  <c:v>0.14494879940194197</c:v>
                </c:pt>
                <c:pt idx="83">
                  <c:v>0.11390633789337311</c:v>
                </c:pt>
                <c:pt idx="84">
                  <c:v>0.11915248489623778</c:v>
                </c:pt>
                <c:pt idx="85">
                  <c:v>0.13178631071420535</c:v>
                </c:pt>
                <c:pt idx="86">
                  <c:v>0.10444146391734931</c:v>
                </c:pt>
                <c:pt idx="87">
                  <c:v>0.10698801148778496</c:v>
                </c:pt>
                <c:pt idx="88">
                  <c:v>9.5561873059125016E-2</c:v>
                </c:pt>
                <c:pt idx="89">
                  <c:v>5.248370244801577E-2</c:v>
                </c:pt>
                <c:pt idx="90">
                  <c:v>8.9694271964370922E-2</c:v>
                </c:pt>
                <c:pt idx="91">
                  <c:v>-1.5568737216711729E-2</c:v>
                </c:pt>
                <c:pt idx="92">
                  <c:v>-2.6497122110142123E-2</c:v>
                </c:pt>
                <c:pt idx="93">
                  <c:v>3.0380841164162835E-2</c:v>
                </c:pt>
                <c:pt idx="94">
                  <c:v>6.2149841520033767E-3</c:v>
                </c:pt>
                <c:pt idx="95">
                  <c:v>-7.2659972373926608E-3</c:v>
                </c:pt>
                <c:pt idx="96">
                  <c:v>-2.7443746722759246E-2</c:v>
                </c:pt>
                <c:pt idx="97">
                  <c:v>-8.1857933000712729E-2</c:v>
                </c:pt>
                <c:pt idx="98">
                  <c:v>-3.9411687380397648E-3</c:v>
                </c:pt>
                <c:pt idx="99">
                  <c:v>-9.6906564356409024E-3</c:v>
                </c:pt>
                <c:pt idx="100">
                  <c:v>-4.9539679556582054E-3</c:v>
                </c:pt>
                <c:pt idx="101">
                  <c:v>1.732820748572873E-2</c:v>
                </c:pt>
                <c:pt idx="102">
                  <c:v>3.3158418454853573E-2</c:v>
                </c:pt>
                <c:pt idx="103">
                  <c:v>0.10078689143866584</c:v>
                </c:pt>
                <c:pt idx="104">
                  <c:v>0.1292896398757313</c:v>
                </c:pt>
                <c:pt idx="105">
                  <c:v>2.2502016289764351E-2</c:v>
                </c:pt>
                <c:pt idx="106">
                  <c:v>5.6911931786642937E-2</c:v>
                </c:pt>
                <c:pt idx="107">
                  <c:v>9.5350226829389928E-2</c:v>
                </c:pt>
                <c:pt idx="108">
                  <c:v>0.17453002141245419</c:v>
                </c:pt>
                <c:pt idx="109">
                  <c:v>0.2232704789105901</c:v>
                </c:pt>
                <c:pt idx="110">
                  <c:v>0.1470962269368766</c:v>
                </c:pt>
                <c:pt idx="111">
                  <c:v>0.15440850938555326</c:v>
                </c:pt>
                <c:pt idx="112">
                  <c:v>0.15014669179388529</c:v>
                </c:pt>
                <c:pt idx="113">
                  <c:v>0.1546314611048063</c:v>
                </c:pt>
                <c:pt idx="114">
                  <c:v>0.13650162754087256</c:v>
                </c:pt>
                <c:pt idx="115">
                  <c:v>0.1385107707625822</c:v>
                </c:pt>
                <c:pt idx="116">
                  <c:v>0.16192175502200601</c:v>
                </c:pt>
                <c:pt idx="117">
                  <c:v>0.21123162933033865</c:v>
                </c:pt>
                <c:pt idx="118">
                  <c:v>0.17556315399774147</c:v>
                </c:pt>
                <c:pt idx="119">
                  <c:v>0.19419965511111917</c:v>
                </c:pt>
                <c:pt idx="120">
                  <c:v>0.23912724904102114</c:v>
                </c:pt>
                <c:pt idx="121">
                  <c:v>0.14815716473439972</c:v>
                </c:pt>
                <c:pt idx="122">
                  <c:v>0.1177245502700328</c:v>
                </c:pt>
                <c:pt idx="123">
                  <c:v>0.11066609488408628</c:v>
                </c:pt>
                <c:pt idx="124">
                  <c:v>0.12168088773432145</c:v>
                </c:pt>
                <c:pt idx="125">
                  <c:v>0.12171288214158292</c:v>
                </c:pt>
                <c:pt idx="126">
                  <c:v>0.1400599049253389</c:v>
                </c:pt>
                <c:pt idx="127">
                  <c:v>0.17392031033689651</c:v>
                </c:pt>
                <c:pt idx="128">
                  <c:v>0.15663496135528834</c:v>
                </c:pt>
                <c:pt idx="129">
                  <c:v>5.299658266351135E-2</c:v>
                </c:pt>
                <c:pt idx="130">
                  <c:v>6.7830050614721096E-2</c:v>
                </c:pt>
                <c:pt idx="131">
                  <c:v>-6.2372598219685021E-2</c:v>
                </c:pt>
                <c:pt idx="132">
                  <c:v>-4.2393064157577612E-2</c:v>
                </c:pt>
                <c:pt idx="133">
                  <c:v>2.603696987988062E-2</c:v>
                </c:pt>
                <c:pt idx="134">
                  <c:v>7.3282583552366415E-2</c:v>
                </c:pt>
                <c:pt idx="135">
                  <c:v>0.11245256830113637</c:v>
                </c:pt>
                <c:pt idx="136">
                  <c:v>1.7295884940905077E-2</c:v>
                </c:pt>
                <c:pt idx="137">
                  <c:v>8.2177879900524248E-2</c:v>
                </c:pt>
                <c:pt idx="138">
                  <c:v>5.8264540131763069E-2</c:v>
                </c:pt>
                <c:pt idx="139">
                  <c:v>8.5954743817346097E-3</c:v>
                </c:pt>
                <c:pt idx="140">
                  <c:v>2.1537557028789185E-2</c:v>
                </c:pt>
                <c:pt idx="141">
                  <c:v>0.1201516628443422</c:v>
                </c:pt>
                <c:pt idx="142">
                  <c:v>0.13796616467875561</c:v>
                </c:pt>
                <c:pt idx="143">
                  <c:v>0.2887807019564359</c:v>
                </c:pt>
                <c:pt idx="144">
                  <c:v>0.1928256732750579</c:v>
                </c:pt>
                <c:pt idx="145">
                  <c:v>6.0955500508012225E-2</c:v>
                </c:pt>
                <c:pt idx="146">
                  <c:v>-8.8134992463036077E-2</c:v>
                </c:pt>
                <c:pt idx="147">
                  <c:v>-1.1338110181384314E-2</c:v>
                </c:pt>
                <c:pt idx="148">
                  <c:v>0.10619317665116407</c:v>
                </c:pt>
                <c:pt idx="149">
                  <c:v>5.3889517996405158E-2</c:v>
                </c:pt>
                <c:pt idx="150">
                  <c:v>9.7551401302355345E-2</c:v>
                </c:pt>
                <c:pt idx="151">
                  <c:v>0.1960901928088945</c:v>
                </c:pt>
                <c:pt idx="152">
                  <c:v>0.1297594050194488</c:v>
                </c:pt>
                <c:pt idx="153">
                  <c:v>7.6508743032560431E-2</c:v>
                </c:pt>
                <c:pt idx="154">
                  <c:v>0.15302545895246361</c:v>
                </c:pt>
                <c:pt idx="155">
                  <c:v>0.16258923055265673</c:v>
                </c:pt>
                <c:pt idx="156">
                  <c:v>0.15151664753889821</c:v>
                </c:pt>
                <c:pt idx="157">
                  <c:v>0.29006981112172575</c:v>
                </c:pt>
                <c:pt idx="158">
                  <c:v>0.5371451041485229</c:v>
                </c:pt>
                <c:pt idx="159">
                  <c:v>0.43562938770126608</c:v>
                </c:pt>
                <c:pt idx="160">
                  <c:v>0.38097300160712699</c:v>
                </c:pt>
                <c:pt idx="161">
                  <c:v>0.38616063205046475</c:v>
                </c:pt>
                <c:pt idx="162">
                  <c:v>0.34365594744070976</c:v>
                </c:pt>
                <c:pt idx="163">
                  <c:v>0.29207982257779763</c:v>
                </c:pt>
                <c:pt idx="164">
                  <c:v>0.28086232530478739</c:v>
                </c:pt>
                <c:pt idx="165">
                  <c:v>0.40839033349864312</c:v>
                </c:pt>
                <c:pt idx="166">
                  <c:v>0.26103443685330335</c:v>
                </c:pt>
                <c:pt idx="167">
                  <c:v>0.26892733993587475</c:v>
                </c:pt>
                <c:pt idx="168">
                  <c:v>0.21573996295339032</c:v>
                </c:pt>
                <c:pt idx="169">
                  <c:v>0.14762998045209447</c:v>
                </c:pt>
                <c:pt idx="170">
                  <c:v>0.14033109398951393</c:v>
                </c:pt>
                <c:pt idx="171">
                  <c:v>-1.1776607982932955E-2</c:v>
                </c:pt>
                <c:pt idx="172">
                  <c:v>-1.7116583533732476E-2</c:v>
                </c:pt>
                <c:pt idx="173">
                  <c:v>-0.11916695753344965</c:v>
                </c:pt>
                <c:pt idx="174">
                  <c:v>-6.028539836096164E-2</c:v>
                </c:pt>
                <c:pt idx="175">
                  <c:v>-0.12551849788178696</c:v>
                </c:pt>
                <c:pt idx="176">
                  <c:v>-0.16759446988594418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6-46FD-994B-FD7D5B1E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141248"/>
        <c:axId val="1069168768"/>
      </c:lineChart>
      <c:dateAx>
        <c:axId val="54905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43744"/>
        <c:crossesAt val="50"/>
        <c:auto val="1"/>
        <c:lblOffset val="100"/>
        <c:baseTimeUnit val="months"/>
        <c:majorUnit val="24"/>
        <c:majorTimeUnit val="months"/>
      </c:dateAx>
      <c:valAx>
        <c:axId val="5494374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>
                    <a:solidFill>
                      <a:schemeClr val="bg1"/>
                    </a:solidFill>
                  </a:rPr>
                  <a:t>ISM Non-Manufacturing Index</a:t>
                </a:r>
              </a:p>
            </c:rich>
          </c:tx>
          <c:layout>
            <c:manualLayout>
              <c:xMode val="edge"/>
              <c:yMode val="edge"/>
              <c:x val="1.3705607553772762E-2"/>
              <c:y val="0.3156367633532987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1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088"/>
        <c:crosses val="autoZero"/>
        <c:crossBetween val="between"/>
        <c:majorUnit val="5"/>
      </c:valAx>
      <c:valAx>
        <c:axId val="10691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r>
                  <a:rPr lang="en-GB" sz="1100">
                    <a:solidFill>
                      <a:schemeClr val="bg1"/>
                    </a:solidFill>
                  </a:rPr>
                  <a:t>S&amp;P 500 Index YoY %</a:t>
                </a:r>
              </a:p>
            </c:rich>
          </c:tx>
          <c:layout>
            <c:manualLayout>
              <c:xMode val="edge"/>
              <c:yMode val="edge"/>
              <c:x val="0.95438445665989879"/>
              <c:y val="0.3701594992933575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solidFill>
                  <a:schemeClr val="bg1"/>
                </a:solidFill>
              </a:defRPr>
            </a:pPr>
            <a:endParaRPr lang="en-US"/>
          </a:p>
        </c:txPr>
        <c:crossAx val="1209141248"/>
        <c:crosses val="max"/>
        <c:crossBetween val="between"/>
      </c:valAx>
      <c:dateAx>
        <c:axId val="120914124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06916876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Business Activity vs. GDP Growth QoQ Annualised %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8843323408458118"/>
          <c:h val="0.78119813267616411"/>
        </c:manualLayout>
      </c:layout>
      <c:lineChart>
        <c:grouping val="standard"/>
        <c:varyColors val="0"/>
        <c:ser>
          <c:idx val="1"/>
          <c:order val="0"/>
          <c:tx>
            <c:v>Business Activity</c:v>
          </c:tx>
          <c:spPr>
            <a:ln w="19050">
              <a:solidFill>
                <a:schemeClr val="bg1"/>
              </a:solidFill>
            </a:ln>
          </c:spPr>
          <c:marker>
            <c:symbol val="none"/>
          </c:marker>
          <c:cat>
            <c:numRef>
              <c:f>BAvsGDP!$A$2:$A$306</c:f>
              <c:numCache>
                <c:formatCode>mmm\-yy</c:formatCode>
                <c:ptCount val="305"/>
                <c:pt idx="0">
                  <c:v>35642</c:v>
                </c:pt>
                <c:pt idx="1">
                  <c:v>35673</c:v>
                </c:pt>
                <c:pt idx="2">
                  <c:v>35703</c:v>
                </c:pt>
                <c:pt idx="3">
                  <c:v>35734</c:v>
                </c:pt>
                <c:pt idx="4">
                  <c:v>35764</c:v>
                </c:pt>
                <c:pt idx="5">
                  <c:v>35795</c:v>
                </c:pt>
                <c:pt idx="6">
                  <c:v>35826</c:v>
                </c:pt>
                <c:pt idx="7">
                  <c:v>35854</c:v>
                </c:pt>
                <c:pt idx="8">
                  <c:v>35885</c:v>
                </c:pt>
                <c:pt idx="9">
                  <c:v>35915</c:v>
                </c:pt>
                <c:pt idx="10">
                  <c:v>35946</c:v>
                </c:pt>
                <c:pt idx="11">
                  <c:v>35976</c:v>
                </c:pt>
                <c:pt idx="12">
                  <c:v>36007</c:v>
                </c:pt>
                <c:pt idx="13">
                  <c:v>36038</c:v>
                </c:pt>
                <c:pt idx="14">
                  <c:v>36068</c:v>
                </c:pt>
                <c:pt idx="15">
                  <c:v>36099</c:v>
                </c:pt>
                <c:pt idx="16">
                  <c:v>36129</c:v>
                </c:pt>
                <c:pt idx="17">
                  <c:v>36160</c:v>
                </c:pt>
                <c:pt idx="18">
                  <c:v>36191</c:v>
                </c:pt>
                <c:pt idx="19">
                  <c:v>36219</c:v>
                </c:pt>
                <c:pt idx="20">
                  <c:v>36250</c:v>
                </c:pt>
                <c:pt idx="21">
                  <c:v>36280</c:v>
                </c:pt>
                <c:pt idx="22">
                  <c:v>36311</c:v>
                </c:pt>
                <c:pt idx="23">
                  <c:v>36341</c:v>
                </c:pt>
                <c:pt idx="24">
                  <c:v>36372</c:v>
                </c:pt>
                <c:pt idx="25">
                  <c:v>36403</c:v>
                </c:pt>
                <c:pt idx="26">
                  <c:v>36433</c:v>
                </c:pt>
                <c:pt idx="27">
                  <c:v>36464</c:v>
                </c:pt>
                <c:pt idx="28">
                  <c:v>36494</c:v>
                </c:pt>
                <c:pt idx="29">
                  <c:v>36525</c:v>
                </c:pt>
                <c:pt idx="30">
                  <c:v>36556</c:v>
                </c:pt>
                <c:pt idx="31">
                  <c:v>36585</c:v>
                </c:pt>
                <c:pt idx="32">
                  <c:v>36616</c:v>
                </c:pt>
                <c:pt idx="33">
                  <c:v>36646</c:v>
                </c:pt>
                <c:pt idx="34">
                  <c:v>36677</c:v>
                </c:pt>
                <c:pt idx="35">
                  <c:v>36707</c:v>
                </c:pt>
                <c:pt idx="36">
                  <c:v>36738</c:v>
                </c:pt>
                <c:pt idx="37">
                  <c:v>36769</c:v>
                </c:pt>
                <c:pt idx="38">
                  <c:v>36799</c:v>
                </c:pt>
                <c:pt idx="39">
                  <c:v>36830</c:v>
                </c:pt>
                <c:pt idx="40">
                  <c:v>36860</c:v>
                </c:pt>
                <c:pt idx="41">
                  <c:v>36891</c:v>
                </c:pt>
                <c:pt idx="42">
                  <c:v>36922</c:v>
                </c:pt>
                <c:pt idx="43">
                  <c:v>36950</c:v>
                </c:pt>
                <c:pt idx="44">
                  <c:v>36981</c:v>
                </c:pt>
                <c:pt idx="45">
                  <c:v>37011</c:v>
                </c:pt>
                <c:pt idx="46">
                  <c:v>37042</c:v>
                </c:pt>
                <c:pt idx="47">
                  <c:v>37072</c:v>
                </c:pt>
                <c:pt idx="48">
                  <c:v>37103</c:v>
                </c:pt>
                <c:pt idx="49">
                  <c:v>37134</c:v>
                </c:pt>
                <c:pt idx="50">
                  <c:v>37164</c:v>
                </c:pt>
                <c:pt idx="51">
                  <c:v>37195</c:v>
                </c:pt>
                <c:pt idx="52">
                  <c:v>37225</c:v>
                </c:pt>
                <c:pt idx="53">
                  <c:v>37256</c:v>
                </c:pt>
                <c:pt idx="54">
                  <c:v>37287</c:v>
                </c:pt>
                <c:pt idx="55">
                  <c:v>37315</c:v>
                </c:pt>
                <c:pt idx="56">
                  <c:v>37346</c:v>
                </c:pt>
                <c:pt idx="57">
                  <c:v>37376</c:v>
                </c:pt>
                <c:pt idx="58">
                  <c:v>37407</c:v>
                </c:pt>
                <c:pt idx="59">
                  <c:v>37437</c:v>
                </c:pt>
                <c:pt idx="60">
                  <c:v>37468</c:v>
                </c:pt>
                <c:pt idx="61">
                  <c:v>37499</c:v>
                </c:pt>
                <c:pt idx="62">
                  <c:v>37529</c:v>
                </c:pt>
                <c:pt idx="63">
                  <c:v>37560</c:v>
                </c:pt>
                <c:pt idx="64">
                  <c:v>37590</c:v>
                </c:pt>
                <c:pt idx="65">
                  <c:v>37621</c:v>
                </c:pt>
                <c:pt idx="66">
                  <c:v>37652</c:v>
                </c:pt>
                <c:pt idx="67">
                  <c:v>37680</c:v>
                </c:pt>
                <c:pt idx="68">
                  <c:v>37711</c:v>
                </c:pt>
                <c:pt idx="69">
                  <c:v>37741</c:v>
                </c:pt>
                <c:pt idx="70">
                  <c:v>37772</c:v>
                </c:pt>
                <c:pt idx="71">
                  <c:v>37802</c:v>
                </c:pt>
                <c:pt idx="72">
                  <c:v>37833</c:v>
                </c:pt>
                <c:pt idx="73">
                  <c:v>37864</c:v>
                </c:pt>
                <c:pt idx="74">
                  <c:v>37894</c:v>
                </c:pt>
                <c:pt idx="75">
                  <c:v>37925</c:v>
                </c:pt>
                <c:pt idx="76">
                  <c:v>37955</c:v>
                </c:pt>
                <c:pt idx="77">
                  <c:v>37986</c:v>
                </c:pt>
                <c:pt idx="78">
                  <c:v>38017</c:v>
                </c:pt>
                <c:pt idx="79">
                  <c:v>38046</c:v>
                </c:pt>
                <c:pt idx="80">
                  <c:v>38077</c:v>
                </c:pt>
                <c:pt idx="81">
                  <c:v>38107</c:v>
                </c:pt>
                <c:pt idx="82">
                  <c:v>38138</c:v>
                </c:pt>
                <c:pt idx="83">
                  <c:v>38168</c:v>
                </c:pt>
                <c:pt idx="84">
                  <c:v>38199</c:v>
                </c:pt>
                <c:pt idx="85">
                  <c:v>38230</c:v>
                </c:pt>
                <c:pt idx="86">
                  <c:v>38260</c:v>
                </c:pt>
                <c:pt idx="87">
                  <c:v>38291</c:v>
                </c:pt>
                <c:pt idx="88">
                  <c:v>38321</c:v>
                </c:pt>
                <c:pt idx="89">
                  <c:v>38352</c:v>
                </c:pt>
                <c:pt idx="90">
                  <c:v>38383</c:v>
                </c:pt>
                <c:pt idx="91">
                  <c:v>38411</c:v>
                </c:pt>
                <c:pt idx="92">
                  <c:v>38442</c:v>
                </c:pt>
                <c:pt idx="93">
                  <c:v>38472</c:v>
                </c:pt>
                <c:pt idx="94">
                  <c:v>38503</c:v>
                </c:pt>
                <c:pt idx="95">
                  <c:v>38533</c:v>
                </c:pt>
                <c:pt idx="96">
                  <c:v>38564</c:v>
                </c:pt>
                <c:pt idx="97">
                  <c:v>38595</c:v>
                </c:pt>
                <c:pt idx="98">
                  <c:v>38625</c:v>
                </c:pt>
                <c:pt idx="99">
                  <c:v>38656</c:v>
                </c:pt>
                <c:pt idx="100">
                  <c:v>38686</c:v>
                </c:pt>
                <c:pt idx="101">
                  <c:v>38717</c:v>
                </c:pt>
                <c:pt idx="102">
                  <c:v>38748</c:v>
                </c:pt>
                <c:pt idx="103">
                  <c:v>38776</c:v>
                </c:pt>
                <c:pt idx="104">
                  <c:v>38807</c:v>
                </c:pt>
                <c:pt idx="105">
                  <c:v>38837</c:v>
                </c:pt>
                <c:pt idx="106">
                  <c:v>38868</c:v>
                </c:pt>
                <c:pt idx="107">
                  <c:v>38898</c:v>
                </c:pt>
                <c:pt idx="108">
                  <c:v>38929</c:v>
                </c:pt>
                <c:pt idx="109">
                  <c:v>38960</c:v>
                </c:pt>
                <c:pt idx="110">
                  <c:v>38990</c:v>
                </c:pt>
                <c:pt idx="111">
                  <c:v>39021</c:v>
                </c:pt>
                <c:pt idx="112">
                  <c:v>39051</c:v>
                </c:pt>
                <c:pt idx="113">
                  <c:v>39082</c:v>
                </c:pt>
                <c:pt idx="114">
                  <c:v>39113</c:v>
                </c:pt>
                <c:pt idx="115">
                  <c:v>39141</c:v>
                </c:pt>
                <c:pt idx="116">
                  <c:v>39172</c:v>
                </c:pt>
                <c:pt idx="117">
                  <c:v>39202</c:v>
                </c:pt>
                <c:pt idx="118">
                  <c:v>39233</c:v>
                </c:pt>
                <c:pt idx="119">
                  <c:v>39263</c:v>
                </c:pt>
                <c:pt idx="120">
                  <c:v>39294</c:v>
                </c:pt>
                <c:pt idx="121">
                  <c:v>39325</c:v>
                </c:pt>
                <c:pt idx="122">
                  <c:v>39355</c:v>
                </c:pt>
                <c:pt idx="123">
                  <c:v>39386</c:v>
                </c:pt>
                <c:pt idx="124">
                  <c:v>39416</c:v>
                </c:pt>
                <c:pt idx="125">
                  <c:v>39447</c:v>
                </c:pt>
                <c:pt idx="126">
                  <c:v>39478</c:v>
                </c:pt>
                <c:pt idx="127">
                  <c:v>39507</c:v>
                </c:pt>
                <c:pt idx="128">
                  <c:v>39538</c:v>
                </c:pt>
                <c:pt idx="129">
                  <c:v>39568</c:v>
                </c:pt>
                <c:pt idx="130">
                  <c:v>39599</c:v>
                </c:pt>
                <c:pt idx="131">
                  <c:v>39629</c:v>
                </c:pt>
                <c:pt idx="132">
                  <c:v>39660</c:v>
                </c:pt>
                <c:pt idx="133">
                  <c:v>39691</c:v>
                </c:pt>
                <c:pt idx="134">
                  <c:v>39721</c:v>
                </c:pt>
                <c:pt idx="135">
                  <c:v>39752</c:v>
                </c:pt>
                <c:pt idx="136">
                  <c:v>39782</c:v>
                </c:pt>
                <c:pt idx="137">
                  <c:v>39813</c:v>
                </c:pt>
                <c:pt idx="138">
                  <c:v>39844</c:v>
                </c:pt>
                <c:pt idx="139">
                  <c:v>39872</c:v>
                </c:pt>
                <c:pt idx="140">
                  <c:v>39903</c:v>
                </c:pt>
                <c:pt idx="141">
                  <c:v>39933</c:v>
                </c:pt>
                <c:pt idx="142">
                  <c:v>39964</c:v>
                </c:pt>
                <c:pt idx="143">
                  <c:v>39994</c:v>
                </c:pt>
                <c:pt idx="144">
                  <c:v>40025</c:v>
                </c:pt>
                <c:pt idx="145">
                  <c:v>40056</c:v>
                </c:pt>
                <c:pt idx="146">
                  <c:v>40086</c:v>
                </c:pt>
                <c:pt idx="147">
                  <c:v>40117</c:v>
                </c:pt>
                <c:pt idx="148">
                  <c:v>40147</c:v>
                </c:pt>
                <c:pt idx="149">
                  <c:v>40178</c:v>
                </c:pt>
                <c:pt idx="150">
                  <c:v>40209</c:v>
                </c:pt>
                <c:pt idx="151">
                  <c:v>40237</c:v>
                </c:pt>
                <c:pt idx="152">
                  <c:v>40268</c:v>
                </c:pt>
                <c:pt idx="153">
                  <c:v>40298</c:v>
                </c:pt>
                <c:pt idx="154">
                  <c:v>40329</c:v>
                </c:pt>
                <c:pt idx="155">
                  <c:v>40359</c:v>
                </c:pt>
                <c:pt idx="156">
                  <c:v>40390</c:v>
                </c:pt>
                <c:pt idx="157">
                  <c:v>40421</c:v>
                </c:pt>
                <c:pt idx="158">
                  <c:v>40451</c:v>
                </c:pt>
                <c:pt idx="159">
                  <c:v>40482</c:v>
                </c:pt>
                <c:pt idx="160">
                  <c:v>40512</c:v>
                </c:pt>
                <c:pt idx="161">
                  <c:v>40543</c:v>
                </c:pt>
                <c:pt idx="162">
                  <c:v>40574</c:v>
                </c:pt>
                <c:pt idx="163">
                  <c:v>40602</c:v>
                </c:pt>
                <c:pt idx="164">
                  <c:v>40633</c:v>
                </c:pt>
                <c:pt idx="165">
                  <c:v>40663</c:v>
                </c:pt>
                <c:pt idx="166">
                  <c:v>40694</c:v>
                </c:pt>
                <c:pt idx="167">
                  <c:v>40724</c:v>
                </c:pt>
                <c:pt idx="168">
                  <c:v>40755</c:v>
                </c:pt>
                <c:pt idx="169">
                  <c:v>40786</c:v>
                </c:pt>
                <c:pt idx="170">
                  <c:v>40816</c:v>
                </c:pt>
                <c:pt idx="171">
                  <c:v>40847</c:v>
                </c:pt>
                <c:pt idx="172">
                  <c:v>40877</c:v>
                </c:pt>
                <c:pt idx="173">
                  <c:v>40908</c:v>
                </c:pt>
                <c:pt idx="174">
                  <c:v>40939</c:v>
                </c:pt>
                <c:pt idx="175">
                  <c:v>40968</c:v>
                </c:pt>
                <c:pt idx="176">
                  <c:v>40999</c:v>
                </c:pt>
                <c:pt idx="177">
                  <c:v>41029</c:v>
                </c:pt>
                <c:pt idx="178">
                  <c:v>41060</c:v>
                </c:pt>
                <c:pt idx="179">
                  <c:v>41090</c:v>
                </c:pt>
                <c:pt idx="180">
                  <c:v>41121</c:v>
                </c:pt>
                <c:pt idx="181">
                  <c:v>41152</c:v>
                </c:pt>
                <c:pt idx="182">
                  <c:v>41182</c:v>
                </c:pt>
                <c:pt idx="183">
                  <c:v>41213</c:v>
                </c:pt>
                <c:pt idx="184">
                  <c:v>41243</c:v>
                </c:pt>
                <c:pt idx="185">
                  <c:v>41274</c:v>
                </c:pt>
                <c:pt idx="186">
                  <c:v>41305</c:v>
                </c:pt>
                <c:pt idx="187">
                  <c:v>41333</c:v>
                </c:pt>
                <c:pt idx="188">
                  <c:v>41364</c:v>
                </c:pt>
                <c:pt idx="189">
                  <c:v>41394</c:v>
                </c:pt>
                <c:pt idx="190">
                  <c:v>41425</c:v>
                </c:pt>
                <c:pt idx="191">
                  <c:v>41455</c:v>
                </c:pt>
                <c:pt idx="192">
                  <c:v>41486</c:v>
                </c:pt>
                <c:pt idx="193">
                  <c:v>41517</c:v>
                </c:pt>
                <c:pt idx="194">
                  <c:v>41547</c:v>
                </c:pt>
                <c:pt idx="195">
                  <c:v>41578</c:v>
                </c:pt>
                <c:pt idx="196">
                  <c:v>41608</c:v>
                </c:pt>
                <c:pt idx="197">
                  <c:v>41639</c:v>
                </c:pt>
                <c:pt idx="198">
                  <c:v>41670</c:v>
                </c:pt>
                <c:pt idx="199">
                  <c:v>41698</c:v>
                </c:pt>
                <c:pt idx="200">
                  <c:v>41729</c:v>
                </c:pt>
                <c:pt idx="201">
                  <c:v>41759</c:v>
                </c:pt>
                <c:pt idx="202">
                  <c:v>41790</c:v>
                </c:pt>
                <c:pt idx="203">
                  <c:v>41820</c:v>
                </c:pt>
                <c:pt idx="204">
                  <c:v>41851</c:v>
                </c:pt>
                <c:pt idx="205">
                  <c:v>41882</c:v>
                </c:pt>
                <c:pt idx="206">
                  <c:v>41912</c:v>
                </c:pt>
                <c:pt idx="207">
                  <c:v>41943</c:v>
                </c:pt>
                <c:pt idx="208">
                  <c:v>41973</c:v>
                </c:pt>
                <c:pt idx="209">
                  <c:v>42004</c:v>
                </c:pt>
                <c:pt idx="210">
                  <c:v>42035</c:v>
                </c:pt>
                <c:pt idx="211">
                  <c:v>42063</c:v>
                </c:pt>
                <c:pt idx="212">
                  <c:v>42094</c:v>
                </c:pt>
                <c:pt idx="213">
                  <c:v>42124</c:v>
                </c:pt>
                <c:pt idx="214">
                  <c:v>42155</c:v>
                </c:pt>
                <c:pt idx="215">
                  <c:v>42185</c:v>
                </c:pt>
                <c:pt idx="216">
                  <c:v>42216</c:v>
                </c:pt>
                <c:pt idx="217">
                  <c:v>42247</c:v>
                </c:pt>
                <c:pt idx="218">
                  <c:v>42277</c:v>
                </c:pt>
                <c:pt idx="219">
                  <c:v>42308</c:v>
                </c:pt>
                <c:pt idx="220">
                  <c:v>42338</c:v>
                </c:pt>
                <c:pt idx="221">
                  <c:v>42369</c:v>
                </c:pt>
                <c:pt idx="222">
                  <c:v>42400</c:v>
                </c:pt>
                <c:pt idx="223">
                  <c:v>42429</c:v>
                </c:pt>
                <c:pt idx="224">
                  <c:v>42460</c:v>
                </c:pt>
                <c:pt idx="225">
                  <c:v>42490</c:v>
                </c:pt>
                <c:pt idx="226">
                  <c:v>42521</c:v>
                </c:pt>
                <c:pt idx="227">
                  <c:v>42551</c:v>
                </c:pt>
                <c:pt idx="228">
                  <c:v>42582</c:v>
                </c:pt>
                <c:pt idx="229">
                  <c:v>42613</c:v>
                </c:pt>
                <c:pt idx="230">
                  <c:v>42643</c:v>
                </c:pt>
                <c:pt idx="231">
                  <c:v>42674</c:v>
                </c:pt>
                <c:pt idx="232">
                  <c:v>42704</c:v>
                </c:pt>
                <c:pt idx="233">
                  <c:v>42735</c:v>
                </c:pt>
                <c:pt idx="234">
                  <c:v>42766</c:v>
                </c:pt>
                <c:pt idx="235">
                  <c:v>42794</c:v>
                </c:pt>
                <c:pt idx="236">
                  <c:v>42825</c:v>
                </c:pt>
                <c:pt idx="237">
                  <c:v>42855</c:v>
                </c:pt>
                <c:pt idx="238">
                  <c:v>42886</c:v>
                </c:pt>
                <c:pt idx="239">
                  <c:v>42916</c:v>
                </c:pt>
                <c:pt idx="240">
                  <c:v>42947</c:v>
                </c:pt>
                <c:pt idx="241">
                  <c:v>42978</c:v>
                </c:pt>
                <c:pt idx="242">
                  <c:v>43008</c:v>
                </c:pt>
                <c:pt idx="243">
                  <c:v>43039</c:v>
                </c:pt>
                <c:pt idx="244">
                  <c:v>43069</c:v>
                </c:pt>
                <c:pt idx="245">
                  <c:v>43100</c:v>
                </c:pt>
                <c:pt idx="246">
                  <c:v>43131</c:v>
                </c:pt>
                <c:pt idx="247">
                  <c:v>43159</c:v>
                </c:pt>
                <c:pt idx="248">
                  <c:v>43190</c:v>
                </c:pt>
                <c:pt idx="249">
                  <c:v>43220</c:v>
                </c:pt>
                <c:pt idx="250">
                  <c:v>43251</c:v>
                </c:pt>
                <c:pt idx="251">
                  <c:v>43281</c:v>
                </c:pt>
                <c:pt idx="252">
                  <c:v>43312</c:v>
                </c:pt>
                <c:pt idx="253">
                  <c:v>43343</c:v>
                </c:pt>
                <c:pt idx="254">
                  <c:v>43373</c:v>
                </c:pt>
                <c:pt idx="255">
                  <c:v>43404</c:v>
                </c:pt>
                <c:pt idx="256">
                  <c:v>43434</c:v>
                </c:pt>
                <c:pt idx="257">
                  <c:v>43465</c:v>
                </c:pt>
                <c:pt idx="258">
                  <c:v>43496</c:v>
                </c:pt>
                <c:pt idx="259">
                  <c:v>43524</c:v>
                </c:pt>
                <c:pt idx="260">
                  <c:v>43555</c:v>
                </c:pt>
                <c:pt idx="261">
                  <c:v>43585</c:v>
                </c:pt>
                <c:pt idx="262">
                  <c:v>43616</c:v>
                </c:pt>
                <c:pt idx="263">
                  <c:v>43646</c:v>
                </c:pt>
                <c:pt idx="264">
                  <c:v>43677</c:v>
                </c:pt>
                <c:pt idx="265">
                  <c:v>43708</c:v>
                </c:pt>
                <c:pt idx="266">
                  <c:v>43738</c:v>
                </c:pt>
                <c:pt idx="267">
                  <c:v>43769</c:v>
                </c:pt>
                <c:pt idx="268">
                  <c:v>43799</c:v>
                </c:pt>
                <c:pt idx="269">
                  <c:v>43830</c:v>
                </c:pt>
                <c:pt idx="270">
                  <c:v>43861</c:v>
                </c:pt>
                <c:pt idx="271">
                  <c:v>43890</c:v>
                </c:pt>
                <c:pt idx="272">
                  <c:v>43921</c:v>
                </c:pt>
                <c:pt idx="273">
                  <c:v>43951</c:v>
                </c:pt>
                <c:pt idx="274">
                  <c:v>43982</c:v>
                </c:pt>
                <c:pt idx="275">
                  <c:v>44012</c:v>
                </c:pt>
                <c:pt idx="276">
                  <c:v>44043</c:v>
                </c:pt>
                <c:pt idx="277">
                  <c:v>44074</c:v>
                </c:pt>
                <c:pt idx="278">
                  <c:v>44104</c:v>
                </c:pt>
                <c:pt idx="279">
                  <c:v>44135</c:v>
                </c:pt>
                <c:pt idx="280">
                  <c:v>44165</c:v>
                </c:pt>
                <c:pt idx="281">
                  <c:v>44196</c:v>
                </c:pt>
                <c:pt idx="282">
                  <c:v>44227</c:v>
                </c:pt>
                <c:pt idx="283">
                  <c:v>44255</c:v>
                </c:pt>
                <c:pt idx="284">
                  <c:v>44286</c:v>
                </c:pt>
                <c:pt idx="285">
                  <c:v>44316</c:v>
                </c:pt>
                <c:pt idx="286">
                  <c:v>44347</c:v>
                </c:pt>
                <c:pt idx="287">
                  <c:v>44377</c:v>
                </c:pt>
                <c:pt idx="288">
                  <c:v>44408</c:v>
                </c:pt>
                <c:pt idx="289">
                  <c:v>44439</c:v>
                </c:pt>
                <c:pt idx="290">
                  <c:v>44469</c:v>
                </c:pt>
                <c:pt idx="291">
                  <c:v>44500</c:v>
                </c:pt>
                <c:pt idx="292">
                  <c:v>44530</c:v>
                </c:pt>
                <c:pt idx="293">
                  <c:v>44561</c:v>
                </c:pt>
                <c:pt idx="294">
                  <c:v>44592</c:v>
                </c:pt>
                <c:pt idx="295">
                  <c:v>44620</c:v>
                </c:pt>
                <c:pt idx="296">
                  <c:v>44651</c:v>
                </c:pt>
                <c:pt idx="297">
                  <c:v>44681</c:v>
                </c:pt>
                <c:pt idx="298">
                  <c:v>44712</c:v>
                </c:pt>
                <c:pt idx="299">
                  <c:v>44742</c:v>
                </c:pt>
                <c:pt idx="300">
                  <c:v>44773</c:v>
                </c:pt>
                <c:pt idx="301">
                  <c:v>44804</c:v>
                </c:pt>
                <c:pt idx="302">
                  <c:v>44834</c:v>
                </c:pt>
                <c:pt idx="303" formatCode="m/d/yyyy">
                  <c:v>44865</c:v>
                </c:pt>
              </c:numCache>
            </c:numRef>
          </c:cat>
          <c:val>
            <c:numRef>
              <c:f>BAvsGDP!$B$2:$B$1432</c:f>
              <c:numCache>
                <c:formatCode>0.0</c:formatCode>
                <c:ptCount val="1431"/>
                <c:pt idx="0">
                  <c:v>58.6</c:v>
                </c:pt>
                <c:pt idx="1">
                  <c:v>62.6</c:v>
                </c:pt>
                <c:pt idx="2">
                  <c:v>59.1</c:v>
                </c:pt>
                <c:pt idx="3">
                  <c:v>62.6</c:v>
                </c:pt>
                <c:pt idx="4">
                  <c:v>61.9</c:v>
                </c:pt>
                <c:pt idx="5">
                  <c:v>56.5</c:v>
                </c:pt>
                <c:pt idx="6">
                  <c:v>61.4</c:v>
                </c:pt>
                <c:pt idx="7">
                  <c:v>58.9</c:v>
                </c:pt>
                <c:pt idx="8">
                  <c:v>57</c:v>
                </c:pt>
                <c:pt idx="9">
                  <c:v>58.6</c:v>
                </c:pt>
                <c:pt idx="10">
                  <c:v>61.2</c:v>
                </c:pt>
                <c:pt idx="11">
                  <c:v>58.7</c:v>
                </c:pt>
                <c:pt idx="12">
                  <c:v>58.6</c:v>
                </c:pt>
                <c:pt idx="13">
                  <c:v>52.2</c:v>
                </c:pt>
                <c:pt idx="14">
                  <c:v>57.4</c:v>
                </c:pt>
                <c:pt idx="15">
                  <c:v>54</c:v>
                </c:pt>
                <c:pt idx="16">
                  <c:v>54.9</c:v>
                </c:pt>
                <c:pt idx="17">
                  <c:v>54.2</c:v>
                </c:pt>
                <c:pt idx="18">
                  <c:v>58.8</c:v>
                </c:pt>
                <c:pt idx="19">
                  <c:v>57.3</c:v>
                </c:pt>
                <c:pt idx="20">
                  <c:v>59.5</c:v>
                </c:pt>
                <c:pt idx="21">
                  <c:v>59.8</c:v>
                </c:pt>
                <c:pt idx="22">
                  <c:v>57.7</c:v>
                </c:pt>
                <c:pt idx="23">
                  <c:v>57.9</c:v>
                </c:pt>
                <c:pt idx="24">
                  <c:v>60.7</c:v>
                </c:pt>
                <c:pt idx="25">
                  <c:v>60.3</c:v>
                </c:pt>
                <c:pt idx="26">
                  <c:v>59.1</c:v>
                </c:pt>
                <c:pt idx="27">
                  <c:v>60.7</c:v>
                </c:pt>
                <c:pt idx="28">
                  <c:v>57</c:v>
                </c:pt>
                <c:pt idx="29">
                  <c:v>60.4</c:v>
                </c:pt>
                <c:pt idx="30">
                  <c:v>57.7</c:v>
                </c:pt>
                <c:pt idx="31">
                  <c:v>58.2</c:v>
                </c:pt>
                <c:pt idx="32">
                  <c:v>60.5</c:v>
                </c:pt>
                <c:pt idx="33">
                  <c:v>61.1</c:v>
                </c:pt>
                <c:pt idx="34">
                  <c:v>59.8</c:v>
                </c:pt>
                <c:pt idx="35">
                  <c:v>60.3</c:v>
                </c:pt>
                <c:pt idx="36">
                  <c:v>56.5</c:v>
                </c:pt>
                <c:pt idx="37">
                  <c:v>61.3</c:v>
                </c:pt>
                <c:pt idx="38">
                  <c:v>59.8</c:v>
                </c:pt>
                <c:pt idx="39">
                  <c:v>58.6</c:v>
                </c:pt>
                <c:pt idx="40">
                  <c:v>59.7</c:v>
                </c:pt>
                <c:pt idx="41">
                  <c:v>57.5</c:v>
                </c:pt>
                <c:pt idx="42">
                  <c:v>52.5</c:v>
                </c:pt>
                <c:pt idx="43">
                  <c:v>51.5</c:v>
                </c:pt>
                <c:pt idx="44">
                  <c:v>50</c:v>
                </c:pt>
                <c:pt idx="45">
                  <c:v>48.3</c:v>
                </c:pt>
                <c:pt idx="46">
                  <c:v>47.9</c:v>
                </c:pt>
                <c:pt idx="47">
                  <c:v>51.6</c:v>
                </c:pt>
                <c:pt idx="48">
                  <c:v>48.1</c:v>
                </c:pt>
                <c:pt idx="49">
                  <c:v>47.4</c:v>
                </c:pt>
                <c:pt idx="50">
                  <c:v>49.7</c:v>
                </c:pt>
                <c:pt idx="51">
                  <c:v>40.5</c:v>
                </c:pt>
                <c:pt idx="52">
                  <c:v>49.4</c:v>
                </c:pt>
                <c:pt idx="53">
                  <c:v>50.7</c:v>
                </c:pt>
                <c:pt idx="54">
                  <c:v>49.8</c:v>
                </c:pt>
                <c:pt idx="55">
                  <c:v>57.5</c:v>
                </c:pt>
                <c:pt idx="56">
                  <c:v>57.1</c:v>
                </c:pt>
                <c:pt idx="57">
                  <c:v>56.3</c:v>
                </c:pt>
                <c:pt idx="58">
                  <c:v>60.5</c:v>
                </c:pt>
                <c:pt idx="59">
                  <c:v>56.1</c:v>
                </c:pt>
                <c:pt idx="60">
                  <c:v>52.1</c:v>
                </c:pt>
                <c:pt idx="61">
                  <c:v>51.9</c:v>
                </c:pt>
                <c:pt idx="62">
                  <c:v>54.9</c:v>
                </c:pt>
                <c:pt idx="63">
                  <c:v>53.1</c:v>
                </c:pt>
                <c:pt idx="64">
                  <c:v>56.8</c:v>
                </c:pt>
                <c:pt idx="65">
                  <c:v>55.5</c:v>
                </c:pt>
                <c:pt idx="66">
                  <c:v>56.2</c:v>
                </c:pt>
                <c:pt idx="67">
                  <c:v>55.6</c:v>
                </c:pt>
                <c:pt idx="68">
                  <c:v>46.3</c:v>
                </c:pt>
                <c:pt idx="69">
                  <c:v>50.7</c:v>
                </c:pt>
                <c:pt idx="70">
                  <c:v>54.6</c:v>
                </c:pt>
                <c:pt idx="71">
                  <c:v>59.2</c:v>
                </c:pt>
                <c:pt idx="72">
                  <c:v>62.7</c:v>
                </c:pt>
                <c:pt idx="73">
                  <c:v>65.099999999999994</c:v>
                </c:pt>
                <c:pt idx="74">
                  <c:v>63.8</c:v>
                </c:pt>
                <c:pt idx="75">
                  <c:v>64.400000000000006</c:v>
                </c:pt>
                <c:pt idx="76">
                  <c:v>61.1</c:v>
                </c:pt>
                <c:pt idx="77">
                  <c:v>60</c:v>
                </c:pt>
                <c:pt idx="78">
                  <c:v>67.7</c:v>
                </c:pt>
                <c:pt idx="79">
                  <c:v>62.5</c:v>
                </c:pt>
                <c:pt idx="80">
                  <c:v>62.3</c:v>
                </c:pt>
                <c:pt idx="81">
                  <c:v>64</c:v>
                </c:pt>
                <c:pt idx="82">
                  <c:v>62.6</c:v>
                </c:pt>
                <c:pt idx="83">
                  <c:v>59.2</c:v>
                </c:pt>
                <c:pt idx="84">
                  <c:v>63.2</c:v>
                </c:pt>
                <c:pt idx="85">
                  <c:v>59.7</c:v>
                </c:pt>
                <c:pt idx="86">
                  <c:v>60</c:v>
                </c:pt>
                <c:pt idx="87">
                  <c:v>61</c:v>
                </c:pt>
                <c:pt idx="88">
                  <c:v>62.8</c:v>
                </c:pt>
                <c:pt idx="89">
                  <c:v>65</c:v>
                </c:pt>
                <c:pt idx="90">
                  <c:v>62.5</c:v>
                </c:pt>
                <c:pt idx="91">
                  <c:v>61.9</c:v>
                </c:pt>
                <c:pt idx="92">
                  <c:v>61.3</c:v>
                </c:pt>
                <c:pt idx="93">
                  <c:v>58.6</c:v>
                </c:pt>
                <c:pt idx="94">
                  <c:v>57.5</c:v>
                </c:pt>
                <c:pt idx="95">
                  <c:v>60.7</c:v>
                </c:pt>
                <c:pt idx="96">
                  <c:v>61.3</c:v>
                </c:pt>
                <c:pt idx="97">
                  <c:v>64.8</c:v>
                </c:pt>
                <c:pt idx="98">
                  <c:v>55.2</c:v>
                </c:pt>
                <c:pt idx="99">
                  <c:v>59.2</c:v>
                </c:pt>
                <c:pt idx="100">
                  <c:v>59.2</c:v>
                </c:pt>
                <c:pt idx="101">
                  <c:v>60.1</c:v>
                </c:pt>
                <c:pt idx="102">
                  <c:v>58.6</c:v>
                </c:pt>
                <c:pt idx="103">
                  <c:v>61.8</c:v>
                </c:pt>
                <c:pt idx="104">
                  <c:v>60</c:v>
                </c:pt>
                <c:pt idx="105">
                  <c:v>61.3</c:v>
                </c:pt>
                <c:pt idx="106">
                  <c:v>58.1</c:v>
                </c:pt>
                <c:pt idx="107">
                  <c:v>56.4</c:v>
                </c:pt>
                <c:pt idx="108">
                  <c:v>56.3</c:v>
                </c:pt>
                <c:pt idx="109">
                  <c:v>56.7</c:v>
                </c:pt>
                <c:pt idx="110">
                  <c:v>54.4</c:v>
                </c:pt>
                <c:pt idx="111">
                  <c:v>56.9</c:v>
                </c:pt>
                <c:pt idx="112">
                  <c:v>59.2</c:v>
                </c:pt>
                <c:pt idx="113">
                  <c:v>56.1</c:v>
                </c:pt>
                <c:pt idx="114">
                  <c:v>58.3</c:v>
                </c:pt>
                <c:pt idx="115">
                  <c:v>56</c:v>
                </c:pt>
                <c:pt idx="116">
                  <c:v>52.8</c:v>
                </c:pt>
                <c:pt idx="117">
                  <c:v>56.1</c:v>
                </c:pt>
                <c:pt idx="118">
                  <c:v>58.1</c:v>
                </c:pt>
                <c:pt idx="119">
                  <c:v>60.1</c:v>
                </c:pt>
                <c:pt idx="120">
                  <c:v>57.1</c:v>
                </c:pt>
                <c:pt idx="121">
                  <c:v>55.7</c:v>
                </c:pt>
                <c:pt idx="122">
                  <c:v>54.2</c:v>
                </c:pt>
                <c:pt idx="123">
                  <c:v>55.1</c:v>
                </c:pt>
                <c:pt idx="124">
                  <c:v>55.7</c:v>
                </c:pt>
                <c:pt idx="125">
                  <c:v>53.2</c:v>
                </c:pt>
                <c:pt idx="126">
                  <c:v>41.9</c:v>
                </c:pt>
                <c:pt idx="127">
                  <c:v>52.2</c:v>
                </c:pt>
                <c:pt idx="128">
                  <c:v>51.7</c:v>
                </c:pt>
                <c:pt idx="129">
                  <c:v>51.1</c:v>
                </c:pt>
                <c:pt idx="130">
                  <c:v>53.3</c:v>
                </c:pt>
                <c:pt idx="131">
                  <c:v>50.2</c:v>
                </c:pt>
                <c:pt idx="132">
                  <c:v>51</c:v>
                </c:pt>
                <c:pt idx="133">
                  <c:v>51.1</c:v>
                </c:pt>
                <c:pt idx="134">
                  <c:v>50.4</c:v>
                </c:pt>
                <c:pt idx="135">
                  <c:v>43.8</c:v>
                </c:pt>
                <c:pt idx="136">
                  <c:v>34.200000000000003</c:v>
                </c:pt>
                <c:pt idx="137">
                  <c:v>38.299999999999997</c:v>
                </c:pt>
                <c:pt idx="138">
                  <c:v>44.1</c:v>
                </c:pt>
                <c:pt idx="139">
                  <c:v>40.6</c:v>
                </c:pt>
                <c:pt idx="140">
                  <c:v>42.8</c:v>
                </c:pt>
                <c:pt idx="141">
                  <c:v>45</c:v>
                </c:pt>
                <c:pt idx="142">
                  <c:v>43.1</c:v>
                </c:pt>
                <c:pt idx="143">
                  <c:v>50.1</c:v>
                </c:pt>
                <c:pt idx="144">
                  <c:v>47</c:v>
                </c:pt>
                <c:pt idx="145">
                  <c:v>52.1</c:v>
                </c:pt>
                <c:pt idx="146">
                  <c:v>53.8</c:v>
                </c:pt>
                <c:pt idx="147">
                  <c:v>55</c:v>
                </c:pt>
                <c:pt idx="148">
                  <c:v>50.9</c:v>
                </c:pt>
                <c:pt idx="149">
                  <c:v>53</c:v>
                </c:pt>
                <c:pt idx="150">
                  <c:v>51.5</c:v>
                </c:pt>
                <c:pt idx="151">
                  <c:v>53</c:v>
                </c:pt>
                <c:pt idx="152">
                  <c:v>57.7</c:v>
                </c:pt>
                <c:pt idx="153">
                  <c:v>59.8</c:v>
                </c:pt>
                <c:pt idx="154">
                  <c:v>61.3</c:v>
                </c:pt>
                <c:pt idx="155">
                  <c:v>59.4</c:v>
                </c:pt>
                <c:pt idx="156">
                  <c:v>57.4</c:v>
                </c:pt>
                <c:pt idx="157">
                  <c:v>55.8</c:v>
                </c:pt>
                <c:pt idx="158">
                  <c:v>53.3</c:v>
                </c:pt>
                <c:pt idx="159">
                  <c:v>59.7</c:v>
                </c:pt>
                <c:pt idx="160">
                  <c:v>59.1</c:v>
                </c:pt>
                <c:pt idx="161">
                  <c:v>62.2</c:v>
                </c:pt>
                <c:pt idx="162">
                  <c:v>61.6</c:v>
                </c:pt>
                <c:pt idx="163">
                  <c:v>63.3</c:v>
                </c:pt>
                <c:pt idx="164">
                  <c:v>58.2</c:v>
                </c:pt>
                <c:pt idx="165">
                  <c:v>56.9</c:v>
                </c:pt>
                <c:pt idx="166">
                  <c:v>55</c:v>
                </c:pt>
                <c:pt idx="167">
                  <c:v>55.7</c:v>
                </c:pt>
                <c:pt idx="168">
                  <c:v>56.6</c:v>
                </c:pt>
                <c:pt idx="169">
                  <c:v>56.5</c:v>
                </c:pt>
                <c:pt idx="170">
                  <c:v>56.8</c:v>
                </c:pt>
                <c:pt idx="171">
                  <c:v>53.9</c:v>
                </c:pt>
                <c:pt idx="172">
                  <c:v>56.1</c:v>
                </c:pt>
                <c:pt idx="173">
                  <c:v>55.6</c:v>
                </c:pt>
                <c:pt idx="174">
                  <c:v>58.7</c:v>
                </c:pt>
                <c:pt idx="175">
                  <c:v>59.9</c:v>
                </c:pt>
                <c:pt idx="176">
                  <c:v>58.5</c:v>
                </c:pt>
                <c:pt idx="177">
                  <c:v>56</c:v>
                </c:pt>
                <c:pt idx="178">
                  <c:v>56.4</c:v>
                </c:pt>
                <c:pt idx="179">
                  <c:v>53.6</c:v>
                </c:pt>
                <c:pt idx="180">
                  <c:v>56.2</c:v>
                </c:pt>
                <c:pt idx="181">
                  <c:v>55.3</c:v>
                </c:pt>
                <c:pt idx="182">
                  <c:v>60.2</c:v>
                </c:pt>
                <c:pt idx="183">
                  <c:v>56.1</c:v>
                </c:pt>
                <c:pt idx="184">
                  <c:v>60.9</c:v>
                </c:pt>
                <c:pt idx="185">
                  <c:v>60</c:v>
                </c:pt>
                <c:pt idx="186">
                  <c:v>56.4</c:v>
                </c:pt>
                <c:pt idx="187">
                  <c:v>56.3</c:v>
                </c:pt>
                <c:pt idx="188">
                  <c:v>56.6</c:v>
                </c:pt>
                <c:pt idx="189">
                  <c:v>55.9</c:v>
                </c:pt>
                <c:pt idx="190">
                  <c:v>57</c:v>
                </c:pt>
                <c:pt idx="191">
                  <c:v>53.3</c:v>
                </c:pt>
                <c:pt idx="192">
                  <c:v>59.5</c:v>
                </c:pt>
                <c:pt idx="193">
                  <c:v>61</c:v>
                </c:pt>
                <c:pt idx="194">
                  <c:v>55.8</c:v>
                </c:pt>
                <c:pt idx="195">
                  <c:v>58.9</c:v>
                </c:pt>
                <c:pt idx="196">
                  <c:v>55.3</c:v>
                </c:pt>
                <c:pt idx="197">
                  <c:v>54.3</c:v>
                </c:pt>
                <c:pt idx="198">
                  <c:v>56.3</c:v>
                </c:pt>
                <c:pt idx="199">
                  <c:v>54.6</c:v>
                </c:pt>
                <c:pt idx="200">
                  <c:v>53.4</c:v>
                </c:pt>
                <c:pt idx="201">
                  <c:v>60.9</c:v>
                </c:pt>
                <c:pt idx="202">
                  <c:v>62.1</c:v>
                </c:pt>
                <c:pt idx="203">
                  <c:v>57.5</c:v>
                </c:pt>
                <c:pt idx="204">
                  <c:v>62.4</c:v>
                </c:pt>
                <c:pt idx="205">
                  <c:v>65</c:v>
                </c:pt>
                <c:pt idx="206">
                  <c:v>62.9</c:v>
                </c:pt>
                <c:pt idx="207">
                  <c:v>60</c:v>
                </c:pt>
                <c:pt idx="208">
                  <c:v>64.400000000000006</c:v>
                </c:pt>
                <c:pt idx="209">
                  <c:v>57.2</c:v>
                </c:pt>
                <c:pt idx="210">
                  <c:v>61.5</c:v>
                </c:pt>
                <c:pt idx="211">
                  <c:v>59.4</c:v>
                </c:pt>
                <c:pt idx="212">
                  <c:v>57.5</c:v>
                </c:pt>
                <c:pt idx="213">
                  <c:v>61.6</c:v>
                </c:pt>
                <c:pt idx="214">
                  <c:v>59.5</c:v>
                </c:pt>
                <c:pt idx="215">
                  <c:v>61.5</c:v>
                </c:pt>
                <c:pt idx="216">
                  <c:v>64.900000000000006</c:v>
                </c:pt>
                <c:pt idx="217">
                  <c:v>63.9</c:v>
                </c:pt>
                <c:pt idx="218">
                  <c:v>60.2</c:v>
                </c:pt>
                <c:pt idx="219">
                  <c:v>63</c:v>
                </c:pt>
                <c:pt idx="220">
                  <c:v>58.2</c:v>
                </c:pt>
                <c:pt idx="221">
                  <c:v>58.7</c:v>
                </c:pt>
                <c:pt idx="222">
                  <c:v>53.9</c:v>
                </c:pt>
                <c:pt idx="223">
                  <c:v>57.8</c:v>
                </c:pt>
                <c:pt idx="224">
                  <c:v>59.8</c:v>
                </c:pt>
                <c:pt idx="225">
                  <c:v>58.8</c:v>
                </c:pt>
                <c:pt idx="226">
                  <c:v>55.1</c:v>
                </c:pt>
                <c:pt idx="227">
                  <c:v>59.5</c:v>
                </c:pt>
                <c:pt idx="228">
                  <c:v>59.3</c:v>
                </c:pt>
                <c:pt idx="229">
                  <c:v>51.8</c:v>
                </c:pt>
                <c:pt idx="230">
                  <c:v>60.3</c:v>
                </c:pt>
                <c:pt idx="231">
                  <c:v>57.7</c:v>
                </c:pt>
                <c:pt idx="232">
                  <c:v>61.7</c:v>
                </c:pt>
                <c:pt idx="233">
                  <c:v>61.4</c:v>
                </c:pt>
                <c:pt idx="234">
                  <c:v>60.3</c:v>
                </c:pt>
                <c:pt idx="235">
                  <c:v>63.6</c:v>
                </c:pt>
                <c:pt idx="236">
                  <c:v>58.9</c:v>
                </c:pt>
                <c:pt idx="237">
                  <c:v>62.4</c:v>
                </c:pt>
                <c:pt idx="238">
                  <c:v>60.7</c:v>
                </c:pt>
                <c:pt idx="239">
                  <c:v>60.8</c:v>
                </c:pt>
                <c:pt idx="240">
                  <c:v>55.9</c:v>
                </c:pt>
                <c:pt idx="241">
                  <c:v>57.5</c:v>
                </c:pt>
                <c:pt idx="242">
                  <c:v>61.3</c:v>
                </c:pt>
                <c:pt idx="243">
                  <c:v>61.5</c:v>
                </c:pt>
                <c:pt idx="244">
                  <c:v>61.1</c:v>
                </c:pt>
                <c:pt idx="245">
                  <c:v>57.8</c:v>
                </c:pt>
                <c:pt idx="246">
                  <c:v>59.8</c:v>
                </c:pt>
                <c:pt idx="247">
                  <c:v>62.8</c:v>
                </c:pt>
                <c:pt idx="248">
                  <c:v>60.6</c:v>
                </c:pt>
                <c:pt idx="249">
                  <c:v>59.1</c:v>
                </c:pt>
                <c:pt idx="250">
                  <c:v>61.3</c:v>
                </c:pt>
                <c:pt idx="251">
                  <c:v>63.9</c:v>
                </c:pt>
                <c:pt idx="252">
                  <c:v>56.5</c:v>
                </c:pt>
                <c:pt idx="253">
                  <c:v>60.7</c:v>
                </c:pt>
                <c:pt idx="254">
                  <c:v>65.2</c:v>
                </c:pt>
                <c:pt idx="255">
                  <c:v>62.6</c:v>
                </c:pt>
                <c:pt idx="256">
                  <c:v>64.3</c:v>
                </c:pt>
                <c:pt idx="257">
                  <c:v>61.2</c:v>
                </c:pt>
                <c:pt idx="258">
                  <c:v>59.7</c:v>
                </c:pt>
                <c:pt idx="259">
                  <c:v>64.7</c:v>
                </c:pt>
                <c:pt idx="260">
                  <c:v>57.4</c:v>
                </c:pt>
                <c:pt idx="261">
                  <c:v>59.5</c:v>
                </c:pt>
                <c:pt idx="262">
                  <c:v>61.2</c:v>
                </c:pt>
                <c:pt idx="263">
                  <c:v>58.2</c:v>
                </c:pt>
                <c:pt idx="264">
                  <c:v>53.1</c:v>
                </c:pt>
                <c:pt idx="265">
                  <c:v>61.5</c:v>
                </c:pt>
                <c:pt idx="266">
                  <c:v>55.2</c:v>
                </c:pt>
                <c:pt idx="267">
                  <c:v>55.5</c:v>
                </c:pt>
                <c:pt idx="268">
                  <c:v>52.3</c:v>
                </c:pt>
                <c:pt idx="269">
                  <c:v>57</c:v>
                </c:pt>
                <c:pt idx="270">
                  <c:v>60.9</c:v>
                </c:pt>
                <c:pt idx="271">
                  <c:v>57.8</c:v>
                </c:pt>
                <c:pt idx="272">
                  <c:v>48</c:v>
                </c:pt>
                <c:pt idx="273">
                  <c:v>26</c:v>
                </c:pt>
                <c:pt idx="274">
                  <c:v>41</c:v>
                </c:pt>
                <c:pt idx="275">
                  <c:v>66</c:v>
                </c:pt>
                <c:pt idx="276">
                  <c:v>67.2</c:v>
                </c:pt>
                <c:pt idx="277">
                  <c:v>62.4</c:v>
                </c:pt>
                <c:pt idx="278">
                  <c:v>63</c:v>
                </c:pt>
                <c:pt idx="279">
                  <c:v>61.1</c:v>
                </c:pt>
                <c:pt idx="280">
                  <c:v>59.6</c:v>
                </c:pt>
                <c:pt idx="281">
                  <c:v>60.5</c:v>
                </c:pt>
                <c:pt idx="282">
                  <c:v>59.9</c:v>
                </c:pt>
                <c:pt idx="283">
                  <c:v>55.5</c:v>
                </c:pt>
                <c:pt idx="284">
                  <c:v>69.400000000000006</c:v>
                </c:pt>
                <c:pt idx="285">
                  <c:v>62.7</c:v>
                </c:pt>
                <c:pt idx="286">
                  <c:v>66.2</c:v>
                </c:pt>
                <c:pt idx="287">
                  <c:v>60.4</c:v>
                </c:pt>
                <c:pt idx="288">
                  <c:v>67</c:v>
                </c:pt>
                <c:pt idx="289">
                  <c:v>60.1</c:v>
                </c:pt>
                <c:pt idx="290">
                  <c:v>62.3</c:v>
                </c:pt>
                <c:pt idx="291">
                  <c:v>69.400000000000006</c:v>
                </c:pt>
                <c:pt idx="292">
                  <c:v>72.5</c:v>
                </c:pt>
                <c:pt idx="293">
                  <c:v>68.3</c:v>
                </c:pt>
                <c:pt idx="294">
                  <c:v>59.9</c:v>
                </c:pt>
                <c:pt idx="295">
                  <c:v>55.1</c:v>
                </c:pt>
                <c:pt idx="296">
                  <c:v>55.5</c:v>
                </c:pt>
                <c:pt idx="297">
                  <c:v>59.1</c:v>
                </c:pt>
                <c:pt idx="298">
                  <c:v>54.5</c:v>
                </c:pt>
                <c:pt idx="299">
                  <c:v>56.1</c:v>
                </c:pt>
                <c:pt idx="300">
                  <c:v>59.9</c:v>
                </c:pt>
                <c:pt idx="301">
                  <c:v>60.9</c:v>
                </c:pt>
                <c:pt idx="302">
                  <c:v>59.1</c:v>
                </c:pt>
                <c:pt idx="303" formatCode="General">
                  <c:v>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8-48B4-BBE3-8EEFB8DFD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9168"/>
        <c:axId val="90200704"/>
      </c:lineChart>
      <c:lineChart>
        <c:grouping val="standard"/>
        <c:varyColors val="0"/>
        <c:ser>
          <c:idx val="0"/>
          <c:order val="1"/>
          <c:tx>
            <c:strRef>
              <c:f>BAvsGDP!$E$1</c:f>
              <c:strCache>
                <c:ptCount val="1"/>
                <c:pt idx="0">
                  <c:v>GDP Growth q/q % (annualised)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BAvsGDP!$A$2:$A$306</c:f>
              <c:numCache>
                <c:formatCode>mmm\-yy</c:formatCode>
                <c:ptCount val="305"/>
                <c:pt idx="0">
                  <c:v>35642</c:v>
                </c:pt>
                <c:pt idx="1">
                  <c:v>35673</c:v>
                </c:pt>
                <c:pt idx="2">
                  <c:v>35703</c:v>
                </c:pt>
                <c:pt idx="3">
                  <c:v>35734</c:v>
                </c:pt>
                <c:pt idx="4">
                  <c:v>35764</c:v>
                </c:pt>
                <c:pt idx="5">
                  <c:v>35795</c:v>
                </c:pt>
                <c:pt idx="6">
                  <c:v>35826</c:v>
                </c:pt>
                <c:pt idx="7">
                  <c:v>35854</c:v>
                </c:pt>
                <c:pt idx="8">
                  <c:v>35885</c:v>
                </c:pt>
                <c:pt idx="9">
                  <c:v>35915</c:v>
                </c:pt>
                <c:pt idx="10">
                  <c:v>35946</c:v>
                </c:pt>
                <c:pt idx="11">
                  <c:v>35976</c:v>
                </c:pt>
                <c:pt idx="12">
                  <c:v>36007</c:v>
                </c:pt>
                <c:pt idx="13">
                  <c:v>36038</c:v>
                </c:pt>
                <c:pt idx="14">
                  <c:v>36068</c:v>
                </c:pt>
                <c:pt idx="15">
                  <c:v>36099</c:v>
                </c:pt>
                <c:pt idx="16">
                  <c:v>36129</c:v>
                </c:pt>
                <c:pt idx="17">
                  <c:v>36160</c:v>
                </c:pt>
                <c:pt idx="18">
                  <c:v>36191</c:v>
                </c:pt>
                <c:pt idx="19">
                  <c:v>36219</c:v>
                </c:pt>
                <c:pt idx="20">
                  <c:v>36250</c:v>
                </c:pt>
                <c:pt idx="21">
                  <c:v>36280</c:v>
                </c:pt>
                <c:pt idx="22">
                  <c:v>36311</c:v>
                </c:pt>
                <c:pt idx="23">
                  <c:v>36341</c:v>
                </c:pt>
                <c:pt idx="24">
                  <c:v>36372</c:v>
                </c:pt>
                <c:pt idx="25">
                  <c:v>36403</c:v>
                </c:pt>
                <c:pt idx="26">
                  <c:v>36433</c:v>
                </c:pt>
                <c:pt idx="27">
                  <c:v>36464</c:v>
                </c:pt>
                <c:pt idx="28">
                  <c:v>36494</c:v>
                </c:pt>
                <c:pt idx="29">
                  <c:v>36525</c:v>
                </c:pt>
                <c:pt idx="30">
                  <c:v>36556</c:v>
                </c:pt>
                <c:pt idx="31">
                  <c:v>36585</c:v>
                </c:pt>
                <c:pt idx="32">
                  <c:v>36616</c:v>
                </c:pt>
                <c:pt idx="33">
                  <c:v>36646</c:v>
                </c:pt>
                <c:pt idx="34">
                  <c:v>36677</c:v>
                </c:pt>
                <c:pt idx="35">
                  <c:v>36707</c:v>
                </c:pt>
                <c:pt idx="36">
                  <c:v>36738</c:v>
                </c:pt>
                <c:pt idx="37">
                  <c:v>36769</c:v>
                </c:pt>
                <c:pt idx="38">
                  <c:v>36799</c:v>
                </c:pt>
                <c:pt idx="39">
                  <c:v>36830</c:v>
                </c:pt>
                <c:pt idx="40">
                  <c:v>36860</c:v>
                </c:pt>
                <c:pt idx="41">
                  <c:v>36891</c:v>
                </c:pt>
                <c:pt idx="42">
                  <c:v>36922</c:v>
                </c:pt>
                <c:pt idx="43">
                  <c:v>36950</c:v>
                </c:pt>
                <c:pt idx="44">
                  <c:v>36981</c:v>
                </c:pt>
                <c:pt idx="45">
                  <c:v>37011</c:v>
                </c:pt>
                <c:pt idx="46">
                  <c:v>37042</c:v>
                </c:pt>
                <c:pt idx="47">
                  <c:v>37072</c:v>
                </c:pt>
                <c:pt idx="48">
                  <c:v>37103</c:v>
                </c:pt>
                <c:pt idx="49">
                  <c:v>37134</c:v>
                </c:pt>
                <c:pt idx="50">
                  <c:v>37164</c:v>
                </c:pt>
                <c:pt idx="51">
                  <c:v>37195</c:v>
                </c:pt>
                <c:pt idx="52">
                  <c:v>37225</c:v>
                </c:pt>
                <c:pt idx="53">
                  <c:v>37256</c:v>
                </c:pt>
                <c:pt idx="54">
                  <c:v>37287</c:v>
                </c:pt>
                <c:pt idx="55">
                  <c:v>37315</c:v>
                </c:pt>
                <c:pt idx="56">
                  <c:v>37346</c:v>
                </c:pt>
                <c:pt idx="57">
                  <c:v>37376</c:v>
                </c:pt>
                <c:pt idx="58">
                  <c:v>37407</c:v>
                </c:pt>
                <c:pt idx="59">
                  <c:v>37437</c:v>
                </c:pt>
                <c:pt idx="60">
                  <c:v>37468</c:v>
                </c:pt>
                <c:pt idx="61">
                  <c:v>37499</c:v>
                </c:pt>
                <c:pt idx="62">
                  <c:v>37529</c:v>
                </c:pt>
                <c:pt idx="63">
                  <c:v>37560</c:v>
                </c:pt>
                <c:pt idx="64">
                  <c:v>37590</c:v>
                </c:pt>
                <c:pt idx="65">
                  <c:v>37621</c:v>
                </c:pt>
                <c:pt idx="66">
                  <c:v>37652</c:v>
                </c:pt>
                <c:pt idx="67">
                  <c:v>37680</c:v>
                </c:pt>
                <c:pt idx="68">
                  <c:v>37711</c:v>
                </c:pt>
                <c:pt idx="69">
                  <c:v>37741</c:v>
                </c:pt>
                <c:pt idx="70">
                  <c:v>37772</c:v>
                </c:pt>
                <c:pt idx="71">
                  <c:v>37802</c:v>
                </c:pt>
                <c:pt idx="72">
                  <c:v>37833</c:v>
                </c:pt>
                <c:pt idx="73">
                  <c:v>37864</c:v>
                </c:pt>
                <c:pt idx="74">
                  <c:v>37894</c:v>
                </c:pt>
                <c:pt idx="75">
                  <c:v>37925</c:v>
                </c:pt>
                <c:pt idx="76">
                  <c:v>37955</c:v>
                </c:pt>
                <c:pt idx="77">
                  <c:v>37986</c:v>
                </c:pt>
                <c:pt idx="78">
                  <c:v>38017</c:v>
                </c:pt>
                <c:pt idx="79">
                  <c:v>38046</c:v>
                </c:pt>
                <c:pt idx="80">
                  <c:v>38077</c:v>
                </c:pt>
                <c:pt idx="81">
                  <c:v>38107</c:v>
                </c:pt>
                <c:pt idx="82">
                  <c:v>38138</c:v>
                </c:pt>
                <c:pt idx="83">
                  <c:v>38168</c:v>
                </c:pt>
                <c:pt idx="84">
                  <c:v>38199</c:v>
                </c:pt>
                <c:pt idx="85">
                  <c:v>38230</c:v>
                </c:pt>
                <c:pt idx="86">
                  <c:v>38260</c:v>
                </c:pt>
                <c:pt idx="87">
                  <c:v>38291</c:v>
                </c:pt>
                <c:pt idx="88">
                  <c:v>38321</c:v>
                </c:pt>
                <c:pt idx="89">
                  <c:v>38352</c:v>
                </c:pt>
                <c:pt idx="90">
                  <c:v>38383</c:v>
                </c:pt>
                <c:pt idx="91">
                  <c:v>38411</c:v>
                </c:pt>
                <c:pt idx="92">
                  <c:v>38442</c:v>
                </c:pt>
                <c:pt idx="93">
                  <c:v>38472</c:v>
                </c:pt>
                <c:pt idx="94">
                  <c:v>38503</c:v>
                </c:pt>
                <c:pt idx="95">
                  <c:v>38533</c:v>
                </c:pt>
                <c:pt idx="96">
                  <c:v>38564</c:v>
                </c:pt>
                <c:pt idx="97">
                  <c:v>38595</c:v>
                </c:pt>
                <c:pt idx="98">
                  <c:v>38625</c:v>
                </c:pt>
                <c:pt idx="99">
                  <c:v>38656</c:v>
                </c:pt>
                <c:pt idx="100">
                  <c:v>38686</c:v>
                </c:pt>
                <c:pt idx="101">
                  <c:v>38717</c:v>
                </c:pt>
                <c:pt idx="102">
                  <c:v>38748</c:v>
                </c:pt>
                <c:pt idx="103">
                  <c:v>38776</c:v>
                </c:pt>
                <c:pt idx="104">
                  <c:v>38807</c:v>
                </c:pt>
                <c:pt idx="105">
                  <c:v>38837</c:v>
                </c:pt>
                <c:pt idx="106">
                  <c:v>38868</c:v>
                </c:pt>
                <c:pt idx="107">
                  <c:v>38898</c:v>
                </c:pt>
                <c:pt idx="108">
                  <c:v>38929</c:v>
                </c:pt>
                <c:pt idx="109">
                  <c:v>38960</c:v>
                </c:pt>
                <c:pt idx="110">
                  <c:v>38990</c:v>
                </c:pt>
                <c:pt idx="111">
                  <c:v>39021</c:v>
                </c:pt>
                <c:pt idx="112">
                  <c:v>39051</c:v>
                </c:pt>
                <c:pt idx="113">
                  <c:v>39082</c:v>
                </c:pt>
                <c:pt idx="114">
                  <c:v>39113</c:v>
                </c:pt>
                <c:pt idx="115">
                  <c:v>39141</c:v>
                </c:pt>
                <c:pt idx="116">
                  <c:v>39172</c:v>
                </c:pt>
                <c:pt idx="117">
                  <c:v>39202</c:v>
                </c:pt>
                <c:pt idx="118">
                  <c:v>39233</c:v>
                </c:pt>
                <c:pt idx="119">
                  <c:v>39263</c:v>
                </c:pt>
                <c:pt idx="120">
                  <c:v>39294</c:v>
                </c:pt>
                <c:pt idx="121">
                  <c:v>39325</c:v>
                </c:pt>
                <c:pt idx="122">
                  <c:v>39355</c:v>
                </c:pt>
                <c:pt idx="123">
                  <c:v>39386</c:v>
                </c:pt>
                <c:pt idx="124">
                  <c:v>39416</c:v>
                </c:pt>
                <c:pt idx="125">
                  <c:v>39447</c:v>
                </c:pt>
                <c:pt idx="126">
                  <c:v>39478</c:v>
                </c:pt>
                <c:pt idx="127">
                  <c:v>39507</c:v>
                </c:pt>
                <c:pt idx="128">
                  <c:v>39538</c:v>
                </c:pt>
                <c:pt idx="129">
                  <c:v>39568</c:v>
                </c:pt>
                <c:pt idx="130">
                  <c:v>39599</c:v>
                </c:pt>
                <c:pt idx="131">
                  <c:v>39629</c:v>
                </c:pt>
                <c:pt idx="132">
                  <c:v>39660</c:v>
                </c:pt>
                <c:pt idx="133">
                  <c:v>39691</c:v>
                </c:pt>
                <c:pt idx="134">
                  <c:v>39721</c:v>
                </c:pt>
                <c:pt idx="135">
                  <c:v>39752</c:v>
                </c:pt>
                <c:pt idx="136">
                  <c:v>39782</c:v>
                </c:pt>
                <c:pt idx="137">
                  <c:v>39813</c:v>
                </c:pt>
                <c:pt idx="138">
                  <c:v>39844</c:v>
                </c:pt>
                <c:pt idx="139">
                  <c:v>39872</c:v>
                </c:pt>
                <c:pt idx="140">
                  <c:v>39903</c:v>
                </c:pt>
                <c:pt idx="141">
                  <c:v>39933</c:v>
                </c:pt>
                <c:pt idx="142">
                  <c:v>39964</c:v>
                </c:pt>
                <c:pt idx="143">
                  <c:v>39994</c:v>
                </c:pt>
                <c:pt idx="144">
                  <c:v>40025</c:v>
                </c:pt>
                <c:pt idx="145">
                  <c:v>40056</c:v>
                </c:pt>
                <c:pt idx="146">
                  <c:v>40086</c:v>
                </c:pt>
                <c:pt idx="147">
                  <c:v>40117</c:v>
                </c:pt>
                <c:pt idx="148">
                  <c:v>40147</c:v>
                </c:pt>
                <c:pt idx="149">
                  <c:v>40178</c:v>
                </c:pt>
                <c:pt idx="150">
                  <c:v>40209</c:v>
                </c:pt>
                <c:pt idx="151">
                  <c:v>40237</c:v>
                </c:pt>
                <c:pt idx="152">
                  <c:v>40268</c:v>
                </c:pt>
                <c:pt idx="153">
                  <c:v>40298</c:v>
                </c:pt>
                <c:pt idx="154">
                  <c:v>40329</c:v>
                </c:pt>
                <c:pt idx="155">
                  <c:v>40359</c:v>
                </c:pt>
                <c:pt idx="156">
                  <c:v>40390</c:v>
                </c:pt>
                <c:pt idx="157">
                  <c:v>40421</c:v>
                </c:pt>
                <c:pt idx="158">
                  <c:v>40451</c:v>
                </c:pt>
                <c:pt idx="159">
                  <c:v>40482</c:v>
                </c:pt>
                <c:pt idx="160">
                  <c:v>40512</c:v>
                </c:pt>
                <c:pt idx="161">
                  <c:v>40543</c:v>
                </c:pt>
                <c:pt idx="162">
                  <c:v>40574</c:v>
                </c:pt>
                <c:pt idx="163">
                  <c:v>40602</c:v>
                </c:pt>
                <c:pt idx="164">
                  <c:v>40633</c:v>
                </c:pt>
                <c:pt idx="165">
                  <c:v>40663</c:v>
                </c:pt>
                <c:pt idx="166">
                  <c:v>40694</c:v>
                </c:pt>
                <c:pt idx="167">
                  <c:v>40724</c:v>
                </c:pt>
                <c:pt idx="168">
                  <c:v>40755</c:v>
                </c:pt>
                <c:pt idx="169">
                  <c:v>40786</c:v>
                </c:pt>
                <c:pt idx="170">
                  <c:v>40816</c:v>
                </c:pt>
                <c:pt idx="171">
                  <c:v>40847</c:v>
                </c:pt>
                <c:pt idx="172">
                  <c:v>40877</c:v>
                </c:pt>
                <c:pt idx="173">
                  <c:v>40908</c:v>
                </c:pt>
                <c:pt idx="174">
                  <c:v>40939</c:v>
                </c:pt>
                <c:pt idx="175">
                  <c:v>40968</c:v>
                </c:pt>
                <c:pt idx="176">
                  <c:v>40999</c:v>
                </c:pt>
                <c:pt idx="177">
                  <c:v>41029</c:v>
                </c:pt>
                <c:pt idx="178">
                  <c:v>41060</c:v>
                </c:pt>
                <c:pt idx="179">
                  <c:v>41090</c:v>
                </c:pt>
                <c:pt idx="180">
                  <c:v>41121</c:v>
                </c:pt>
                <c:pt idx="181">
                  <c:v>41152</c:v>
                </c:pt>
                <c:pt idx="182">
                  <c:v>41182</c:v>
                </c:pt>
                <c:pt idx="183">
                  <c:v>41213</c:v>
                </c:pt>
                <c:pt idx="184">
                  <c:v>41243</c:v>
                </c:pt>
                <c:pt idx="185">
                  <c:v>41274</c:v>
                </c:pt>
                <c:pt idx="186">
                  <c:v>41305</c:v>
                </c:pt>
                <c:pt idx="187">
                  <c:v>41333</c:v>
                </c:pt>
                <c:pt idx="188">
                  <c:v>41364</c:v>
                </c:pt>
                <c:pt idx="189">
                  <c:v>41394</c:v>
                </c:pt>
                <c:pt idx="190">
                  <c:v>41425</c:v>
                </c:pt>
                <c:pt idx="191">
                  <c:v>41455</c:v>
                </c:pt>
                <c:pt idx="192">
                  <c:v>41486</c:v>
                </c:pt>
                <c:pt idx="193">
                  <c:v>41517</c:v>
                </c:pt>
                <c:pt idx="194">
                  <c:v>41547</c:v>
                </c:pt>
                <c:pt idx="195">
                  <c:v>41578</c:v>
                </c:pt>
                <c:pt idx="196">
                  <c:v>41608</c:v>
                </c:pt>
                <c:pt idx="197">
                  <c:v>41639</c:v>
                </c:pt>
                <c:pt idx="198">
                  <c:v>41670</c:v>
                </c:pt>
                <c:pt idx="199">
                  <c:v>41698</c:v>
                </c:pt>
                <c:pt idx="200">
                  <c:v>41729</c:v>
                </c:pt>
                <c:pt idx="201">
                  <c:v>41759</c:v>
                </c:pt>
                <c:pt idx="202">
                  <c:v>41790</c:v>
                </c:pt>
                <c:pt idx="203">
                  <c:v>41820</c:v>
                </c:pt>
                <c:pt idx="204">
                  <c:v>41851</c:v>
                </c:pt>
                <c:pt idx="205">
                  <c:v>41882</c:v>
                </c:pt>
                <c:pt idx="206">
                  <c:v>41912</c:v>
                </c:pt>
                <c:pt idx="207">
                  <c:v>41943</c:v>
                </c:pt>
                <c:pt idx="208">
                  <c:v>41973</c:v>
                </c:pt>
                <c:pt idx="209">
                  <c:v>42004</c:v>
                </c:pt>
                <c:pt idx="210">
                  <c:v>42035</c:v>
                </c:pt>
                <c:pt idx="211">
                  <c:v>42063</c:v>
                </c:pt>
                <c:pt idx="212">
                  <c:v>42094</c:v>
                </c:pt>
                <c:pt idx="213">
                  <c:v>42124</c:v>
                </c:pt>
                <c:pt idx="214">
                  <c:v>42155</c:v>
                </c:pt>
                <c:pt idx="215">
                  <c:v>42185</c:v>
                </c:pt>
                <c:pt idx="216">
                  <c:v>42216</c:v>
                </c:pt>
                <c:pt idx="217">
                  <c:v>42247</c:v>
                </c:pt>
                <c:pt idx="218">
                  <c:v>42277</c:v>
                </c:pt>
                <c:pt idx="219">
                  <c:v>42308</c:v>
                </c:pt>
                <c:pt idx="220">
                  <c:v>42338</c:v>
                </c:pt>
                <c:pt idx="221">
                  <c:v>42369</c:v>
                </c:pt>
                <c:pt idx="222">
                  <c:v>42400</c:v>
                </c:pt>
                <c:pt idx="223">
                  <c:v>42429</c:v>
                </c:pt>
                <c:pt idx="224">
                  <c:v>42460</c:v>
                </c:pt>
                <c:pt idx="225">
                  <c:v>42490</c:v>
                </c:pt>
                <c:pt idx="226">
                  <c:v>42521</c:v>
                </c:pt>
                <c:pt idx="227">
                  <c:v>42551</c:v>
                </c:pt>
                <c:pt idx="228">
                  <c:v>42582</c:v>
                </c:pt>
                <c:pt idx="229">
                  <c:v>42613</c:v>
                </c:pt>
                <c:pt idx="230">
                  <c:v>42643</c:v>
                </c:pt>
                <c:pt idx="231">
                  <c:v>42674</c:v>
                </c:pt>
                <c:pt idx="232">
                  <c:v>42704</c:v>
                </c:pt>
                <c:pt idx="233">
                  <c:v>42735</c:v>
                </c:pt>
                <c:pt idx="234">
                  <c:v>42766</c:v>
                </c:pt>
                <c:pt idx="235">
                  <c:v>42794</c:v>
                </c:pt>
                <c:pt idx="236">
                  <c:v>42825</c:v>
                </c:pt>
                <c:pt idx="237">
                  <c:v>42855</c:v>
                </c:pt>
                <c:pt idx="238">
                  <c:v>42886</c:v>
                </c:pt>
                <c:pt idx="239">
                  <c:v>42916</c:v>
                </c:pt>
                <c:pt idx="240">
                  <c:v>42947</c:v>
                </c:pt>
                <c:pt idx="241">
                  <c:v>42978</c:v>
                </c:pt>
                <c:pt idx="242">
                  <c:v>43008</c:v>
                </c:pt>
                <c:pt idx="243">
                  <c:v>43039</c:v>
                </c:pt>
                <c:pt idx="244">
                  <c:v>43069</c:v>
                </c:pt>
                <c:pt idx="245">
                  <c:v>43100</c:v>
                </c:pt>
                <c:pt idx="246">
                  <c:v>43131</c:v>
                </c:pt>
                <c:pt idx="247">
                  <c:v>43159</c:v>
                </c:pt>
                <c:pt idx="248">
                  <c:v>43190</c:v>
                </c:pt>
                <c:pt idx="249">
                  <c:v>43220</c:v>
                </c:pt>
                <c:pt idx="250">
                  <c:v>43251</c:v>
                </c:pt>
                <c:pt idx="251">
                  <c:v>43281</c:v>
                </c:pt>
                <c:pt idx="252">
                  <c:v>43312</c:v>
                </c:pt>
                <c:pt idx="253">
                  <c:v>43343</c:v>
                </c:pt>
                <c:pt idx="254">
                  <c:v>43373</c:v>
                </c:pt>
                <c:pt idx="255">
                  <c:v>43404</c:v>
                </c:pt>
                <c:pt idx="256">
                  <c:v>43434</c:v>
                </c:pt>
                <c:pt idx="257">
                  <c:v>43465</c:v>
                </c:pt>
                <c:pt idx="258">
                  <c:v>43496</c:v>
                </c:pt>
                <c:pt idx="259">
                  <c:v>43524</c:v>
                </c:pt>
                <c:pt idx="260">
                  <c:v>43555</c:v>
                </c:pt>
                <c:pt idx="261">
                  <c:v>43585</c:v>
                </c:pt>
                <c:pt idx="262">
                  <c:v>43616</c:v>
                </c:pt>
                <c:pt idx="263">
                  <c:v>43646</c:v>
                </c:pt>
                <c:pt idx="264">
                  <c:v>43677</c:v>
                </c:pt>
                <c:pt idx="265">
                  <c:v>43708</c:v>
                </c:pt>
                <c:pt idx="266">
                  <c:v>43738</c:v>
                </c:pt>
                <c:pt idx="267">
                  <c:v>43769</c:v>
                </c:pt>
                <c:pt idx="268">
                  <c:v>43799</c:v>
                </c:pt>
                <c:pt idx="269">
                  <c:v>43830</c:v>
                </c:pt>
                <c:pt idx="270">
                  <c:v>43861</c:v>
                </c:pt>
                <c:pt idx="271">
                  <c:v>43890</c:v>
                </c:pt>
                <c:pt idx="272">
                  <c:v>43921</c:v>
                </c:pt>
                <c:pt idx="273">
                  <c:v>43951</c:v>
                </c:pt>
                <c:pt idx="274">
                  <c:v>43982</c:v>
                </c:pt>
                <c:pt idx="275">
                  <c:v>44012</c:v>
                </c:pt>
                <c:pt idx="276">
                  <c:v>44043</c:v>
                </c:pt>
                <c:pt idx="277">
                  <c:v>44074</c:v>
                </c:pt>
                <c:pt idx="278">
                  <c:v>44104</c:v>
                </c:pt>
                <c:pt idx="279">
                  <c:v>44135</c:v>
                </c:pt>
                <c:pt idx="280">
                  <c:v>44165</c:v>
                </c:pt>
                <c:pt idx="281">
                  <c:v>44196</c:v>
                </c:pt>
                <c:pt idx="282">
                  <c:v>44227</c:v>
                </c:pt>
                <c:pt idx="283">
                  <c:v>44255</c:v>
                </c:pt>
                <c:pt idx="284">
                  <c:v>44286</c:v>
                </c:pt>
                <c:pt idx="285">
                  <c:v>44316</c:v>
                </c:pt>
                <c:pt idx="286">
                  <c:v>44347</c:v>
                </c:pt>
                <c:pt idx="287">
                  <c:v>44377</c:v>
                </c:pt>
                <c:pt idx="288">
                  <c:v>44408</c:v>
                </c:pt>
                <c:pt idx="289">
                  <c:v>44439</c:v>
                </c:pt>
                <c:pt idx="290">
                  <c:v>44469</c:v>
                </c:pt>
                <c:pt idx="291">
                  <c:v>44500</c:v>
                </c:pt>
                <c:pt idx="292">
                  <c:v>44530</c:v>
                </c:pt>
                <c:pt idx="293">
                  <c:v>44561</c:v>
                </c:pt>
                <c:pt idx="294">
                  <c:v>44592</c:v>
                </c:pt>
                <c:pt idx="295">
                  <c:v>44620</c:v>
                </c:pt>
                <c:pt idx="296">
                  <c:v>44651</c:v>
                </c:pt>
                <c:pt idx="297">
                  <c:v>44681</c:v>
                </c:pt>
                <c:pt idx="298">
                  <c:v>44712</c:v>
                </c:pt>
                <c:pt idx="299">
                  <c:v>44742</c:v>
                </c:pt>
                <c:pt idx="300">
                  <c:v>44773</c:v>
                </c:pt>
                <c:pt idx="301">
                  <c:v>44804</c:v>
                </c:pt>
                <c:pt idx="302">
                  <c:v>44834</c:v>
                </c:pt>
                <c:pt idx="303" formatCode="m/d/yyyy">
                  <c:v>44865</c:v>
                </c:pt>
              </c:numCache>
            </c:numRef>
          </c:cat>
          <c:val>
            <c:numRef>
              <c:f>BAvsGDP!$E$2:$E$306</c:f>
              <c:numCache>
                <c:formatCode>0.0%</c:formatCode>
                <c:ptCount val="305"/>
                <c:pt idx="2">
                  <c:v>0</c:v>
                </c:pt>
                <c:pt idx="5">
                  <c:v>3.4797739156115615E-2</c:v>
                </c:pt>
                <c:pt idx="8">
                  <c:v>4.0582576402324211E-2</c:v>
                </c:pt>
                <c:pt idx="11">
                  <c:v>3.754973829079189E-2</c:v>
                </c:pt>
                <c:pt idx="14">
                  <c:v>5.1051936501903761E-2</c:v>
                </c:pt>
                <c:pt idx="17">
                  <c:v>6.6218795386465246E-2</c:v>
                </c:pt>
                <c:pt idx="20">
                  <c:v>3.8399760103665859E-2</c:v>
                </c:pt>
                <c:pt idx="23">
                  <c:v>3.1123132341660531E-2</c:v>
                </c:pt>
                <c:pt idx="26">
                  <c:v>5.3424741420865507E-2</c:v>
                </c:pt>
                <c:pt idx="29">
                  <c:v>6.9736275849260121E-2</c:v>
                </c:pt>
                <c:pt idx="32">
                  <c:v>1.4549117867236783E-2</c:v>
                </c:pt>
                <c:pt idx="35">
                  <c:v>7.5283158534862338E-2</c:v>
                </c:pt>
                <c:pt idx="38">
                  <c:v>5.3529231279185741E-3</c:v>
                </c:pt>
                <c:pt idx="41">
                  <c:v>2.5149346649500526E-2</c:v>
                </c:pt>
                <c:pt idx="44">
                  <c:v>-1.1358403111149551E-2</c:v>
                </c:pt>
                <c:pt idx="47">
                  <c:v>2.3588055037710554E-2</c:v>
                </c:pt>
                <c:pt idx="50">
                  <c:v>-1.649845543534445E-2</c:v>
                </c:pt>
                <c:pt idx="53">
                  <c:v>1.0939447489037635E-2</c:v>
                </c:pt>
                <c:pt idx="56">
                  <c:v>3.5442114795812829E-2</c:v>
                </c:pt>
                <c:pt idx="59">
                  <c:v>2.4450338942639593E-2</c:v>
                </c:pt>
                <c:pt idx="62">
                  <c:v>1.7901791376487619E-2</c:v>
                </c:pt>
                <c:pt idx="65">
                  <c:v>6.207302338938403E-3</c:v>
                </c:pt>
                <c:pt idx="68">
                  <c:v>2.2376013241751203E-2</c:v>
                </c:pt>
                <c:pt idx="71">
                  <c:v>3.4856972886925019E-2</c:v>
                </c:pt>
                <c:pt idx="74">
                  <c:v>6.9678399500041177E-2</c:v>
                </c:pt>
                <c:pt idx="77">
                  <c:v>4.6723726350152983E-2</c:v>
                </c:pt>
                <c:pt idx="80">
                  <c:v>2.1521433250030864E-2</c:v>
                </c:pt>
                <c:pt idx="83">
                  <c:v>3.0833284505320524E-2</c:v>
                </c:pt>
                <c:pt idx="86">
                  <c:v>3.8352696109934081E-2</c:v>
                </c:pt>
                <c:pt idx="89">
                  <c:v>4.0673005276731677E-2</c:v>
                </c:pt>
                <c:pt idx="92">
                  <c:v>4.5019203176393408E-2</c:v>
                </c:pt>
                <c:pt idx="95">
                  <c:v>1.8590669564128914E-2</c:v>
                </c:pt>
                <c:pt idx="98">
                  <c:v>3.6132878440458427E-2</c:v>
                </c:pt>
                <c:pt idx="101">
                  <c:v>2.5498781151969796E-2</c:v>
                </c:pt>
                <c:pt idx="104">
                  <c:v>5.4282731243719295E-2</c:v>
                </c:pt>
                <c:pt idx="107">
                  <c:v>9.380810007620255E-3</c:v>
                </c:pt>
                <c:pt idx="110">
                  <c:v>6.1996732576512503E-3</c:v>
                </c:pt>
                <c:pt idx="113">
                  <c:v>3.4512491791432121E-2</c:v>
                </c:pt>
                <c:pt idx="116">
                  <c:v>9.453050753365444E-3</c:v>
                </c:pt>
                <c:pt idx="119">
                  <c:v>2.311255878871088E-2</c:v>
                </c:pt>
                <c:pt idx="122">
                  <c:v>2.190858157651876E-2</c:v>
                </c:pt>
                <c:pt idx="125">
                  <c:v>2.4536259290961926E-2</c:v>
                </c:pt>
                <c:pt idx="128">
                  <c:v>-2.2790584029767746E-2</c:v>
                </c:pt>
                <c:pt idx="131">
                  <c:v>2.0816028830630717E-2</c:v>
                </c:pt>
                <c:pt idx="134">
                  <c:v>-2.1479017849608706E-2</c:v>
                </c:pt>
                <c:pt idx="137">
                  <c:v>-8.3783507619077713E-2</c:v>
                </c:pt>
                <c:pt idx="140">
                  <c:v>-4.4157179886569198E-2</c:v>
                </c:pt>
                <c:pt idx="143">
                  <c:v>-5.7471620777015398E-3</c:v>
                </c:pt>
                <c:pt idx="146">
                  <c:v>1.4644183433524915E-2</c:v>
                </c:pt>
                <c:pt idx="149">
                  <c:v>4.4664547879113226E-2</c:v>
                </c:pt>
                <c:pt idx="152">
                  <c:v>1.5480250950848484E-2</c:v>
                </c:pt>
                <c:pt idx="155">
                  <c:v>3.7394356501167847E-2</c:v>
                </c:pt>
                <c:pt idx="158">
                  <c:v>2.9816144838429537E-2</c:v>
                </c:pt>
                <c:pt idx="161">
                  <c:v>2.0227751545476291E-2</c:v>
                </c:pt>
                <c:pt idx="164">
                  <c:v>-9.5830184638887594E-3</c:v>
                </c:pt>
                <c:pt idx="167">
                  <c:v>2.8907109738332437E-2</c:v>
                </c:pt>
                <c:pt idx="170">
                  <c:v>-1.1106835912257917E-3</c:v>
                </c:pt>
                <c:pt idx="173">
                  <c:v>4.718401461224575E-2</c:v>
                </c:pt>
                <c:pt idx="176">
                  <c:v>3.1689481124483221E-2</c:v>
                </c:pt>
                <c:pt idx="179">
                  <c:v>1.7319423274066326E-2</c:v>
                </c:pt>
                <c:pt idx="182">
                  <c:v>5.4088648233405756E-3</c:v>
                </c:pt>
                <c:pt idx="185">
                  <c:v>4.5627160089589669E-3</c:v>
                </c:pt>
                <c:pt idx="188">
                  <c:v>3.590044091402711E-2</c:v>
                </c:pt>
                <c:pt idx="191">
                  <c:v>4.9450025132720121E-3</c:v>
                </c:pt>
                <c:pt idx="194">
                  <c:v>3.1706777294290056E-2</c:v>
                </c:pt>
                <c:pt idx="197">
                  <c:v>3.2314316995104342E-2</c:v>
                </c:pt>
                <c:pt idx="200">
                  <c:v>-1.1260344444356418E-2</c:v>
                </c:pt>
                <c:pt idx="203">
                  <c:v>5.5256680977402883E-2</c:v>
                </c:pt>
                <c:pt idx="206">
                  <c:v>4.9738997698089538E-2</c:v>
                </c:pt>
                <c:pt idx="209">
                  <c:v>2.2702505615013635E-2</c:v>
                </c:pt>
                <c:pt idx="212">
                  <c:v>3.8510165042299871E-2</c:v>
                </c:pt>
                <c:pt idx="215">
                  <c:v>2.7340451814069189E-2</c:v>
                </c:pt>
                <c:pt idx="218">
                  <c:v>1.4583255449476029E-2</c:v>
                </c:pt>
                <c:pt idx="221">
                  <c:v>6.4299414859931847E-3</c:v>
                </c:pt>
                <c:pt idx="224">
                  <c:v>2.2849759771061739E-2</c:v>
                </c:pt>
                <c:pt idx="227">
                  <c:v>1.2535230757250604E-2</c:v>
                </c:pt>
                <c:pt idx="230">
                  <c:v>2.1954308653463706E-2</c:v>
                </c:pt>
                <c:pt idx="233">
                  <c:v>2.5410542135027914E-2</c:v>
                </c:pt>
                <c:pt idx="236">
                  <c:v>2.2819473208793184E-2</c:v>
                </c:pt>
                <c:pt idx="239">
                  <c:v>1.7187440460796122E-2</c:v>
                </c:pt>
                <c:pt idx="242">
                  <c:v>2.947361514080904E-2</c:v>
                </c:pt>
                <c:pt idx="245">
                  <c:v>3.877858426200409E-2</c:v>
                </c:pt>
                <c:pt idx="248">
                  <c:v>3.7791224044322114E-2</c:v>
                </c:pt>
                <c:pt idx="251">
                  <c:v>2.7014556184875804E-2</c:v>
                </c:pt>
                <c:pt idx="254">
                  <c:v>2.1173902749594964E-2</c:v>
                </c:pt>
                <c:pt idx="257">
                  <c:v>1.3197675838225065E-2</c:v>
                </c:pt>
                <c:pt idx="260">
                  <c:v>2.9321911866146966E-2</c:v>
                </c:pt>
                <c:pt idx="263">
                  <c:v>1.4911308938809764E-2</c:v>
                </c:pt>
                <c:pt idx="266">
                  <c:v>2.5721021247193443E-2</c:v>
                </c:pt>
                <c:pt idx="269">
                  <c:v>2.3656281731889273E-2</c:v>
                </c:pt>
                <c:pt idx="272">
                  <c:v>-4.9557632983636801E-2</c:v>
                </c:pt>
                <c:pt idx="275">
                  <c:v>-0.31383181420365103</c:v>
                </c:pt>
                <c:pt idx="278">
                  <c:v>0.3344130589193397</c:v>
                </c:pt>
                <c:pt idx="279">
                  <c:v>0</c:v>
                </c:pt>
                <c:pt idx="280">
                  <c:v>0</c:v>
                </c:pt>
                <c:pt idx="281">
                  <c:v>3.7348327352187516E-2</c:v>
                </c:pt>
                <c:pt idx="282">
                  <c:v>0</c:v>
                </c:pt>
                <c:pt idx="283">
                  <c:v>0</c:v>
                </c:pt>
                <c:pt idx="284">
                  <c:v>6.2781766727765698E-2</c:v>
                </c:pt>
                <c:pt idx="285">
                  <c:v>0</c:v>
                </c:pt>
                <c:pt idx="286">
                  <c:v>0</c:v>
                </c:pt>
                <c:pt idx="287">
                  <c:v>6.7262831458960726E-2</c:v>
                </c:pt>
                <c:pt idx="288">
                  <c:v>0</c:v>
                </c:pt>
                <c:pt idx="289">
                  <c:v>0</c:v>
                </c:pt>
                <c:pt idx="290">
                  <c:v>2.3034259008253288E-2</c:v>
                </c:pt>
                <c:pt idx="291">
                  <c:v>0</c:v>
                </c:pt>
                <c:pt idx="292">
                  <c:v>0</c:v>
                </c:pt>
                <c:pt idx="293">
                  <c:v>6.8874405829690843E-2</c:v>
                </c:pt>
                <c:pt idx="294">
                  <c:v>0</c:v>
                </c:pt>
                <c:pt idx="295">
                  <c:v>0</c:v>
                </c:pt>
                <c:pt idx="296">
                  <c:v>-1.5672393653228367E-2</c:v>
                </c:pt>
                <c:pt idx="297">
                  <c:v>0</c:v>
                </c:pt>
                <c:pt idx="298">
                  <c:v>0</c:v>
                </c:pt>
                <c:pt idx="299">
                  <c:v>-5.7459197360578695E-3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8-48B4-BBE3-8EEFB8DFD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47856"/>
        <c:axId val="2079954928"/>
      </c:lineChart>
      <c:dateAx>
        <c:axId val="9019916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ln>
            <a:solidFill>
              <a:srgbClr val="FF0000"/>
            </a:solidFill>
          </a:ln>
        </c:spPr>
        <c:txPr>
          <a:bodyPr rot="-3000000" vert="horz"/>
          <a:lstStyle/>
          <a:p>
            <a:pPr>
              <a:defRPr/>
            </a:pPr>
            <a:endParaRPr lang="en-US"/>
          </a:p>
        </c:txPr>
        <c:crossAx val="90200704"/>
        <c:crossesAt val="50"/>
        <c:auto val="1"/>
        <c:lblOffset val="100"/>
        <c:baseTimeUnit val="months"/>
        <c:majorUnit val="1"/>
        <c:majorTimeUnit val="years"/>
      </c:dateAx>
      <c:valAx>
        <c:axId val="9020070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Business</a:t>
                </a:r>
                <a:r>
                  <a:rPr lang="en-GB" sz="1100" baseline="0"/>
                  <a:t> Activity </a:t>
                </a:r>
                <a:r>
                  <a:rPr lang="en-GB" sz="1100"/>
                  <a:t>Index</a:t>
                </a:r>
              </a:p>
            </c:rich>
          </c:tx>
          <c:layout>
            <c:manualLayout>
              <c:xMode val="edge"/>
              <c:yMode val="edge"/>
              <c:x val="1.1265809057343213E-2"/>
              <c:y val="0.3760742409123898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0199168"/>
        <c:crosses val="autoZero"/>
        <c:crossBetween val="between"/>
        <c:majorUnit val="5"/>
      </c:valAx>
      <c:valAx>
        <c:axId val="2079954928"/>
        <c:scaling>
          <c:orientation val="minMax"/>
          <c:max val="0.2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US Real</a:t>
                </a:r>
                <a:r>
                  <a:rPr lang="en-GB" sz="1100" baseline="0"/>
                  <a:t> GDP Growth QoQ (Annualised)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0.97386921512699409"/>
              <c:y val="0.30017852954500635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79947856"/>
        <c:crosses val="max"/>
        <c:crossBetween val="between"/>
      </c:valAx>
      <c:dateAx>
        <c:axId val="20799478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7995492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t"/>
      <c:overlay val="0"/>
    </c:legend>
    <c:plotVisOnly val="1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chemeClr val="bg1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Business Activity Index vs S&amp;P 500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95237623598937"/>
          <c:y val="0.1070675802929214"/>
          <c:w val="0.76956489872728173"/>
          <c:h val="0.72706709738205799"/>
        </c:manualLayout>
      </c:layout>
      <c:areaChart>
        <c:grouping val="standard"/>
        <c:varyColors val="0"/>
        <c:ser>
          <c:idx val="2"/>
          <c:order val="0"/>
          <c:tx>
            <c:strRef>
              <c:f>BAvsSPX!$B$1</c:f>
              <c:strCache>
                <c:ptCount val="1"/>
                <c:pt idx="0">
                  <c:v>S&amp;P500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>
              <a:noFill/>
            </a:ln>
          </c:spPr>
          <c:cat>
            <c:numRef>
              <c:f>BAvsSPX!$A$2:$A$410</c:f>
              <c:numCache>
                <c:formatCode>[$-409]mmm\-yy;@</c:formatCode>
                <c:ptCount val="409"/>
                <c:pt idx="0">
                  <c:v>35642</c:v>
                </c:pt>
                <c:pt idx="1">
                  <c:v>35673</c:v>
                </c:pt>
                <c:pt idx="2">
                  <c:v>35703</c:v>
                </c:pt>
                <c:pt idx="3">
                  <c:v>35734</c:v>
                </c:pt>
                <c:pt idx="4">
                  <c:v>35764</c:v>
                </c:pt>
                <c:pt idx="5">
                  <c:v>35795</c:v>
                </c:pt>
                <c:pt idx="6">
                  <c:v>35826</c:v>
                </c:pt>
                <c:pt idx="7">
                  <c:v>35854</c:v>
                </c:pt>
                <c:pt idx="8">
                  <c:v>35885</c:v>
                </c:pt>
                <c:pt idx="9">
                  <c:v>35915</c:v>
                </c:pt>
                <c:pt idx="10">
                  <c:v>35946</c:v>
                </c:pt>
                <c:pt idx="11">
                  <c:v>35976</c:v>
                </c:pt>
                <c:pt idx="12">
                  <c:v>36007</c:v>
                </c:pt>
                <c:pt idx="13">
                  <c:v>36038</c:v>
                </c:pt>
                <c:pt idx="14">
                  <c:v>36068</c:v>
                </c:pt>
                <c:pt idx="15">
                  <c:v>36099</c:v>
                </c:pt>
                <c:pt idx="16">
                  <c:v>36129</c:v>
                </c:pt>
                <c:pt idx="17">
                  <c:v>36160</c:v>
                </c:pt>
                <c:pt idx="18">
                  <c:v>36191</c:v>
                </c:pt>
                <c:pt idx="19">
                  <c:v>36219</c:v>
                </c:pt>
                <c:pt idx="20">
                  <c:v>36250</c:v>
                </c:pt>
                <c:pt idx="21">
                  <c:v>36280</c:v>
                </c:pt>
                <c:pt idx="22">
                  <c:v>36311</c:v>
                </c:pt>
                <c:pt idx="23">
                  <c:v>36341</c:v>
                </c:pt>
                <c:pt idx="24">
                  <c:v>36372</c:v>
                </c:pt>
                <c:pt idx="25">
                  <c:v>36403</c:v>
                </c:pt>
                <c:pt idx="26">
                  <c:v>36433</c:v>
                </c:pt>
                <c:pt idx="27">
                  <c:v>36464</c:v>
                </c:pt>
                <c:pt idx="28">
                  <c:v>36494</c:v>
                </c:pt>
                <c:pt idx="29">
                  <c:v>36525</c:v>
                </c:pt>
                <c:pt idx="30">
                  <c:v>36556</c:v>
                </c:pt>
                <c:pt idx="31">
                  <c:v>36585</c:v>
                </c:pt>
                <c:pt idx="32">
                  <c:v>36616</c:v>
                </c:pt>
                <c:pt idx="33">
                  <c:v>36646</c:v>
                </c:pt>
                <c:pt idx="34">
                  <c:v>36677</c:v>
                </c:pt>
                <c:pt idx="35">
                  <c:v>36707</c:v>
                </c:pt>
                <c:pt idx="36">
                  <c:v>36738</c:v>
                </c:pt>
                <c:pt idx="37">
                  <c:v>36769</c:v>
                </c:pt>
                <c:pt idx="38">
                  <c:v>36799</c:v>
                </c:pt>
                <c:pt idx="39">
                  <c:v>36830</c:v>
                </c:pt>
                <c:pt idx="40">
                  <c:v>36860</c:v>
                </c:pt>
                <c:pt idx="41">
                  <c:v>36891</c:v>
                </c:pt>
                <c:pt idx="42">
                  <c:v>36922</c:v>
                </c:pt>
                <c:pt idx="43">
                  <c:v>36950</c:v>
                </c:pt>
                <c:pt idx="44">
                  <c:v>36981</c:v>
                </c:pt>
                <c:pt idx="45">
                  <c:v>37011</c:v>
                </c:pt>
                <c:pt idx="46">
                  <c:v>37042</c:v>
                </c:pt>
                <c:pt idx="47">
                  <c:v>37072</c:v>
                </c:pt>
                <c:pt idx="48">
                  <c:v>37103</c:v>
                </c:pt>
                <c:pt idx="49">
                  <c:v>37134</c:v>
                </c:pt>
                <c:pt idx="50">
                  <c:v>37164</c:v>
                </c:pt>
                <c:pt idx="51">
                  <c:v>37195</c:v>
                </c:pt>
                <c:pt idx="52">
                  <c:v>37225</c:v>
                </c:pt>
                <c:pt idx="53">
                  <c:v>37256</c:v>
                </c:pt>
                <c:pt idx="54">
                  <c:v>37287</c:v>
                </c:pt>
                <c:pt idx="55">
                  <c:v>37315</c:v>
                </c:pt>
                <c:pt idx="56">
                  <c:v>37346</c:v>
                </c:pt>
                <c:pt idx="57">
                  <c:v>37376</c:v>
                </c:pt>
                <c:pt idx="58">
                  <c:v>37407</c:v>
                </c:pt>
                <c:pt idx="59">
                  <c:v>37437</c:v>
                </c:pt>
                <c:pt idx="60">
                  <c:v>37468</c:v>
                </c:pt>
                <c:pt idx="61">
                  <c:v>37499</c:v>
                </c:pt>
                <c:pt idx="62">
                  <c:v>37529</c:v>
                </c:pt>
                <c:pt idx="63">
                  <c:v>37560</c:v>
                </c:pt>
                <c:pt idx="64">
                  <c:v>37590</c:v>
                </c:pt>
                <c:pt idx="65">
                  <c:v>37621</c:v>
                </c:pt>
                <c:pt idx="66">
                  <c:v>37652</c:v>
                </c:pt>
                <c:pt idx="67">
                  <c:v>37680</c:v>
                </c:pt>
                <c:pt idx="68">
                  <c:v>37711</c:v>
                </c:pt>
                <c:pt idx="69">
                  <c:v>37741</c:v>
                </c:pt>
                <c:pt idx="70">
                  <c:v>37772</c:v>
                </c:pt>
                <c:pt idx="71">
                  <c:v>37802</c:v>
                </c:pt>
                <c:pt idx="72">
                  <c:v>37833</c:v>
                </c:pt>
                <c:pt idx="73">
                  <c:v>37864</c:v>
                </c:pt>
                <c:pt idx="74">
                  <c:v>37894</c:v>
                </c:pt>
                <c:pt idx="75">
                  <c:v>37925</c:v>
                </c:pt>
                <c:pt idx="76">
                  <c:v>37955</c:v>
                </c:pt>
                <c:pt idx="77">
                  <c:v>37986</c:v>
                </c:pt>
                <c:pt idx="78">
                  <c:v>38017</c:v>
                </c:pt>
                <c:pt idx="79">
                  <c:v>38046</c:v>
                </c:pt>
                <c:pt idx="80">
                  <c:v>38077</c:v>
                </c:pt>
                <c:pt idx="81">
                  <c:v>38107</c:v>
                </c:pt>
                <c:pt idx="82">
                  <c:v>38138</c:v>
                </c:pt>
                <c:pt idx="83">
                  <c:v>38168</c:v>
                </c:pt>
                <c:pt idx="84">
                  <c:v>38199</c:v>
                </c:pt>
                <c:pt idx="85">
                  <c:v>38230</c:v>
                </c:pt>
                <c:pt idx="86">
                  <c:v>38260</c:v>
                </c:pt>
                <c:pt idx="87">
                  <c:v>38291</c:v>
                </c:pt>
                <c:pt idx="88">
                  <c:v>38321</c:v>
                </c:pt>
                <c:pt idx="89">
                  <c:v>38352</c:v>
                </c:pt>
                <c:pt idx="90">
                  <c:v>38383</c:v>
                </c:pt>
                <c:pt idx="91">
                  <c:v>38411</c:v>
                </c:pt>
                <c:pt idx="92">
                  <c:v>38442</c:v>
                </c:pt>
                <c:pt idx="93">
                  <c:v>38472</c:v>
                </c:pt>
                <c:pt idx="94">
                  <c:v>38503</c:v>
                </c:pt>
                <c:pt idx="95">
                  <c:v>38533</c:v>
                </c:pt>
                <c:pt idx="96">
                  <c:v>38564</c:v>
                </c:pt>
                <c:pt idx="97">
                  <c:v>38595</c:v>
                </c:pt>
                <c:pt idx="98">
                  <c:v>38625</c:v>
                </c:pt>
                <c:pt idx="99">
                  <c:v>38656</c:v>
                </c:pt>
                <c:pt idx="100">
                  <c:v>38686</c:v>
                </c:pt>
                <c:pt idx="101">
                  <c:v>38717</c:v>
                </c:pt>
                <c:pt idx="102">
                  <c:v>38748</c:v>
                </c:pt>
                <c:pt idx="103">
                  <c:v>38776</c:v>
                </c:pt>
                <c:pt idx="104">
                  <c:v>38807</c:v>
                </c:pt>
                <c:pt idx="105">
                  <c:v>38837</c:v>
                </c:pt>
                <c:pt idx="106">
                  <c:v>38868</c:v>
                </c:pt>
                <c:pt idx="107">
                  <c:v>38898</c:v>
                </c:pt>
                <c:pt idx="108">
                  <c:v>38929</c:v>
                </c:pt>
                <c:pt idx="109">
                  <c:v>38960</c:v>
                </c:pt>
                <c:pt idx="110">
                  <c:v>38990</c:v>
                </c:pt>
                <c:pt idx="111">
                  <c:v>39021</c:v>
                </c:pt>
                <c:pt idx="112">
                  <c:v>39051</c:v>
                </c:pt>
                <c:pt idx="113">
                  <c:v>39082</c:v>
                </c:pt>
                <c:pt idx="114">
                  <c:v>39113</c:v>
                </c:pt>
                <c:pt idx="115">
                  <c:v>39141</c:v>
                </c:pt>
                <c:pt idx="116">
                  <c:v>39172</c:v>
                </c:pt>
                <c:pt idx="117">
                  <c:v>39202</c:v>
                </c:pt>
                <c:pt idx="118">
                  <c:v>39233</c:v>
                </c:pt>
                <c:pt idx="119">
                  <c:v>39263</c:v>
                </c:pt>
                <c:pt idx="120">
                  <c:v>39294</c:v>
                </c:pt>
                <c:pt idx="121">
                  <c:v>39325</c:v>
                </c:pt>
                <c:pt idx="122">
                  <c:v>39355</c:v>
                </c:pt>
                <c:pt idx="123">
                  <c:v>39386</c:v>
                </c:pt>
                <c:pt idx="124">
                  <c:v>39416</c:v>
                </c:pt>
                <c:pt idx="125">
                  <c:v>39447</c:v>
                </c:pt>
                <c:pt idx="126">
                  <c:v>39478</c:v>
                </c:pt>
                <c:pt idx="127">
                  <c:v>39507</c:v>
                </c:pt>
                <c:pt idx="128">
                  <c:v>39538</c:v>
                </c:pt>
                <c:pt idx="129">
                  <c:v>39568</c:v>
                </c:pt>
                <c:pt idx="130">
                  <c:v>39599</c:v>
                </c:pt>
                <c:pt idx="131">
                  <c:v>39629</c:v>
                </c:pt>
                <c:pt idx="132">
                  <c:v>39660</c:v>
                </c:pt>
                <c:pt idx="133">
                  <c:v>39691</c:v>
                </c:pt>
                <c:pt idx="134">
                  <c:v>39721</c:v>
                </c:pt>
                <c:pt idx="135">
                  <c:v>39752</c:v>
                </c:pt>
                <c:pt idx="136">
                  <c:v>39782</c:v>
                </c:pt>
                <c:pt idx="137">
                  <c:v>39813</c:v>
                </c:pt>
                <c:pt idx="138">
                  <c:v>39844</c:v>
                </c:pt>
                <c:pt idx="139">
                  <c:v>39872</c:v>
                </c:pt>
                <c:pt idx="140">
                  <c:v>39903</c:v>
                </c:pt>
                <c:pt idx="141">
                  <c:v>39933</c:v>
                </c:pt>
                <c:pt idx="142">
                  <c:v>39964</c:v>
                </c:pt>
                <c:pt idx="143">
                  <c:v>39994</c:v>
                </c:pt>
                <c:pt idx="144">
                  <c:v>40025</c:v>
                </c:pt>
                <c:pt idx="145">
                  <c:v>40056</c:v>
                </c:pt>
                <c:pt idx="146">
                  <c:v>40086</c:v>
                </c:pt>
                <c:pt idx="147">
                  <c:v>40117</c:v>
                </c:pt>
                <c:pt idx="148">
                  <c:v>40147</c:v>
                </c:pt>
                <c:pt idx="149">
                  <c:v>40178</c:v>
                </c:pt>
                <c:pt idx="150">
                  <c:v>40209</c:v>
                </c:pt>
                <c:pt idx="151">
                  <c:v>40237</c:v>
                </c:pt>
                <c:pt idx="152">
                  <c:v>40268</c:v>
                </c:pt>
                <c:pt idx="153">
                  <c:v>40298</c:v>
                </c:pt>
                <c:pt idx="154">
                  <c:v>40329</c:v>
                </c:pt>
                <c:pt idx="155">
                  <c:v>40359</c:v>
                </c:pt>
                <c:pt idx="156">
                  <c:v>40390</c:v>
                </c:pt>
                <c:pt idx="157">
                  <c:v>40421</c:v>
                </c:pt>
                <c:pt idx="158">
                  <c:v>40451</c:v>
                </c:pt>
                <c:pt idx="159">
                  <c:v>40482</c:v>
                </c:pt>
                <c:pt idx="160">
                  <c:v>40512</c:v>
                </c:pt>
                <c:pt idx="161">
                  <c:v>40543</c:v>
                </c:pt>
                <c:pt idx="162">
                  <c:v>40574</c:v>
                </c:pt>
                <c:pt idx="163">
                  <c:v>40602</c:v>
                </c:pt>
                <c:pt idx="164">
                  <c:v>40633</c:v>
                </c:pt>
                <c:pt idx="165">
                  <c:v>40663</c:v>
                </c:pt>
                <c:pt idx="166">
                  <c:v>40694</c:v>
                </c:pt>
                <c:pt idx="167">
                  <c:v>40724</c:v>
                </c:pt>
                <c:pt idx="168">
                  <c:v>40755</c:v>
                </c:pt>
                <c:pt idx="169">
                  <c:v>40786</c:v>
                </c:pt>
                <c:pt idx="170">
                  <c:v>40816</c:v>
                </c:pt>
                <c:pt idx="171">
                  <c:v>40847</c:v>
                </c:pt>
                <c:pt idx="172">
                  <c:v>40877</c:v>
                </c:pt>
                <c:pt idx="173">
                  <c:v>40908</c:v>
                </c:pt>
                <c:pt idx="174">
                  <c:v>40939</c:v>
                </c:pt>
                <c:pt idx="175">
                  <c:v>40968</c:v>
                </c:pt>
                <c:pt idx="176">
                  <c:v>40999</c:v>
                </c:pt>
                <c:pt idx="177">
                  <c:v>41029</c:v>
                </c:pt>
                <c:pt idx="178">
                  <c:v>41060</c:v>
                </c:pt>
                <c:pt idx="179">
                  <c:v>41090</c:v>
                </c:pt>
                <c:pt idx="180">
                  <c:v>41121</c:v>
                </c:pt>
                <c:pt idx="181">
                  <c:v>41152</c:v>
                </c:pt>
                <c:pt idx="182">
                  <c:v>41182</c:v>
                </c:pt>
                <c:pt idx="183">
                  <c:v>41213</c:v>
                </c:pt>
                <c:pt idx="184">
                  <c:v>41243</c:v>
                </c:pt>
                <c:pt idx="185">
                  <c:v>41274</c:v>
                </c:pt>
                <c:pt idx="186">
                  <c:v>41305</c:v>
                </c:pt>
                <c:pt idx="187">
                  <c:v>41333</c:v>
                </c:pt>
                <c:pt idx="188">
                  <c:v>41364</c:v>
                </c:pt>
                <c:pt idx="189">
                  <c:v>41394</c:v>
                </c:pt>
                <c:pt idx="190">
                  <c:v>41425</c:v>
                </c:pt>
                <c:pt idx="191">
                  <c:v>41455</c:v>
                </c:pt>
                <c:pt idx="192">
                  <c:v>41486</c:v>
                </c:pt>
                <c:pt idx="193">
                  <c:v>41517</c:v>
                </c:pt>
                <c:pt idx="194">
                  <c:v>41547</c:v>
                </c:pt>
                <c:pt idx="195">
                  <c:v>41578</c:v>
                </c:pt>
                <c:pt idx="196">
                  <c:v>41608</c:v>
                </c:pt>
                <c:pt idx="197">
                  <c:v>41639</c:v>
                </c:pt>
                <c:pt idx="198">
                  <c:v>41670</c:v>
                </c:pt>
                <c:pt idx="199">
                  <c:v>41698</c:v>
                </c:pt>
                <c:pt idx="200">
                  <c:v>41729</c:v>
                </c:pt>
                <c:pt idx="201">
                  <c:v>41759</c:v>
                </c:pt>
                <c:pt idx="202">
                  <c:v>41790</c:v>
                </c:pt>
                <c:pt idx="203">
                  <c:v>41820</c:v>
                </c:pt>
                <c:pt idx="204">
                  <c:v>41851</c:v>
                </c:pt>
                <c:pt idx="205">
                  <c:v>41882</c:v>
                </c:pt>
                <c:pt idx="206">
                  <c:v>41912</c:v>
                </c:pt>
                <c:pt idx="207">
                  <c:v>41943</c:v>
                </c:pt>
                <c:pt idx="208">
                  <c:v>41973</c:v>
                </c:pt>
                <c:pt idx="209">
                  <c:v>42004</c:v>
                </c:pt>
                <c:pt idx="210">
                  <c:v>42035</c:v>
                </c:pt>
                <c:pt idx="211">
                  <c:v>42063</c:v>
                </c:pt>
                <c:pt idx="212">
                  <c:v>42094</c:v>
                </c:pt>
                <c:pt idx="213">
                  <c:v>42124</c:v>
                </c:pt>
                <c:pt idx="214">
                  <c:v>42155</c:v>
                </c:pt>
                <c:pt idx="215">
                  <c:v>42185</c:v>
                </c:pt>
                <c:pt idx="216">
                  <c:v>42216</c:v>
                </c:pt>
                <c:pt idx="217">
                  <c:v>42247</c:v>
                </c:pt>
                <c:pt idx="218">
                  <c:v>42277</c:v>
                </c:pt>
                <c:pt idx="219">
                  <c:v>42308</c:v>
                </c:pt>
                <c:pt idx="220">
                  <c:v>42338</c:v>
                </c:pt>
                <c:pt idx="221">
                  <c:v>42369</c:v>
                </c:pt>
                <c:pt idx="222">
                  <c:v>42400</c:v>
                </c:pt>
                <c:pt idx="223">
                  <c:v>42429</c:v>
                </c:pt>
                <c:pt idx="224">
                  <c:v>42460</c:v>
                </c:pt>
                <c:pt idx="225">
                  <c:v>42490</c:v>
                </c:pt>
                <c:pt idx="226">
                  <c:v>42521</c:v>
                </c:pt>
                <c:pt idx="227">
                  <c:v>42551</c:v>
                </c:pt>
                <c:pt idx="228">
                  <c:v>42582</c:v>
                </c:pt>
                <c:pt idx="229">
                  <c:v>42613</c:v>
                </c:pt>
                <c:pt idx="230">
                  <c:v>42643</c:v>
                </c:pt>
                <c:pt idx="231">
                  <c:v>42674</c:v>
                </c:pt>
                <c:pt idx="232">
                  <c:v>42704</c:v>
                </c:pt>
                <c:pt idx="233">
                  <c:v>42735</c:v>
                </c:pt>
                <c:pt idx="234">
                  <c:v>42766</c:v>
                </c:pt>
                <c:pt idx="235">
                  <c:v>42794</c:v>
                </c:pt>
                <c:pt idx="236">
                  <c:v>42825</c:v>
                </c:pt>
                <c:pt idx="237">
                  <c:v>42855</c:v>
                </c:pt>
                <c:pt idx="238">
                  <c:v>42886</c:v>
                </c:pt>
                <c:pt idx="239">
                  <c:v>42916</c:v>
                </c:pt>
                <c:pt idx="240">
                  <c:v>42947</c:v>
                </c:pt>
                <c:pt idx="241">
                  <c:v>42978</c:v>
                </c:pt>
                <c:pt idx="242">
                  <c:v>43008</c:v>
                </c:pt>
                <c:pt idx="243">
                  <c:v>43039</c:v>
                </c:pt>
                <c:pt idx="244">
                  <c:v>43069</c:v>
                </c:pt>
                <c:pt idx="245">
                  <c:v>43100</c:v>
                </c:pt>
                <c:pt idx="246">
                  <c:v>43131</c:v>
                </c:pt>
                <c:pt idx="247">
                  <c:v>43159</c:v>
                </c:pt>
                <c:pt idx="248">
                  <c:v>43190</c:v>
                </c:pt>
                <c:pt idx="249">
                  <c:v>43220</c:v>
                </c:pt>
                <c:pt idx="250">
                  <c:v>43251</c:v>
                </c:pt>
                <c:pt idx="251">
                  <c:v>43281</c:v>
                </c:pt>
                <c:pt idx="252">
                  <c:v>43312</c:v>
                </c:pt>
                <c:pt idx="253">
                  <c:v>43343</c:v>
                </c:pt>
                <c:pt idx="254">
                  <c:v>43373</c:v>
                </c:pt>
                <c:pt idx="255">
                  <c:v>43404</c:v>
                </c:pt>
                <c:pt idx="256">
                  <c:v>43434</c:v>
                </c:pt>
                <c:pt idx="257">
                  <c:v>43465</c:v>
                </c:pt>
                <c:pt idx="258">
                  <c:v>43496</c:v>
                </c:pt>
                <c:pt idx="259">
                  <c:v>43524</c:v>
                </c:pt>
                <c:pt idx="260">
                  <c:v>43555</c:v>
                </c:pt>
                <c:pt idx="261">
                  <c:v>43585</c:v>
                </c:pt>
                <c:pt idx="262">
                  <c:v>43616</c:v>
                </c:pt>
                <c:pt idx="263">
                  <c:v>43646</c:v>
                </c:pt>
                <c:pt idx="264">
                  <c:v>43677</c:v>
                </c:pt>
                <c:pt idx="265">
                  <c:v>43708</c:v>
                </c:pt>
                <c:pt idx="266">
                  <c:v>43738</c:v>
                </c:pt>
                <c:pt idx="267">
                  <c:v>43769</c:v>
                </c:pt>
                <c:pt idx="268">
                  <c:v>43799</c:v>
                </c:pt>
                <c:pt idx="269">
                  <c:v>43830</c:v>
                </c:pt>
                <c:pt idx="270">
                  <c:v>43861</c:v>
                </c:pt>
                <c:pt idx="271">
                  <c:v>43890</c:v>
                </c:pt>
                <c:pt idx="272">
                  <c:v>43921</c:v>
                </c:pt>
                <c:pt idx="273">
                  <c:v>43951</c:v>
                </c:pt>
                <c:pt idx="274">
                  <c:v>43982</c:v>
                </c:pt>
                <c:pt idx="275">
                  <c:v>44012</c:v>
                </c:pt>
                <c:pt idx="276">
                  <c:v>44043</c:v>
                </c:pt>
                <c:pt idx="277">
                  <c:v>44074</c:v>
                </c:pt>
                <c:pt idx="278">
                  <c:v>44104</c:v>
                </c:pt>
                <c:pt idx="279">
                  <c:v>44135</c:v>
                </c:pt>
                <c:pt idx="280">
                  <c:v>44165</c:v>
                </c:pt>
                <c:pt idx="281">
                  <c:v>44196</c:v>
                </c:pt>
                <c:pt idx="282">
                  <c:v>44227</c:v>
                </c:pt>
                <c:pt idx="283">
                  <c:v>44255</c:v>
                </c:pt>
                <c:pt idx="284">
                  <c:v>44286</c:v>
                </c:pt>
                <c:pt idx="285">
                  <c:v>44316</c:v>
                </c:pt>
                <c:pt idx="286">
                  <c:v>44347</c:v>
                </c:pt>
                <c:pt idx="287">
                  <c:v>44377</c:v>
                </c:pt>
                <c:pt idx="288">
                  <c:v>44408</c:v>
                </c:pt>
                <c:pt idx="289">
                  <c:v>44439</c:v>
                </c:pt>
                <c:pt idx="290">
                  <c:v>44469</c:v>
                </c:pt>
                <c:pt idx="291">
                  <c:v>44500</c:v>
                </c:pt>
                <c:pt idx="292">
                  <c:v>44530</c:v>
                </c:pt>
                <c:pt idx="293">
                  <c:v>44561</c:v>
                </c:pt>
                <c:pt idx="294">
                  <c:v>44592</c:v>
                </c:pt>
                <c:pt idx="295">
                  <c:v>44620</c:v>
                </c:pt>
                <c:pt idx="296">
                  <c:v>44651</c:v>
                </c:pt>
                <c:pt idx="297">
                  <c:v>44681</c:v>
                </c:pt>
                <c:pt idx="298">
                  <c:v>44712</c:v>
                </c:pt>
                <c:pt idx="299">
                  <c:v>44742</c:v>
                </c:pt>
                <c:pt idx="300">
                  <c:v>44773</c:v>
                </c:pt>
                <c:pt idx="301">
                  <c:v>44804</c:v>
                </c:pt>
                <c:pt idx="302">
                  <c:v>44834</c:v>
                </c:pt>
                <c:pt idx="303" formatCode="m/d/yyyy">
                  <c:v>44865</c:v>
                </c:pt>
              </c:numCache>
            </c:numRef>
          </c:cat>
          <c:val>
            <c:numRef>
              <c:f>BAvsSPX!$B$2:$B$1511</c:f>
              <c:numCache>
                <c:formatCode>0.00</c:formatCode>
                <c:ptCount val="1510"/>
                <c:pt idx="0">
                  <c:v>954.30999799999995</c:v>
                </c:pt>
                <c:pt idx="1">
                  <c:v>899.46997099999999</c:v>
                </c:pt>
                <c:pt idx="2">
                  <c:v>947.28002900000001</c:v>
                </c:pt>
                <c:pt idx="3">
                  <c:v>914.61999500000002</c:v>
                </c:pt>
                <c:pt idx="4">
                  <c:v>955.40002400000003</c:v>
                </c:pt>
                <c:pt idx="5">
                  <c:v>970.42999299999997</c:v>
                </c:pt>
                <c:pt idx="6">
                  <c:v>980.28002900000001</c:v>
                </c:pt>
                <c:pt idx="7">
                  <c:v>1049.339966</c:v>
                </c:pt>
                <c:pt idx="8">
                  <c:v>1101.75</c:v>
                </c:pt>
                <c:pt idx="9">
                  <c:v>1111.75</c:v>
                </c:pt>
                <c:pt idx="10">
                  <c:v>1090.8199460000001</c:v>
                </c:pt>
                <c:pt idx="11">
                  <c:v>1133.839966</c:v>
                </c:pt>
                <c:pt idx="12">
                  <c:v>1120.670044</c:v>
                </c:pt>
                <c:pt idx="13">
                  <c:v>957.28002900000001</c:v>
                </c:pt>
                <c:pt idx="14">
                  <c:v>1017.01001</c:v>
                </c:pt>
                <c:pt idx="15">
                  <c:v>1098.670044</c:v>
                </c:pt>
                <c:pt idx="16">
                  <c:v>1163.630005</c:v>
                </c:pt>
                <c:pt idx="17">
                  <c:v>1229.2299800000001</c:v>
                </c:pt>
                <c:pt idx="18">
                  <c:v>1279.6400149999999</c:v>
                </c:pt>
                <c:pt idx="19">
                  <c:v>1238.329956</c:v>
                </c:pt>
                <c:pt idx="20">
                  <c:v>1286.369995</c:v>
                </c:pt>
                <c:pt idx="21">
                  <c:v>1335.1800539999999</c:v>
                </c:pt>
                <c:pt idx="22">
                  <c:v>1301.839966</c:v>
                </c:pt>
                <c:pt idx="23">
                  <c:v>1372.709961</c:v>
                </c:pt>
                <c:pt idx="24">
                  <c:v>1328.719971</c:v>
                </c:pt>
                <c:pt idx="25">
                  <c:v>1320.410034</c:v>
                </c:pt>
                <c:pt idx="26">
                  <c:v>1282.709961</c:v>
                </c:pt>
                <c:pt idx="27">
                  <c:v>1362.9300539999999</c:v>
                </c:pt>
                <c:pt idx="28">
                  <c:v>1388.910034</c:v>
                </c:pt>
                <c:pt idx="29">
                  <c:v>1469.25</c:v>
                </c:pt>
                <c:pt idx="30">
                  <c:v>1394.459961</c:v>
                </c:pt>
                <c:pt idx="31">
                  <c:v>1366.420044</c:v>
                </c:pt>
                <c:pt idx="32">
                  <c:v>1498.579956</c:v>
                </c:pt>
                <c:pt idx="33">
                  <c:v>1452.4300539999999</c:v>
                </c:pt>
                <c:pt idx="34">
                  <c:v>1420.599976</c:v>
                </c:pt>
                <c:pt idx="35">
                  <c:v>1454.599976</c:v>
                </c:pt>
                <c:pt idx="36">
                  <c:v>1430.829956</c:v>
                </c:pt>
                <c:pt idx="37">
                  <c:v>1517.6800539999999</c:v>
                </c:pt>
                <c:pt idx="38">
                  <c:v>1436.51001</c:v>
                </c:pt>
                <c:pt idx="39">
                  <c:v>1429.400024</c:v>
                </c:pt>
                <c:pt idx="40">
                  <c:v>1314.9499510000001</c:v>
                </c:pt>
                <c:pt idx="41">
                  <c:v>1320.280029</c:v>
                </c:pt>
                <c:pt idx="42">
                  <c:v>1366.01001</c:v>
                </c:pt>
                <c:pt idx="43">
                  <c:v>1239.9399410000001</c:v>
                </c:pt>
                <c:pt idx="44">
                  <c:v>1160.329956</c:v>
                </c:pt>
                <c:pt idx="45">
                  <c:v>1249.459961</c:v>
                </c:pt>
                <c:pt idx="46">
                  <c:v>1255.8199460000001</c:v>
                </c:pt>
                <c:pt idx="47">
                  <c:v>1224.380005</c:v>
                </c:pt>
                <c:pt idx="48">
                  <c:v>1211.2299800000001</c:v>
                </c:pt>
                <c:pt idx="49">
                  <c:v>1133.579956</c:v>
                </c:pt>
                <c:pt idx="50">
                  <c:v>1040.9399410000001</c:v>
                </c:pt>
                <c:pt idx="51">
                  <c:v>1059.780029</c:v>
                </c:pt>
                <c:pt idx="52">
                  <c:v>1139.4499510000001</c:v>
                </c:pt>
                <c:pt idx="53">
                  <c:v>1148.079956</c:v>
                </c:pt>
                <c:pt idx="54">
                  <c:v>1130.1999510000001</c:v>
                </c:pt>
                <c:pt idx="55">
                  <c:v>1106.7299800000001</c:v>
                </c:pt>
                <c:pt idx="56">
                  <c:v>1147.3900149999999</c:v>
                </c:pt>
                <c:pt idx="57">
                  <c:v>1076.920044</c:v>
                </c:pt>
                <c:pt idx="58">
                  <c:v>1067.1400149999999</c:v>
                </c:pt>
                <c:pt idx="59">
                  <c:v>989.82000700000003</c:v>
                </c:pt>
                <c:pt idx="60">
                  <c:v>911.61999500000002</c:v>
                </c:pt>
                <c:pt idx="61">
                  <c:v>916.07000700000003</c:v>
                </c:pt>
                <c:pt idx="62">
                  <c:v>815.28002900000001</c:v>
                </c:pt>
                <c:pt idx="63">
                  <c:v>885.76000999999997</c:v>
                </c:pt>
                <c:pt idx="64">
                  <c:v>936.30999799999995</c:v>
                </c:pt>
                <c:pt idx="65">
                  <c:v>879.82000700000003</c:v>
                </c:pt>
                <c:pt idx="66">
                  <c:v>855.70001200000002</c:v>
                </c:pt>
                <c:pt idx="67">
                  <c:v>841.15002400000003</c:v>
                </c:pt>
                <c:pt idx="68">
                  <c:v>848.17999299999997</c:v>
                </c:pt>
                <c:pt idx="69">
                  <c:v>916.919983</c:v>
                </c:pt>
                <c:pt idx="70">
                  <c:v>963.59002699999996</c:v>
                </c:pt>
                <c:pt idx="71">
                  <c:v>974.5</c:v>
                </c:pt>
                <c:pt idx="72">
                  <c:v>990.30999799999995</c:v>
                </c:pt>
                <c:pt idx="73">
                  <c:v>1008.01001</c:v>
                </c:pt>
                <c:pt idx="74">
                  <c:v>995.96997099999999</c:v>
                </c:pt>
                <c:pt idx="75">
                  <c:v>1050.709961</c:v>
                </c:pt>
                <c:pt idx="76">
                  <c:v>1058.1999510000001</c:v>
                </c:pt>
                <c:pt idx="77">
                  <c:v>1111.920044</c:v>
                </c:pt>
                <c:pt idx="78">
                  <c:v>1131.130005</c:v>
                </c:pt>
                <c:pt idx="79">
                  <c:v>1144.9399410000001</c:v>
                </c:pt>
                <c:pt idx="80">
                  <c:v>1126.209961</c:v>
                </c:pt>
                <c:pt idx="81">
                  <c:v>1107.3000489999999</c:v>
                </c:pt>
                <c:pt idx="82">
                  <c:v>1120.6800539999999</c:v>
                </c:pt>
                <c:pt idx="83">
                  <c:v>1140.839966</c:v>
                </c:pt>
                <c:pt idx="84">
                  <c:v>1101.719971</c:v>
                </c:pt>
                <c:pt idx="85">
                  <c:v>1104.23999</c:v>
                </c:pt>
                <c:pt idx="86">
                  <c:v>1114.579956</c:v>
                </c:pt>
                <c:pt idx="87">
                  <c:v>1130.1999510000001</c:v>
                </c:pt>
                <c:pt idx="88">
                  <c:v>1173.8199460000001</c:v>
                </c:pt>
                <c:pt idx="89">
                  <c:v>1211.920044</c:v>
                </c:pt>
                <c:pt idx="90">
                  <c:v>1181.2700199999999</c:v>
                </c:pt>
                <c:pt idx="91">
                  <c:v>1203.599976</c:v>
                </c:pt>
                <c:pt idx="92">
                  <c:v>1180.589966</c:v>
                </c:pt>
                <c:pt idx="93">
                  <c:v>1156.849976</c:v>
                </c:pt>
                <c:pt idx="94">
                  <c:v>1191.5</c:v>
                </c:pt>
                <c:pt idx="95">
                  <c:v>1191.329956</c:v>
                </c:pt>
                <c:pt idx="96">
                  <c:v>1234.1800539999999</c:v>
                </c:pt>
                <c:pt idx="97">
                  <c:v>1220.329956</c:v>
                </c:pt>
                <c:pt idx="98">
                  <c:v>1228.8100589999999</c:v>
                </c:pt>
                <c:pt idx="99">
                  <c:v>1207.01001</c:v>
                </c:pt>
                <c:pt idx="100">
                  <c:v>1249.4799800000001</c:v>
                </c:pt>
                <c:pt idx="101">
                  <c:v>1248.290039</c:v>
                </c:pt>
                <c:pt idx="102">
                  <c:v>1280.079956</c:v>
                </c:pt>
                <c:pt idx="103">
                  <c:v>1280.660034</c:v>
                </c:pt>
                <c:pt idx="104">
                  <c:v>1294.869995</c:v>
                </c:pt>
                <c:pt idx="105">
                  <c:v>1310.6099850000001</c:v>
                </c:pt>
                <c:pt idx="106">
                  <c:v>1270.089966</c:v>
                </c:pt>
                <c:pt idx="107">
                  <c:v>1270.1999510000001</c:v>
                </c:pt>
                <c:pt idx="108">
                  <c:v>1276.660034</c:v>
                </c:pt>
                <c:pt idx="109">
                  <c:v>1303.8199460000001</c:v>
                </c:pt>
                <c:pt idx="110">
                  <c:v>1335.849976</c:v>
                </c:pt>
                <c:pt idx="111">
                  <c:v>1377.9399410000001</c:v>
                </c:pt>
                <c:pt idx="112">
                  <c:v>1400.630005</c:v>
                </c:pt>
                <c:pt idx="113">
                  <c:v>1418.3000489999999</c:v>
                </c:pt>
                <c:pt idx="114">
                  <c:v>1438.23999</c:v>
                </c:pt>
                <c:pt idx="115">
                  <c:v>1406.8199460000001</c:v>
                </c:pt>
                <c:pt idx="116">
                  <c:v>1420.8599850000001</c:v>
                </c:pt>
                <c:pt idx="117">
                  <c:v>1482.369995</c:v>
                </c:pt>
                <c:pt idx="118">
                  <c:v>1530.619995</c:v>
                </c:pt>
                <c:pt idx="119">
                  <c:v>1503.349976</c:v>
                </c:pt>
                <c:pt idx="120">
                  <c:v>1455.2700199999999</c:v>
                </c:pt>
                <c:pt idx="121">
                  <c:v>1473.98999</c:v>
                </c:pt>
                <c:pt idx="122">
                  <c:v>1526.75</c:v>
                </c:pt>
                <c:pt idx="123">
                  <c:v>1549.380005</c:v>
                </c:pt>
                <c:pt idx="124">
                  <c:v>1481.1400149999999</c:v>
                </c:pt>
                <c:pt idx="125">
                  <c:v>1468.3599850000001</c:v>
                </c:pt>
                <c:pt idx="126">
                  <c:v>1378.5500489999999</c:v>
                </c:pt>
                <c:pt idx="127">
                  <c:v>1330.630005</c:v>
                </c:pt>
                <c:pt idx="128">
                  <c:v>1322.6999510000001</c:v>
                </c:pt>
                <c:pt idx="129">
                  <c:v>1385.589966</c:v>
                </c:pt>
                <c:pt idx="130">
                  <c:v>1400.380005</c:v>
                </c:pt>
                <c:pt idx="131">
                  <c:v>1280</c:v>
                </c:pt>
                <c:pt idx="132">
                  <c:v>1267.380005</c:v>
                </c:pt>
                <c:pt idx="133">
                  <c:v>1282.829956</c:v>
                </c:pt>
                <c:pt idx="134">
                  <c:v>1166.3599850000001</c:v>
                </c:pt>
                <c:pt idx="135">
                  <c:v>968.75</c:v>
                </c:pt>
                <c:pt idx="136">
                  <c:v>896.23999000000003</c:v>
                </c:pt>
                <c:pt idx="137">
                  <c:v>903.25</c:v>
                </c:pt>
                <c:pt idx="138">
                  <c:v>825.88000499999998</c:v>
                </c:pt>
                <c:pt idx="139">
                  <c:v>735.09002699999996</c:v>
                </c:pt>
                <c:pt idx="140">
                  <c:v>797.86999500000002</c:v>
                </c:pt>
                <c:pt idx="141">
                  <c:v>872.80999799999995</c:v>
                </c:pt>
                <c:pt idx="142">
                  <c:v>919.14001499999995</c:v>
                </c:pt>
                <c:pt idx="143">
                  <c:v>919.32000700000003</c:v>
                </c:pt>
                <c:pt idx="144">
                  <c:v>987.47997999999995</c:v>
                </c:pt>
                <c:pt idx="145">
                  <c:v>1020.619995</c:v>
                </c:pt>
                <c:pt idx="146">
                  <c:v>1057.079956</c:v>
                </c:pt>
                <c:pt idx="147">
                  <c:v>1036.1899410000001</c:v>
                </c:pt>
                <c:pt idx="148">
                  <c:v>1095.630005</c:v>
                </c:pt>
                <c:pt idx="149">
                  <c:v>1115.099976</c:v>
                </c:pt>
                <c:pt idx="150">
                  <c:v>1073.869995</c:v>
                </c:pt>
                <c:pt idx="151">
                  <c:v>1104.48999</c:v>
                </c:pt>
                <c:pt idx="152">
                  <c:v>1169.4300539999999</c:v>
                </c:pt>
                <c:pt idx="153">
                  <c:v>1186.6899410000001</c:v>
                </c:pt>
                <c:pt idx="154">
                  <c:v>1089.410034</c:v>
                </c:pt>
                <c:pt idx="155">
                  <c:v>1030.709961</c:v>
                </c:pt>
                <c:pt idx="156">
                  <c:v>1101.599976</c:v>
                </c:pt>
                <c:pt idx="157">
                  <c:v>1049.329956</c:v>
                </c:pt>
                <c:pt idx="158">
                  <c:v>1141.1999510000001</c:v>
                </c:pt>
                <c:pt idx="159">
                  <c:v>1183.26001</c:v>
                </c:pt>
                <c:pt idx="160">
                  <c:v>1180.5500489999999</c:v>
                </c:pt>
                <c:pt idx="161">
                  <c:v>1257.6400149999999</c:v>
                </c:pt>
                <c:pt idx="162">
                  <c:v>1286.119995</c:v>
                </c:pt>
                <c:pt idx="163">
                  <c:v>1327.219971</c:v>
                </c:pt>
                <c:pt idx="164">
                  <c:v>1325.829956</c:v>
                </c:pt>
                <c:pt idx="165">
                  <c:v>1363.6099850000001</c:v>
                </c:pt>
                <c:pt idx="166">
                  <c:v>1345.1999510000001</c:v>
                </c:pt>
                <c:pt idx="167">
                  <c:v>1320.6400149999999</c:v>
                </c:pt>
                <c:pt idx="168">
                  <c:v>1292.280029</c:v>
                </c:pt>
                <c:pt idx="169">
                  <c:v>1218.8900149999999</c:v>
                </c:pt>
                <c:pt idx="170">
                  <c:v>1131.420044</c:v>
                </c:pt>
                <c:pt idx="171">
                  <c:v>1253.3000489999999</c:v>
                </c:pt>
                <c:pt idx="172">
                  <c:v>1246.959961</c:v>
                </c:pt>
                <c:pt idx="173">
                  <c:v>1257.599976</c:v>
                </c:pt>
                <c:pt idx="174">
                  <c:v>1312.410034</c:v>
                </c:pt>
                <c:pt idx="175">
                  <c:v>1365.6800539999999</c:v>
                </c:pt>
                <c:pt idx="176">
                  <c:v>1408.469971</c:v>
                </c:pt>
                <c:pt idx="177">
                  <c:v>1397.910034</c:v>
                </c:pt>
                <c:pt idx="178">
                  <c:v>1310.329956</c:v>
                </c:pt>
                <c:pt idx="179">
                  <c:v>1362.160034</c:v>
                </c:pt>
                <c:pt idx="180">
                  <c:v>1379.3199460000001</c:v>
                </c:pt>
                <c:pt idx="181">
                  <c:v>1406.579956</c:v>
                </c:pt>
                <c:pt idx="182">
                  <c:v>1440.670044</c:v>
                </c:pt>
                <c:pt idx="183">
                  <c:v>1412.160034</c:v>
                </c:pt>
                <c:pt idx="184">
                  <c:v>1416.1800539999999</c:v>
                </c:pt>
                <c:pt idx="185">
                  <c:v>1426.1899410000001</c:v>
                </c:pt>
                <c:pt idx="186">
                  <c:v>1498.1099850000001</c:v>
                </c:pt>
                <c:pt idx="187">
                  <c:v>1514.6800539999999</c:v>
                </c:pt>
                <c:pt idx="188">
                  <c:v>1569.1899410000001</c:v>
                </c:pt>
                <c:pt idx="189">
                  <c:v>1597.5699460000001</c:v>
                </c:pt>
                <c:pt idx="190">
                  <c:v>1630.73999</c:v>
                </c:pt>
                <c:pt idx="191">
                  <c:v>1606.280029</c:v>
                </c:pt>
                <c:pt idx="192">
                  <c:v>1685.7299800000001</c:v>
                </c:pt>
                <c:pt idx="193">
                  <c:v>1632.969971</c:v>
                </c:pt>
                <c:pt idx="194">
                  <c:v>1681.5500489999999</c:v>
                </c:pt>
                <c:pt idx="195">
                  <c:v>1756.540039</c:v>
                </c:pt>
                <c:pt idx="196">
                  <c:v>1805.8100589999999</c:v>
                </c:pt>
                <c:pt idx="197">
                  <c:v>1848.3599850000001</c:v>
                </c:pt>
                <c:pt idx="198">
                  <c:v>1782.589966</c:v>
                </c:pt>
                <c:pt idx="199">
                  <c:v>1859.4499510000001</c:v>
                </c:pt>
                <c:pt idx="200">
                  <c:v>1872.339966</c:v>
                </c:pt>
                <c:pt idx="201">
                  <c:v>1883.9499510000001</c:v>
                </c:pt>
                <c:pt idx="202">
                  <c:v>1923.5699460000001</c:v>
                </c:pt>
                <c:pt idx="203">
                  <c:v>1960.2299800000001</c:v>
                </c:pt>
                <c:pt idx="204">
                  <c:v>1930.670044</c:v>
                </c:pt>
                <c:pt idx="205">
                  <c:v>2003.369995</c:v>
                </c:pt>
                <c:pt idx="206">
                  <c:v>1972.290039</c:v>
                </c:pt>
                <c:pt idx="207">
                  <c:v>2018.0500489999999</c:v>
                </c:pt>
                <c:pt idx="208">
                  <c:v>2067.5600589999999</c:v>
                </c:pt>
                <c:pt idx="209">
                  <c:v>2058.8999020000001</c:v>
                </c:pt>
                <c:pt idx="210">
                  <c:v>1994.98999</c:v>
                </c:pt>
                <c:pt idx="211">
                  <c:v>2104.5</c:v>
                </c:pt>
                <c:pt idx="212">
                  <c:v>2067.889893</c:v>
                </c:pt>
                <c:pt idx="213">
                  <c:v>2085.51001</c:v>
                </c:pt>
                <c:pt idx="214">
                  <c:v>2107.389893</c:v>
                </c:pt>
                <c:pt idx="215">
                  <c:v>2063.110107</c:v>
                </c:pt>
                <c:pt idx="216">
                  <c:v>2103.8400879999999</c:v>
                </c:pt>
                <c:pt idx="217">
                  <c:v>1972.1800539999999</c:v>
                </c:pt>
                <c:pt idx="218">
                  <c:v>1920.030029</c:v>
                </c:pt>
                <c:pt idx="219">
                  <c:v>2079.360107</c:v>
                </c:pt>
                <c:pt idx="220">
                  <c:v>2080.4099120000001</c:v>
                </c:pt>
                <c:pt idx="221">
                  <c:v>2043.9399410000001</c:v>
                </c:pt>
                <c:pt idx="222">
                  <c:v>1940.23999</c:v>
                </c:pt>
                <c:pt idx="223">
                  <c:v>1932.2299800000001</c:v>
                </c:pt>
                <c:pt idx="224">
                  <c:v>2059.73999</c:v>
                </c:pt>
                <c:pt idx="225">
                  <c:v>2065.3000489999999</c:v>
                </c:pt>
                <c:pt idx="226">
                  <c:v>2096.9499510000001</c:v>
                </c:pt>
                <c:pt idx="227">
                  <c:v>2098.860107</c:v>
                </c:pt>
                <c:pt idx="228">
                  <c:v>2173.6000979999999</c:v>
                </c:pt>
                <c:pt idx="229">
                  <c:v>2170.9499510000001</c:v>
                </c:pt>
                <c:pt idx="230">
                  <c:v>2168.2700199999999</c:v>
                </c:pt>
                <c:pt idx="231">
                  <c:v>2126.1499020000001</c:v>
                </c:pt>
                <c:pt idx="232">
                  <c:v>2198.8100589999999</c:v>
                </c:pt>
                <c:pt idx="233">
                  <c:v>2238.830078</c:v>
                </c:pt>
                <c:pt idx="234">
                  <c:v>2278.8701169999999</c:v>
                </c:pt>
                <c:pt idx="235">
                  <c:v>2363.639893</c:v>
                </c:pt>
                <c:pt idx="236">
                  <c:v>2362.719971</c:v>
                </c:pt>
                <c:pt idx="237">
                  <c:v>2384.1999510000001</c:v>
                </c:pt>
                <c:pt idx="238">
                  <c:v>2411.8000489999999</c:v>
                </c:pt>
                <c:pt idx="239">
                  <c:v>2423.4099120000001</c:v>
                </c:pt>
                <c:pt idx="240">
                  <c:v>2470.3000489999999</c:v>
                </c:pt>
                <c:pt idx="241">
                  <c:v>2471.6499020000001</c:v>
                </c:pt>
                <c:pt idx="242">
                  <c:v>2519.360107</c:v>
                </c:pt>
                <c:pt idx="243">
                  <c:v>2575.26001</c:v>
                </c:pt>
                <c:pt idx="244">
                  <c:v>2584.8400879999999</c:v>
                </c:pt>
                <c:pt idx="245">
                  <c:v>2673.610107</c:v>
                </c:pt>
                <c:pt idx="246">
                  <c:v>2823.8100589999999</c:v>
                </c:pt>
                <c:pt idx="247">
                  <c:v>2713.830078</c:v>
                </c:pt>
                <c:pt idx="248">
                  <c:v>2640.8701169999999</c:v>
                </c:pt>
                <c:pt idx="249">
                  <c:v>2648.0500489999999</c:v>
                </c:pt>
                <c:pt idx="250">
                  <c:v>2705.2700199999999</c:v>
                </c:pt>
                <c:pt idx="251">
                  <c:v>2718.3701169999999</c:v>
                </c:pt>
                <c:pt idx="252">
                  <c:v>2816.290039</c:v>
                </c:pt>
                <c:pt idx="253">
                  <c:v>2901.5200199999999</c:v>
                </c:pt>
                <c:pt idx="254">
                  <c:v>2913.9799800000001</c:v>
                </c:pt>
                <c:pt idx="255">
                  <c:v>2711.73999</c:v>
                </c:pt>
                <c:pt idx="256">
                  <c:v>2760.169922</c:v>
                </c:pt>
                <c:pt idx="257">
                  <c:v>2506.8500979999999</c:v>
                </c:pt>
                <c:pt idx="258">
                  <c:v>2704.1000979999999</c:v>
                </c:pt>
                <c:pt idx="259">
                  <c:v>2784.48999</c:v>
                </c:pt>
                <c:pt idx="260">
                  <c:v>2834.3999020000001</c:v>
                </c:pt>
                <c:pt idx="261">
                  <c:v>2945.830078</c:v>
                </c:pt>
                <c:pt idx="262">
                  <c:v>2752.0600589999999</c:v>
                </c:pt>
                <c:pt idx="263">
                  <c:v>2941.76001</c:v>
                </c:pt>
                <c:pt idx="264">
                  <c:v>2980.3798830000001</c:v>
                </c:pt>
                <c:pt idx="265">
                  <c:v>2926.459961</c:v>
                </c:pt>
                <c:pt idx="266">
                  <c:v>2976.73999</c:v>
                </c:pt>
                <c:pt idx="267">
                  <c:v>3037.5600589999999</c:v>
                </c:pt>
                <c:pt idx="268">
                  <c:v>3140.9799800000001</c:v>
                </c:pt>
                <c:pt idx="269">
                  <c:v>3230.780029</c:v>
                </c:pt>
                <c:pt idx="270">
                  <c:v>3225.5200199999999</c:v>
                </c:pt>
                <c:pt idx="271">
                  <c:v>2954.219971</c:v>
                </c:pt>
                <c:pt idx="272">
                  <c:v>2584.5900879999999</c:v>
                </c:pt>
                <c:pt idx="273">
                  <c:v>2912.429932</c:v>
                </c:pt>
                <c:pt idx="274">
                  <c:v>3044.3100589999999</c:v>
                </c:pt>
                <c:pt idx="275">
                  <c:v>3100.290039</c:v>
                </c:pt>
                <c:pt idx="276">
                  <c:v>3271.1201169999999</c:v>
                </c:pt>
                <c:pt idx="277">
                  <c:v>3500.3100589999999</c:v>
                </c:pt>
                <c:pt idx="278">
                  <c:v>3363</c:v>
                </c:pt>
                <c:pt idx="279">
                  <c:v>3269.959961</c:v>
                </c:pt>
                <c:pt idx="280">
                  <c:v>3621.6298830000001</c:v>
                </c:pt>
                <c:pt idx="281">
                  <c:v>3756.070068</c:v>
                </c:pt>
                <c:pt idx="282">
                  <c:v>3714.24</c:v>
                </c:pt>
                <c:pt idx="283">
                  <c:v>3811.15</c:v>
                </c:pt>
                <c:pt idx="284">
                  <c:v>3972.89</c:v>
                </c:pt>
                <c:pt idx="285">
                  <c:v>4181.17</c:v>
                </c:pt>
                <c:pt idx="286">
                  <c:v>4204.1099999999997</c:v>
                </c:pt>
                <c:pt idx="287">
                  <c:v>4297.5</c:v>
                </c:pt>
                <c:pt idx="288">
                  <c:v>4395.26</c:v>
                </c:pt>
                <c:pt idx="289">
                  <c:v>4522.68</c:v>
                </c:pt>
                <c:pt idx="290">
                  <c:v>4307.54</c:v>
                </c:pt>
                <c:pt idx="291">
                  <c:v>4605.38</c:v>
                </c:pt>
                <c:pt idx="292">
                  <c:v>4567</c:v>
                </c:pt>
                <c:pt idx="293">
                  <c:v>4766.18</c:v>
                </c:pt>
                <c:pt idx="294">
                  <c:v>4515.55</c:v>
                </c:pt>
                <c:pt idx="295">
                  <c:v>4373.79</c:v>
                </c:pt>
                <c:pt idx="296">
                  <c:v>4530.41</c:v>
                </c:pt>
                <c:pt idx="297">
                  <c:v>4131.93</c:v>
                </c:pt>
                <c:pt idx="298">
                  <c:v>4132.1499999999996</c:v>
                </c:pt>
                <c:pt idx="299">
                  <c:v>3785.38</c:v>
                </c:pt>
                <c:pt idx="300">
                  <c:v>4130.29</c:v>
                </c:pt>
                <c:pt idx="301">
                  <c:v>3955</c:v>
                </c:pt>
                <c:pt idx="302">
                  <c:v>3585.6201171875</c:v>
                </c:pt>
                <c:pt idx="303" formatCode="General">
                  <c:v>3871.97998046875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C-4675-A771-AAEC6963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41248"/>
        <c:axId val="1069168768"/>
      </c:areaChart>
      <c:lineChart>
        <c:grouping val="standard"/>
        <c:varyColors val="0"/>
        <c:ser>
          <c:idx val="3"/>
          <c:order val="1"/>
          <c:tx>
            <c:v>Business Activity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BAvsSPX!$A$2:$A$1511</c:f>
              <c:numCache>
                <c:formatCode>[$-409]mmm\-yy;@</c:formatCode>
                <c:ptCount val="1510"/>
                <c:pt idx="0">
                  <c:v>35642</c:v>
                </c:pt>
                <c:pt idx="1">
                  <c:v>35673</c:v>
                </c:pt>
                <c:pt idx="2">
                  <c:v>35703</c:v>
                </c:pt>
                <c:pt idx="3">
                  <c:v>35734</c:v>
                </c:pt>
                <c:pt idx="4">
                  <c:v>35764</c:v>
                </c:pt>
                <c:pt idx="5">
                  <c:v>35795</c:v>
                </c:pt>
                <c:pt idx="6">
                  <c:v>35826</c:v>
                </c:pt>
                <c:pt idx="7">
                  <c:v>35854</c:v>
                </c:pt>
                <c:pt idx="8">
                  <c:v>35885</c:v>
                </c:pt>
                <c:pt idx="9">
                  <c:v>35915</c:v>
                </c:pt>
                <c:pt idx="10">
                  <c:v>35946</c:v>
                </c:pt>
                <c:pt idx="11">
                  <c:v>35976</c:v>
                </c:pt>
                <c:pt idx="12">
                  <c:v>36007</c:v>
                </c:pt>
                <c:pt idx="13">
                  <c:v>36038</c:v>
                </c:pt>
                <c:pt idx="14">
                  <c:v>36068</c:v>
                </c:pt>
                <c:pt idx="15">
                  <c:v>36099</c:v>
                </c:pt>
                <c:pt idx="16">
                  <c:v>36129</c:v>
                </c:pt>
                <c:pt idx="17">
                  <c:v>36160</c:v>
                </c:pt>
                <c:pt idx="18">
                  <c:v>36191</c:v>
                </c:pt>
                <c:pt idx="19">
                  <c:v>36219</c:v>
                </c:pt>
                <c:pt idx="20">
                  <c:v>36250</c:v>
                </c:pt>
                <c:pt idx="21">
                  <c:v>36280</c:v>
                </c:pt>
                <c:pt idx="22">
                  <c:v>36311</c:v>
                </c:pt>
                <c:pt idx="23">
                  <c:v>36341</c:v>
                </c:pt>
                <c:pt idx="24">
                  <c:v>36372</c:v>
                </c:pt>
                <c:pt idx="25">
                  <c:v>36403</c:v>
                </c:pt>
                <c:pt idx="26">
                  <c:v>36433</c:v>
                </c:pt>
                <c:pt idx="27">
                  <c:v>36464</c:v>
                </c:pt>
                <c:pt idx="28">
                  <c:v>36494</c:v>
                </c:pt>
                <c:pt idx="29">
                  <c:v>36525</c:v>
                </c:pt>
                <c:pt idx="30">
                  <c:v>36556</c:v>
                </c:pt>
                <c:pt idx="31">
                  <c:v>36585</c:v>
                </c:pt>
                <c:pt idx="32">
                  <c:v>36616</c:v>
                </c:pt>
                <c:pt idx="33">
                  <c:v>36646</c:v>
                </c:pt>
                <c:pt idx="34">
                  <c:v>36677</c:v>
                </c:pt>
                <c:pt idx="35">
                  <c:v>36707</c:v>
                </c:pt>
                <c:pt idx="36">
                  <c:v>36738</c:v>
                </c:pt>
                <c:pt idx="37">
                  <c:v>36769</c:v>
                </c:pt>
                <c:pt idx="38">
                  <c:v>36799</c:v>
                </c:pt>
                <c:pt idx="39">
                  <c:v>36830</c:v>
                </c:pt>
                <c:pt idx="40">
                  <c:v>36860</c:v>
                </c:pt>
                <c:pt idx="41">
                  <c:v>36891</c:v>
                </c:pt>
                <c:pt idx="42">
                  <c:v>36922</c:v>
                </c:pt>
                <c:pt idx="43">
                  <c:v>36950</c:v>
                </c:pt>
                <c:pt idx="44">
                  <c:v>36981</c:v>
                </c:pt>
                <c:pt idx="45">
                  <c:v>37011</c:v>
                </c:pt>
                <c:pt idx="46">
                  <c:v>37042</c:v>
                </c:pt>
                <c:pt idx="47">
                  <c:v>37072</c:v>
                </c:pt>
                <c:pt idx="48">
                  <c:v>37103</c:v>
                </c:pt>
                <c:pt idx="49">
                  <c:v>37134</c:v>
                </c:pt>
                <c:pt idx="50">
                  <c:v>37164</c:v>
                </c:pt>
                <c:pt idx="51">
                  <c:v>37195</c:v>
                </c:pt>
                <c:pt idx="52">
                  <c:v>37225</c:v>
                </c:pt>
                <c:pt idx="53">
                  <c:v>37256</c:v>
                </c:pt>
                <c:pt idx="54">
                  <c:v>37287</c:v>
                </c:pt>
                <c:pt idx="55">
                  <c:v>37315</c:v>
                </c:pt>
                <c:pt idx="56">
                  <c:v>37346</c:v>
                </c:pt>
                <c:pt idx="57">
                  <c:v>37376</c:v>
                </c:pt>
                <c:pt idx="58">
                  <c:v>37407</c:v>
                </c:pt>
                <c:pt idx="59">
                  <c:v>37437</c:v>
                </c:pt>
                <c:pt idx="60">
                  <c:v>37468</c:v>
                </c:pt>
                <c:pt idx="61">
                  <c:v>37499</c:v>
                </c:pt>
                <c:pt idx="62">
                  <c:v>37529</c:v>
                </c:pt>
                <c:pt idx="63">
                  <c:v>37560</c:v>
                </c:pt>
                <c:pt idx="64">
                  <c:v>37590</c:v>
                </c:pt>
                <c:pt idx="65">
                  <c:v>37621</c:v>
                </c:pt>
                <c:pt idx="66">
                  <c:v>37652</c:v>
                </c:pt>
                <c:pt idx="67">
                  <c:v>37680</c:v>
                </c:pt>
                <c:pt idx="68">
                  <c:v>37711</c:v>
                </c:pt>
                <c:pt idx="69">
                  <c:v>37741</c:v>
                </c:pt>
                <c:pt idx="70">
                  <c:v>37772</c:v>
                </c:pt>
                <c:pt idx="71">
                  <c:v>37802</c:v>
                </c:pt>
                <c:pt idx="72">
                  <c:v>37833</c:v>
                </c:pt>
                <c:pt idx="73">
                  <c:v>37864</c:v>
                </c:pt>
                <c:pt idx="74">
                  <c:v>37894</c:v>
                </c:pt>
                <c:pt idx="75">
                  <c:v>37925</c:v>
                </c:pt>
                <c:pt idx="76">
                  <c:v>37955</c:v>
                </c:pt>
                <c:pt idx="77">
                  <c:v>37986</c:v>
                </c:pt>
                <c:pt idx="78">
                  <c:v>38017</c:v>
                </c:pt>
                <c:pt idx="79">
                  <c:v>38046</c:v>
                </c:pt>
                <c:pt idx="80">
                  <c:v>38077</c:v>
                </c:pt>
                <c:pt idx="81">
                  <c:v>38107</c:v>
                </c:pt>
                <c:pt idx="82">
                  <c:v>38138</c:v>
                </c:pt>
                <c:pt idx="83">
                  <c:v>38168</c:v>
                </c:pt>
                <c:pt idx="84">
                  <c:v>38199</c:v>
                </c:pt>
                <c:pt idx="85">
                  <c:v>38230</c:v>
                </c:pt>
                <c:pt idx="86">
                  <c:v>38260</c:v>
                </c:pt>
                <c:pt idx="87">
                  <c:v>38291</c:v>
                </c:pt>
                <c:pt idx="88">
                  <c:v>38321</c:v>
                </c:pt>
                <c:pt idx="89">
                  <c:v>38352</c:v>
                </c:pt>
                <c:pt idx="90">
                  <c:v>38383</c:v>
                </c:pt>
                <c:pt idx="91">
                  <c:v>38411</c:v>
                </c:pt>
                <c:pt idx="92">
                  <c:v>38442</c:v>
                </c:pt>
                <c:pt idx="93">
                  <c:v>38472</c:v>
                </c:pt>
                <c:pt idx="94">
                  <c:v>38503</c:v>
                </c:pt>
                <c:pt idx="95">
                  <c:v>38533</c:v>
                </c:pt>
                <c:pt idx="96">
                  <c:v>38564</c:v>
                </c:pt>
                <c:pt idx="97">
                  <c:v>38595</c:v>
                </c:pt>
                <c:pt idx="98">
                  <c:v>38625</c:v>
                </c:pt>
                <c:pt idx="99">
                  <c:v>38656</c:v>
                </c:pt>
                <c:pt idx="100">
                  <c:v>38686</c:v>
                </c:pt>
                <c:pt idx="101">
                  <c:v>38717</c:v>
                </c:pt>
                <c:pt idx="102">
                  <c:v>38748</c:v>
                </c:pt>
                <c:pt idx="103">
                  <c:v>38776</c:v>
                </c:pt>
                <c:pt idx="104">
                  <c:v>38807</c:v>
                </c:pt>
                <c:pt idx="105">
                  <c:v>38837</c:v>
                </c:pt>
                <c:pt idx="106">
                  <c:v>38868</c:v>
                </c:pt>
                <c:pt idx="107">
                  <c:v>38898</c:v>
                </c:pt>
                <c:pt idx="108">
                  <c:v>38929</c:v>
                </c:pt>
                <c:pt idx="109">
                  <c:v>38960</c:v>
                </c:pt>
                <c:pt idx="110">
                  <c:v>38990</c:v>
                </c:pt>
                <c:pt idx="111">
                  <c:v>39021</c:v>
                </c:pt>
                <c:pt idx="112">
                  <c:v>39051</c:v>
                </c:pt>
                <c:pt idx="113">
                  <c:v>39082</c:v>
                </c:pt>
                <c:pt idx="114">
                  <c:v>39113</c:v>
                </c:pt>
                <c:pt idx="115">
                  <c:v>39141</c:v>
                </c:pt>
                <c:pt idx="116">
                  <c:v>39172</c:v>
                </c:pt>
                <c:pt idx="117">
                  <c:v>39202</c:v>
                </c:pt>
                <c:pt idx="118">
                  <c:v>39233</c:v>
                </c:pt>
                <c:pt idx="119">
                  <c:v>39263</c:v>
                </c:pt>
                <c:pt idx="120">
                  <c:v>39294</c:v>
                </c:pt>
                <c:pt idx="121">
                  <c:v>39325</c:v>
                </c:pt>
                <c:pt idx="122">
                  <c:v>39355</c:v>
                </c:pt>
                <c:pt idx="123">
                  <c:v>39386</c:v>
                </c:pt>
                <c:pt idx="124">
                  <c:v>39416</c:v>
                </c:pt>
                <c:pt idx="125">
                  <c:v>39447</c:v>
                </c:pt>
                <c:pt idx="126">
                  <c:v>39478</c:v>
                </c:pt>
                <c:pt idx="127">
                  <c:v>39507</c:v>
                </c:pt>
                <c:pt idx="128">
                  <c:v>39538</c:v>
                </c:pt>
                <c:pt idx="129">
                  <c:v>39568</c:v>
                </c:pt>
                <c:pt idx="130">
                  <c:v>39599</c:v>
                </c:pt>
                <c:pt idx="131">
                  <c:v>39629</c:v>
                </c:pt>
                <c:pt idx="132">
                  <c:v>39660</c:v>
                </c:pt>
                <c:pt idx="133">
                  <c:v>39691</c:v>
                </c:pt>
                <c:pt idx="134">
                  <c:v>39721</c:v>
                </c:pt>
                <c:pt idx="135">
                  <c:v>39752</c:v>
                </c:pt>
                <c:pt idx="136">
                  <c:v>39782</c:v>
                </c:pt>
                <c:pt idx="137">
                  <c:v>39813</c:v>
                </c:pt>
                <c:pt idx="138">
                  <c:v>39844</c:v>
                </c:pt>
                <c:pt idx="139">
                  <c:v>39872</c:v>
                </c:pt>
                <c:pt idx="140">
                  <c:v>39903</c:v>
                </c:pt>
                <c:pt idx="141">
                  <c:v>39933</c:v>
                </c:pt>
                <c:pt idx="142">
                  <c:v>39964</c:v>
                </c:pt>
                <c:pt idx="143">
                  <c:v>39994</c:v>
                </c:pt>
                <c:pt idx="144">
                  <c:v>40025</c:v>
                </c:pt>
                <c:pt idx="145">
                  <c:v>40056</c:v>
                </c:pt>
                <c:pt idx="146">
                  <c:v>40086</c:v>
                </c:pt>
                <c:pt idx="147">
                  <c:v>40117</c:v>
                </c:pt>
                <c:pt idx="148">
                  <c:v>40147</c:v>
                </c:pt>
                <c:pt idx="149">
                  <c:v>40178</c:v>
                </c:pt>
                <c:pt idx="150">
                  <c:v>40209</c:v>
                </c:pt>
                <c:pt idx="151">
                  <c:v>40237</c:v>
                </c:pt>
                <c:pt idx="152">
                  <c:v>40268</c:v>
                </c:pt>
                <c:pt idx="153">
                  <c:v>40298</c:v>
                </c:pt>
                <c:pt idx="154">
                  <c:v>40329</c:v>
                </c:pt>
                <c:pt idx="155">
                  <c:v>40359</c:v>
                </c:pt>
                <c:pt idx="156">
                  <c:v>40390</c:v>
                </c:pt>
                <c:pt idx="157">
                  <c:v>40421</c:v>
                </c:pt>
                <c:pt idx="158">
                  <c:v>40451</c:v>
                </c:pt>
                <c:pt idx="159">
                  <c:v>40482</c:v>
                </c:pt>
                <c:pt idx="160">
                  <c:v>40512</c:v>
                </c:pt>
                <c:pt idx="161">
                  <c:v>40543</c:v>
                </c:pt>
                <c:pt idx="162">
                  <c:v>40574</c:v>
                </c:pt>
                <c:pt idx="163">
                  <c:v>40602</c:v>
                </c:pt>
                <c:pt idx="164">
                  <c:v>40633</c:v>
                </c:pt>
                <c:pt idx="165">
                  <c:v>40663</c:v>
                </c:pt>
                <c:pt idx="166">
                  <c:v>40694</c:v>
                </c:pt>
                <c:pt idx="167">
                  <c:v>40724</c:v>
                </c:pt>
                <c:pt idx="168">
                  <c:v>40755</c:v>
                </c:pt>
                <c:pt idx="169">
                  <c:v>40786</c:v>
                </c:pt>
                <c:pt idx="170">
                  <c:v>40816</c:v>
                </c:pt>
                <c:pt idx="171">
                  <c:v>40847</c:v>
                </c:pt>
                <c:pt idx="172">
                  <c:v>40877</c:v>
                </c:pt>
                <c:pt idx="173">
                  <c:v>40908</c:v>
                </c:pt>
                <c:pt idx="174">
                  <c:v>40939</c:v>
                </c:pt>
                <c:pt idx="175">
                  <c:v>40968</c:v>
                </c:pt>
                <c:pt idx="176">
                  <c:v>40999</c:v>
                </c:pt>
                <c:pt idx="177">
                  <c:v>41029</c:v>
                </c:pt>
                <c:pt idx="178">
                  <c:v>41060</c:v>
                </c:pt>
                <c:pt idx="179">
                  <c:v>41090</c:v>
                </c:pt>
                <c:pt idx="180">
                  <c:v>41121</c:v>
                </c:pt>
                <c:pt idx="181">
                  <c:v>41152</c:v>
                </c:pt>
                <c:pt idx="182">
                  <c:v>41182</c:v>
                </c:pt>
                <c:pt idx="183">
                  <c:v>41213</c:v>
                </c:pt>
                <c:pt idx="184">
                  <c:v>41243</c:v>
                </c:pt>
                <c:pt idx="185">
                  <c:v>41274</c:v>
                </c:pt>
                <c:pt idx="186">
                  <c:v>41305</c:v>
                </c:pt>
                <c:pt idx="187">
                  <c:v>41333</c:v>
                </c:pt>
                <c:pt idx="188">
                  <c:v>41364</c:v>
                </c:pt>
                <c:pt idx="189">
                  <c:v>41394</c:v>
                </c:pt>
                <c:pt idx="190">
                  <c:v>41425</c:v>
                </c:pt>
                <c:pt idx="191">
                  <c:v>41455</c:v>
                </c:pt>
                <c:pt idx="192">
                  <c:v>41486</c:v>
                </c:pt>
                <c:pt idx="193">
                  <c:v>41517</c:v>
                </c:pt>
                <c:pt idx="194">
                  <c:v>41547</c:v>
                </c:pt>
                <c:pt idx="195">
                  <c:v>41578</c:v>
                </c:pt>
                <c:pt idx="196">
                  <c:v>41608</c:v>
                </c:pt>
                <c:pt idx="197">
                  <c:v>41639</c:v>
                </c:pt>
                <c:pt idx="198">
                  <c:v>41670</c:v>
                </c:pt>
                <c:pt idx="199">
                  <c:v>41698</c:v>
                </c:pt>
                <c:pt idx="200">
                  <c:v>41729</c:v>
                </c:pt>
                <c:pt idx="201">
                  <c:v>41759</c:v>
                </c:pt>
                <c:pt idx="202">
                  <c:v>41790</c:v>
                </c:pt>
                <c:pt idx="203">
                  <c:v>41820</c:v>
                </c:pt>
                <c:pt idx="204">
                  <c:v>41851</c:v>
                </c:pt>
                <c:pt idx="205">
                  <c:v>41882</c:v>
                </c:pt>
                <c:pt idx="206">
                  <c:v>41912</c:v>
                </c:pt>
                <c:pt idx="207">
                  <c:v>41943</c:v>
                </c:pt>
                <c:pt idx="208">
                  <c:v>41973</c:v>
                </c:pt>
                <c:pt idx="209">
                  <c:v>42004</c:v>
                </c:pt>
                <c:pt idx="210">
                  <c:v>42035</c:v>
                </c:pt>
                <c:pt idx="211">
                  <c:v>42063</c:v>
                </c:pt>
                <c:pt idx="212">
                  <c:v>42094</c:v>
                </c:pt>
                <c:pt idx="213">
                  <c:v>42124</c:v>
                </c:pt>
                <c:pt idx="214">
                  <c:v>42155</c:v>
                </c:pt>
                <c:pt idx="215">
                  <c:v>42185</c:v>
                </c:pt>
                <c:pt idx="216">
                  <c:v>42216</c:v>
                </c:pt>
                <c:pt idx="217">
                  <c:v>42247</c:v>
                </c:pt>
                <c:pt idx="218">
                  <c:v>42277</c:v>
                </c:pt>
                <c:pt idx="219">
                  <c:v>42308</c:v>
                </c:pt>
                <c:pt idx="220">
                  <c:v>42338</c:v>
                </c:pt>
                <c:pt idx="221">
                  <c:v>42369</c:v>
                </c:pt>
                <c:pt idx="222">
                  <c:v>42400</c:v>
                </c:pt>
                <c:pt idx="223">
                  <c:v>42429</c:v>
                </c:pt>
                <c:pt idx="224">
                  <c:v>42460</c:v>
                </c:pt>
                <c:pt idx="225">
                  <c:v>42490</c:v>
                </c:pt>
                <c:pt idx="226">
                  <c:v>42521</c:v>
                </c:pt>
                <c:pt idx="227">
                  <c:v>42551</c:v>
                </c:pt>
                <c:pt idx="228">
                  <c:v>42582</c:v>
                </c:pt>
                <c:pt idx="229">
                  <c:v>42613</c:v>
                </c:pt>
                <c:pt idx="230">
                  <c:v>42643</c:v>
                </c:pt>
                <c:pt idx="231">
                  <c:v>42674</c:v>
                </c:pt>
                <c:pt idx="232">
                  <c:v>42704</c:v>
                </c:pt>
                <c:pt idx="233">
                  <c:v>42735</c:v>
                </c:pt>
                <c:pt idx="234">
                  <c:v>42766</c:v>
                </c:pt>
                <c:pt idx="235">
                  <c:v>42794</c:v>
                </c:pt>
                <c:pt idx="236">
                  <c:v>42825</c:v>
                </c:pt>
                <c:pt idx="237">
                  <c:v>42855</c:v>
                </c:pt>
                <c:pt idx="238">
                  <c:v>42886</c:v>
                </c:pt>
                <c:pt idx="239">
                  <c:v>42916</c:v>
                </c:pt>
                <c:pt idx="240">
                  <c:v>42947</c:v>
                </c:pt>
                <c:pt idx="241">
                  <c:v>42978</c:v>
                </c:pt>
                <c:pt idx="242">
                  <c:v>43008</c:v>
                </c:pt>
                <c:pt idx="243">
                  <c:v>43039</c:v>
                </c:pt>
                <c:pt idx="244">
                  <c:v>43069</c:v>
                </c:pt>
                <c:pt idx="245">
                  <c:v>43100</c:v>
                </c:pt>
                <c:pt idx="246">
                  <c:v>43131</c:v>
                </c:pt>
                <c:pt idx="247">
                  <c:v>43159</c:v>
                </c:pt>
                <c:pt idx="248">
                  <c:v>43190</c:v>
                </c:pt>
                <c:pt idx="249">
                  <c:v>43220</c:v>
                </c:pt>
                <c:pt idx="250">
                  <c:v>43251</c:v>
                </c:pt>
                <c:pt idx="251">
                  <c:v>43281</c:v>
                </c:pt>
                <c:pt idx="252">
                  <c:v>43312</c:v>
                </c:pt>
                <c:pt idx="253">
                  <c:v>43343</c:v>
                </c:pt>
                <c:pt idx="254">
                  <c:v>43373</c:v>
                </c:pt>
                <c:pt idx="255">
                  <c:v>43404</c:v>
                </c:pt>
                <c:pt idx="256">
                  <c:v>43434</c:v>
                </c:pt>
                <c:pt idx="257">
                  <c:v>43465</c:v>
                </c:pt>
                <c:pt idx="258">
                  <c:v>43496</c:v>
                </c:pt>
                <c:pt idx="259">
                  <c:v>43524</c:v>
                </c:pt>
                <c:pt idx="260">
                  <c:v>43555</c:v>
                </c:pt>
                <c:pt idx="261">
                  <c:v>43585</c:v>
                </c:pt>
                <c:pt idx="262">
                  <c:v>43616</c:v>
                </c:pt>
                <c:pt idx="263">
                  <c:v>43646</c:v>
                </c:pt>
                <c:pt idx="264">
                  <c:v>43677</c:v>
                </c:pt>
                <c:pt idx="265">
                  <c:v>43708</c:v>
                </c:pt>
                <c:pt idx="266">
                  <c:v>43738</c:v>
                </c:pt>
                <c:pt idx="267">
                  <c:v>43769</c:v>
                </c:pt>
                <c:pt idx="268">
                  <c:v>43799</c:v>
                </c:pt>
                <c:pt idx="269">
                  <c:v>43830</c:v>
                </c:pt>
                <c:pt idx="270">
                  <c:v>43861</c:v>
                </c:pt>
                <c:pt idx="271">
                  <c:v>43890</c:v>
                </c:pt>
                <c:pt idx="272">
                  <c:v>43921</c:v>
                </c:pt>
                <c:pt idx="273">
                  <c:v>43951</c:v>
                </c:pt>
                <c:pt idx="274">
                  <c:v>43982</c:v>
                </c:pt>
                <c:pt idx="275">
                  <c:v>44012</c:v>
                </c:pt>
                <c:pt idx="276">
                  <c:v>44043</c:v>
                </c:pt>
                <c:pt idx="277">
                  <c:v>44074</c:v>
                </c:pt>
                <c:pt idx="278">
                  <c:v>44104</c:v>
                </c:pt>
                <c:pt idx="279">
                  <c:v>44135</c:v>
                </c:pt>
                <c:pt idx="280">
                  <c:v>44165</c:v>
                </c:pt>
                <c:pt idx="281">
                  <c:v>44196</c:v>
                </c:pt>
                <c:pt idx="282">
                  <c:v>44227</c:v>
                </c:pt>
                <c:pt idx="283">
                  <c:v>44255</c:v>
                </c:pt>
                <c:pt idx="284">
                  <c:v>44286</c:v>
                </c:pt>
                <c:pt idx="285">
                  <c:v>44316</c:v>
                </c:pt>
                <c:pt idx="286">
                  <c:v>44347</c:v>
                </c:pt>
                <c:pt idx="287">
                  <c:v>44377</c:v>
                </c:pt>
                <c:pt idx="288">
                  <c:v>44408</c:v>
                </c:pt>
                <c:pt idx="289">
                  <c:v>44439</c:v>
                </c:pt>
                <c:pt idx="290">
                  <c:v>44469</c:v>
                </c:pt>
                <c:pt idx="291">
                  <c:v>44500</c:v>
                </c:pt>
                <c:pt idx="292">
                  <c:v>44530</c:v>
                </c:pt>
                <c:pt idx="293">
                  <c:v>44561</c:v>
                </c:pt>
                <c:pt idx="294">
                  <c:v>44592</c:v>
                </c:pt>
                <c:pt idx="295">
                  <c:v>44620</c:v>
                </c:pt>
                <c:pt idx="296">
                  <c:v>44651</c:v>
                </c:pt>
                <c:pt idx="297">
                  <c:v>44681</c:v>
                </c:pt>
                <c:pt idx="298">
                  <c:v>44712</c:v>
                </c:pt>
                <c:pt idx="299">
                  <c:v>44742</c:v>
                </c:pt>
                <c:pt idx="300">
                  <c:v>44773</c:v>
                </c:pt>
                <c:pt idx="301">
                  <c:v>44804</c:v>
                </c:pt>
                <c:pt idx="302">
                  <c:v>44834</c:v>
                </c:pt>
                <c:pt idx="303" formatCode="m/d/yyyy">
                  <c:v>44865</c:v>
                </c:pt>
              </c:numCache>
            </c:numRef>
          </c:cat>
          <c:val>
            <c:numRef>
              <c:f>BAvsSPX!$E$2:$E$1511</c:f>
              <c:numCache>
                <c:formatCode>General</c:formatCode>
                <c:ptCount val="1510"/>
                <c:pt idx="0">
                  <c:v>58.6</c:v>
                </c:pt>
                <c:pt idx="1">
                  <c:v>62.6</c:v>
                </c:pt>
                <c:pt idx="2">
                  <c:v>59.1</c:v>
                </c:pt>
                <c:pt idx="3">
                  <c:v>62.6</c:v>
                </c:pt>
                <c:pt idx="4">
                  <c:v>61.9</c:v>
                </c:pt>
                <c:pt idx="5">
                  <c:v>56.5</c:v>
                </c:pt>
                <c:pt idx="6">
                  <c:v>61.4</c:v>
                </c:pt>
                <c:pt idx="7">
                  <c:v>58.9</c:v>
                </c:pt>
                <c:pt idx="8">
                  <c:v>57</c:v>
                </c:pt>
                <c:pt idx="9">
                  <c:v>58.6</c:v>
                </c:pt>
                <c:pt idx="10">
                  <c:v>61.2</c:v>
                </c:pt>
                <c:pt idx="11">
                  <c:v>58.7</c:v>
                </c:pt>
                <c:pt idx="12">
                  <c:v>58.6</c:v>
                </c:pt>
                <c:pt idx="13">
                  <c:v>52.2</c:v>
                </c:pt>
                <c:pt idx="14">
                  <c:v>57.4</c:v>
                </c:pt>
                <c:pt idx="15">
                  <c:v>54</c:v>
                </c:pt>
                <c:pt idx="16">
                  <c:v>54.9</c:v>
                </c:pt>
                <c:pt idx="17">
                  <c:v>54.2</c:v>
                </c:pt>
                <c:pt idx="18">
                  <c:v>58.8</c:v>
                </c:pt>
                <c:pt idx="19">
                  <c:v>57.3</c:v>
                </c:pt>
                <c:pt idx="20">
                  <c:v>59.5</c:v>
                </c:pt>
                <c:pt idx="21">
                  <c:v>59.8</c:v>
                </c:pt>
                <c:pt idx="22">
                  <c:v>57.7</c:v>
                </c:pt>
                <c:pt idx="23">
                  <c:v>57.9</c:v>
                </c:pt>
                <c:pt idx="24">
                  <c:v>60.7</c:v>
                </c:pt>
                <c:pt idx="25">
                  <c:v>60.3</c:v>
                </c:pt>
                <c:pt idx="26">
                  <c:v>59.1</c:v>
                </c:pt>
                <c:pt idx="27">
                  <c:v>60.7</c:v>
                </c:pt>
                <c:pt idx="28">
                  <c:v>57</c:v>
                </c:pt>
                <c:pt idx="29">
                  <c:v>60.4</c:v>
                </c:pt>
                <c:pt idx="30">
                  <c:v>57.7</c:v>
                </c:pt>
                <c:pt idx="31">
                  <c:v>58.2</c:v>
                </c:pt>
                <c:pt idx="32">
                  <c:v>60.5</c:v>
                </c:pt>
                <c:pt idx="33">
                  <c:v>61.1</c:v>
                </c:pt>
                <c:pt idx="34">
                  <c:v>59.8</c:v>
                </c:pt>
                <c:pt idx="35">
                  <c:v>60.3</c:v>
                </c:pt>
                <c:pt idx="36">
                  <c:v>56.5</c:v>
                </c:pt>
                <c:pt idx="37">
                  <c:v>61.3</c:v>
                </c:pt>
                <c:pt idx="38">
                  <c:v>59.8</c:v>
                </c:pt>
                <c:pt idx="39">
                  <c:v>58.6</c:v>
                </c:pt>
                <c:pt idx="40">
                  <c:v>59.7</c:v>
                </c:pt>
                <c:pt idx="41">
                  <c:v>57.5</c:v>
                </c:pt>
                <c:pt idx="42">
                  <c:v>52.5</c:v>
                </c:pt>
                <c:pt idx="43">
                  <c:v>51.5</c:v>
                </c:pt>
                <c:pt idx="44">
                  <c:v>50</c:v>
                </c:pt>
                <c:pt idx="45">
                  <c:v>48.3</c:v>
                </c:pt>
                <c:pt idx="46">
                  <c:v>47.9</c:v>
                </c:pt>
                <c:pt idx="47">
                  <c:v>51.6</c:v>
                </c:pt>
                <c:pt idx="48">
                  <c:v>48.1</c:v>
                </c:pt>
                <c:pt idx="49">
                  <c:v>47.4</c:v>
                </c:pt>
                <c:pt idx="50">
                  <c:v>49.7</c:v>
                </c:pt>
                <c:pt idx="51">
                  <c:v>40.5</c:v>
                </c:pt>
                <c:pt idx="52">
                  <c:v>49.4</c:v>
                </c:pt>
                <c:pt idx="53">
                  <c:v>50.7</c:v>
                </c:pt>
                <c:pt idx="54">
                  <c:v>49.8</c:v>
                </c:pt>
                <c:pt idx="55">
                  <c:v>57.5</c:v>
                </c:pt>
                <c:pt idx="56">
                  <c:v>57.1</c:v>
                </c:pt>
                <c:pt idx="57">
                  <c:v>56.3</c:v>
                </c:pt>
                <c:pt idx="58">
                  <c:v>60.5</c:v>
                </c:pt>
                <c:pt idx="59">
                  <c:v>56.1</c:v>
                </c:pt>
                <c:pt idx="60">
                  <c:v>52.1</c:v>
                </c:pt>
                <c:pt idx="61">
                  <c:v>51.9</c:v>
                </c:pt>
                <c:pt idx="62">
                  <c:v>54.9</c:v>
                </c:pt>
                <c:pt idx="63">
                  <c:v>53.1</c:v>
                </c:pt>
                <c:pt idx="64">
                  <c:v>56.8</c:v>
                </c:pt>
                <c:pt idx="65">
                  <c:v>55.5</c:v>
                </c:pt>
                <c:pt idx="66">
                  <c:v>56.2</c:v>
                </c:pt>
                <c:pt idx="67">
                  <c:v>55.6</c:v>
                </c:pt>
                <c:pt idx="68">
                  <c:v>46.3</c:v>
                </c:pt>
                <c:pt idx="69">
                  <c:v>50.7</c:v>
                </c:pt>
                <c:pt idx="70">
                  <c:v>54.6</c:v>
                </c:pt>
                <c:pt idx="71">
                  <c:v>59.2</c:v>
                </c:pt>
                <c:pt idx="72">
                  <c:v>62.7</c:v>
                </c:pt>
                <c:pt idx="73">
                  <c:v>65.099999999999994</c:v>
                </c:pt>
                <c:pt idx="74">
                  <c:v>63.8</c:v>
                </c:pt>
                <c:pt idx="75">
                  <c:v>64.400000000000006</c:v>
                </c:pt>
                <c:pt idx="76">
                  <c:v>61.1</c:v>
                </c:pt>
                <c:pt idx="77">
                  <c:v>60</c:v>
                </c:pt>
                <c:pt idx="78">
                  <c:v>67.7</c:v>
                </c:pt>
                <c:pt idx="79">
                  <c:v>62.5</c:v>
                </c:pt>
                <c:pt idx="80">
                  <c:v>62.3</c:v>
                </c:pt>
                <c:pt idx="81">
                  <c:v>64</c:v>
                </c:pt>
                <c:pt idx="82">
                  <c:v>62.6</c:v>
                </c:pt>
                <c:pt idx="83">
                  <c:v>59.2</c:v>
                </c:pt>
                <c:pt idx="84">
                  <c:v>63.2</c:v>
                </c:pt>
                <c:pt idx="85">
                  <c:v>59.7</c:v>
                </c:pt>
                <c:pt idx="86">
                  <c:v>60</c:v>
                </c:pt>
                <c:pt idx="87">
                  <c:v>61</c:v>
                </c:pt>
                <c:pt idx="88">
                  <c:v>62.8</c:v>
                </c:pt>
                <c:pt idx="89">
                  <c:v>65</c:v>
                </c:pt>
                <c:pt idx="90">
                  <c:v>62.5</c:v>
                </c:pt>
                <c:pt idx="91">
                  <c:v>61.9</c:v>
                </c:pt>
                <c:pt idx="92">
                  <c:v>61.3</c:v>
                </c:pt>
                <c:pt idx="93">
                  <c:v>58.6</c:v>
                </c:pt>
                <c:pt idx="94">
                  <c:v>57.5</c:v>
                </c:pt>
                <c:pt idx="95">
                  <c:v>60.7</c:v>
                </c:pt>
                <c:pt idx="96">
                  <c:v>61.3</c:v>
                </c:pt>
                <c:pt idx="97">
                  <c:v>64.8</c:v>
                </c:pt>
                <c:pt idx="98">
                  <c:v>55.2</c:v>
                </c:pt>
                <c:pt idx="99">
                  <c:v>59.2</c:v>
                </c:pt>
                <c:pt idx="100">
                  <c:v>59.2</c:v>
                </c:pt>
                <c:pt idx="101">
                  <c:v>60.1</c:v>
                </c:pt>
                <c:pt idx="102">
                  <c:v>58.6</c:v>
                </c:pt>
                <c:pt idx="103">
                  <c:v>61.8</c:v>
                </c:pt>
                <c:pt idx="104">
                  <c:v>60</c:v>
                </c:pt>
                <c:pt idx="105">
                  <c:v>61.3</c:v>
                </c:pt>
                <c:pt idx="106">
                  <c:v>58.1</c:v>
                </c:pt>
                <c:pt idx="107">
                  <c:v>56.4</c:v>
                </c:pt>
                <c:pt idx="108">
                  <c:v>56.3</c:v>
                </c:pt>
                <c:pt idx="109">
                  <c:v>56.7</c:v>
                </c:pt>
                <c:pt idx="110">
                  <c:v>54.4</c:v>
                </c:pt>
                <c:pt idx="111">
                  <c:v>56.9</c:v>
                </c:pt>
                <c:pt idx="112">
                  <c:v>59.2</c:v>
                </c:pt>
                <c:pt idx="113">
                  <c:v>56.1</c:v>
                </c:pt>
                <c:pt idx="114">
                  <c:v>58.3</c:v>
                </c:pt>
                <c:pt idx="115">
                  <c:v>56</c:v>
                </c:pt>
                <c:pt idx="116">
                  <c:v>52.8</c:v>
                </c:pt>
                <c:pt idx="117">
                  <c:v>56.1</c:v>
                </c:pt>
                <c:pt idx="118">
                  <c:v>58.1</c:v>
                </c:pt>
                <c:pt idx="119">
                  <c:v>60.1</c:v>
                </c:pt>
                <c:pt idx="120">
                  <c:v>57.1</c:v>
                </c:pt>
                <c:pt idx="121">
                  <c:v>55.7</c:v>
                </c:pt>
                <c:pt idx="122">
                  <c:v>54.2</c:v>
                </c:pt>
                <c:pt idx="123">
                  <c:v>55.1</c:v>
                </c:pt>
                <c:pt idx="124">
                  <c:v>55.7</c:v>
                </c:pt>
                <c:pt idx="125">
                  <c:v>53.2</c:v>
                </c:pt>
                <c:pt idx="126">
                  <c:v>41.9</c:v>
                </c:pt>
                <c:pt idx="127">
                  <c:v>52.2</c:v>
                </c:pt>
                <c:pt idx="128">
                  <c:v>51.7</c:v>
                </c:pt>
                <c:pt idx="129">
                  <c:v>51.1</c:v>
                </c:pt>
                <c:pt idx="130">
                  <c:v>53.3</c:v>
                </c:pt>
                <c:pt idx="131">
                  <c:v>50.2</c:v>
                </c:pt>
                <c:pt idx="132">
                  <c:v>51</c:v>
                </c:pt>
                <c:pt idx="133">
                  <c:v>51.1</c:v>
                </c:pt>
                <c:pt idx="134">
                  <c:v>50.4</c:v>
                </c:pt>
                <c:pt idx="135">
                  <c:v>43.8</c:v>
                </c:pt>
                <c:pt idx="136">
                  <c:v>34.200000000000003</c:v>
                </c:pt>
                <c:pt idx="137">
                  <c:v>38.299999999999997</c:v>
                </c:pt>
                <c:pt idx="138">
                  <c:v>44.1</c:v>
                </c:pt>
                <c:pt idx="139">
                  <c:v>40.6</c:v>
                </c:pt>
                <c:pt idx="140">
                  <c:v>42.8</c:v>
                </c:pt>
                <c:pt idx="141">
                  <c:v>45</c:v>
                </c:pt>
                <c:pt idx="142">
                  <c:v>43.1</c:v>
                </c:pt>
                <c:pt idx="143">
                  <c:v>50.1</c:v>
                </c:pt>
                <c:pt idx="144">
                  <c:v>47</c:v>
                </c:pt>
                <c:pt idx="145">
                  <c:v>52.1</c:v>
                </c:pt>
                <c:pt idx="146">
                  <c:v>53.8</c:v>
                </c:pt>
                <c:pt idx="147">
                  <c:v>55</c:v>
                </c:pt>
                <c:pt idx="148">
                  <c:v>50.9</c:v>
                </c:pt>
                <c:pt idx="149">
                  <c:v>53</c:v>
                </c:pt>
                <c:pt idx="150">
                  <c:v>51.5</c:v>
                </c:pt>
                <c:pt idx="151">
                  <c:v>53</c:v>
                </c:pt>
                <c:pt idx="152">
                  <c:v>57.7</c:v>
                </c:pt>
                <c:pt idx="153">
                  <c:v>59.8</c:v>
                </c:pt>
                <c:pt idx="154">
                  <c:v>61.3</c:v>
                </c:pt>
                <c:pt idx="155">
                  <c:v>59.4</c:v>
                </c:pt>
                <c:pt idx="156">
                  <c:v>57.4</c:v>
                </c:pt>
                <c:pt idx="157">
                  <c:v>55.8</c:v>
                </c:pt>
                <c:pt idx="158">
                  <c:v>53.3</c:v>
                </c:pt>
                <c:pt idx="159">
                  <c:v>59.7</c:v>
                </c:pt>
                <c:pt idx="160">
                  <c:v>59.1</c:v>
                </c:pt>
                <c:pt idx="161">
                  <c:v>62.2</c:v>
                </c:pt>
                <c:pt idx="162">
                  <c:v>61.6</c:v>
                </c:pt>
                <c:pt idx="163">
                  <c:v>63.3</c:v>
                </c:pt>
                <c:pt idx="164">
                  <c:v>58.2</c:v>
                </c:pt>
                <c:pt idx="165">
                  <c:v>56.9</c:v>
                </c:pt>
                <c:pt idx="166">
                  <c:v>55</c:v>
                </c:pt>
                <c:pt idx="167">
                  <c:v>55.7</c:v>
                </c:pt>
                <c:pt idx="168">
                  <c:v>56.6</c:v>
                </c:pt>
                <c:pt idx="169">
                  <c:v>56.5</c:v>
                </c:pt>
                <c:pt idx="170">
                  <c:v>56.8</c:v>
                </c:pt>
                <c:pt idx="171">
                  <c:v>53.9</c:v>
                </c:pt>
                <c:pt idx="172">
                  <c:v>56.1</c:v>
                </c:pt>
                <c:pt idx="173">
                  <c:v>55.6</c:v>
                </c:pt>
                <c:pt idx="174">
                  <c:v>58.7</c:v>
                </c:pt>
                <c:pt idx="175">
                  <c:v>59.9</c:v>
                </c:pt>
                <c:pt idx="176">
                  <c:v>58.5</c:v>
                </c:pt>
                <c:pt idx="177">
                  <c:v>56</c:v>
                </c:pt>
                <c:pt idx="178">
                  <c:v>56.4</c:v>
                </c:pt>
                <c:pt idx="179">
                  <c:v>53.6</c:v>
                </c:pt>
                <c:pt idx="180">
                  <c:v>56.2</c:v>
                </c:pt>
                <c:pt idx="181">
                  <c:v>55.3</c:v>
                </c:pt>
                <c:pt idx="182">
                  <c:v>60.2</c:v>
                </c:pt>
                <c:pt idx="183">
                  <c:v>56.1</c:v>
                </c:pt>
                <c:pt idx="184">
                  <c:v>60.9</c:v>
                </c:pt>
                <c:pt idx="185">
                  <c:v>60</c:v>
                </c:pt>
                <c:pt idx="186">
                  <c:v>56.4</c:v>
                </c:pt>
                <c:pt idx="187">
                  <c:v>56.3</c:v>
                </c:pt>
                <c:pt idx="188">
                  <c:v>56.6</c:v>
                </c:pt>
                <c:pt idx="189">
                  <c:v>55.9</c:v>
                </c:pt>
                <c:pt idx="190">
                  <c:v>57</c:v>
                </c:pt>
                <c:pt idx="191">
                  <c:v>53.3</c:v>
                </c:pt>
                <c:pt idx="192">
                  <c:v>59.5</c:v>
                </c:pt>
                <c:pt idx="193">
                  <c:v>61</c:v>
                </c:pt>
                <c:pt idx="194">
                  <c:v>55.8</c:v>
                </c:pt>
                <c:pt idx="195">
                  <c:v>58.9</c:v>
                </c:pt>
                <c:pt idx="196">
                  <c:v>55.3</c:v>
                </c:pt>
                <c:pt idx="197">
                  <c:v>54.3</c:v>
                </c:pt>
                <c:pt idx="198">
                  <c:v>56.3</c:v>
                </c:pt>
                <c:pt idx="199">
                  <c:v>54.6</c:v>
                </c:pt>
                <c:pt idx="200">
                  <c:v>53.4</c:v>
                </c:pt>
                <c:pt idx="201">
                  <c:v>60.9</c:v>
                </c:pt>
                <c:pt idx="202">
                  <c:v>62.1</c:v>
                </c:pt>
                <c:pt idx="203">
                  <c:v>57.5</c:v>
                </c:pt>
                <c:pt idx="204">
                  <c:v>62.4</c:v>
                </c:pt>
                <c:pt idx="205">
                  <c:v>65</c:v>
                </c:pt>
                <c:pt idx="206">
                  <c:v>62.9</c:v>
                </c:pt>
                <c:pt idx="207">
                  <c:v>60</c:v>
                </c:pt>
                <c:pt idx="208">
                  <c:v>64.400000000000006</c:v>
                </c:pt>
                <c:pt idx="209">
                  <c:v>57.2</c:v>
                </c:pt>
                <c:pt idx="210">
                  <c:v>61.5</c:v>
                </c:pt>
                <c:pt idx="211">
                  <c:v>59.4</c:v>
                </c:pt>
                <c:pt idx="212">
                  <c:v>57.5</c:v>
                </c:pt>
                <c:pt idx="213">
                  <c:v>61.6</c:v>
                </c:pt>
                <c:pt idx="214">
                  <c:v>59.5</c:v>
                </c:pt>
                <c:pt idx="215">
                  <c:v>61.5</c:v>
                </c:pt>
                <c:pt idx="216">
                  <c:v>64.900000000000006</c:v>
                </c:pt>
                <c:pt idx="217">
                  <c:v>63.9</c:v>
                </c:pt>
                <c:pt idx="218">
                  <c:v>60.2</c:v>
                </c:pt>
                <c:pt idx="219">
                  <c:v>63</c:v>
                </c:pt>
                <c:pt idx="220">
                  <c:v>58.2</c:v>
                </c:pt>
                <c:pt idx="221">
                  <c:v>58.7</c:v>
                </c:pt>
                <c:pt idx="222">
                  <c:v>53.9</c:v>
                </c:pt>
                <c:pt idx="223">
                  <c:v>57.8</c:v>
                </c:pt>
                <c:pt idx="224">
                  <c:v>59.8</c:v>
                </c:pt>
                <c:pt idx="225">
                  <c:v>58.8</c:v>
                </c:pt>
                <c:pt idx="226">
                  <c:v>55.1</c:v>
                </c:pt>
                <c:pt idx="227">
                  <c:v>59.5</c:v>
                </c:pt>
                <c:pt idx="228">
                  <c:v>59.3</c:v>
                </c:pt>
                <c:pt idx="229">
                  <c:v>51.8</c:v>
                </c:pt>
                <c:pt idx="230">
                  <c:v>60.3</c:v>
                </c:pt>
                <c:pt idx="231">
                  <c:v>57.7</c:v>
                </c:pt>
                <c:pt idx="232">
                  <c:v>61.7</c:v>
                </c:pt>
                <c:pt idx="233">
                  <c:v>61.4</c:v>
                </c:pt>
                <c:pt idx="234">
                  <c:v>60.3</c:v>
                </c:pt>
                <c:pt idx="235">
                  <c:v>63.6</c:v>
                </c:pt>
                <c:pt idx="236">
                  <c:v>58.9</c:v>
                </c:pt>
                <c:pt idx="237">
                  <c:v>62.4</c:v>
                </c:pt>
                <c:pt idx="238">
                  <c:v>60.7</c:v>
                </c:pt>
                <c:pt idx="239">
                  <c:v>60.8</c:v>
                </c:pt>
                <c:pt idx="240">
                  <c:v>55.9</c:v>
                </c:pt>
                <c:pt idx="241">
                  <c:v>57.5</c:v>
                </c:pt>
                <c:pt idx="242">
                  <c:v>61.3</c:v>
                </c:pt>
                <c:pt idx="243">
                  <c:v>61.5</c:v>
                </c:pt>
                <c:pt idx="244">
                  <c:v>61.1</c:v>
                </c:pt>
                <c:pt idx="245">
                  <c:v>57.8</c:v>
                </c:pt>
                <c:pt idx="246">
                  <c:v>59.8</c:v>
                </c:pt>
                <c:pt idx="247">
                  <c:v>62.8</c:v>
                </c:pt>
                <c:pt idx="248">
                  <c:v>60.6</c:v>
                </c:pt>
                <c:pt idx="249">
                  <c:v>59.1</c:v>
                </c:pt>
                <c:pt idx="250">
                  <c:v>61.3</c:v>
                </c:pt>
                <c:pt idx="251">
                  <c:v>63.9</c:v>
                </c:pt>
                <c:pt idx="252">
                  <c:v>56.5</c:v>
                </c:pt>
                <c:pt idx="253">
                  <c:v>60.7</c:v>
                </c:pt>
                <c:pt idx="254">
                  <c:v>65.2</c:v>
                </c:pt>
                <c:pt idx="255">
                  <c:v>62.6</c:v>
                </c:pt>
                <c:pt idx="256">
                  <c:v>64.3</c:v>
                </c:pt>
                <c:pt idx="257">
                  <c:v>61.2</c:v>
                </c:pt>
                <c:pt idx="258">
                  <c:v>59.7</c:v>
                </c:pt>
                <c:pt idx="259">
                  <c:v>64.7</c:v>
                </c:pt>
                <c:pt idx="260">
                  <c:v>57.4</c:v>
                </c:pt>
                <c:pt idx="261">
                  <c:v>59.5</c:v>
                </c:pt>
                <c:pt idx="262">
                  <c:v>61.2</c:v>
                </c:pt>
                <c:pt idx="263">
                  <c:v>58.2</c:v>
                </c:pt>
                <c:pt idx="264">
                  <c:v>53.1</c:v>
                </c:pt>
                <c:pt idx="265">
                  <c:v>61.5</c:v>
                </c:pt>
                <c:pt idx="266">
                  <c:v>55.2</c:v>
                </c:pt>
                <c:pt idx="267">
                  <c:v>55.5</c:v>
                </c:pt>
                <c:pt idx="268">
                  <c:v>52.3</c:v>
                </c:pt>
                <c:pt idx="269">
                  <c:v>57</c:v>
                </c:pt>
                <c:pt idx="270">
                  <c:v>60.9</c:v>
                </c:pt>
                <c:pt idx="271">
                  <c:v>57.8</c:v>
                </c:pt>
                <c:pt idx="272">
                  <c:v>48</c:v>
                </c:pt>
                <c:pt idx="273">
                  <c:v>26</c:v>
                </c:pt>
                <c:pt idx="274">
                  <c:v>41</c:v>
                </c:pt>
                <c:pt idx="275">
                  <c:v>66</c:v>
                </c:pt>
                <c:pt idx="276">
                  <c:v>67.2</c:v>
                </c:pt>
                <c:pt idx="277">
                  <c:v>62.4</c:v>
                </c:pt>
                <c:pt idx="278">
                  <c:v>63</c:v>
                </c:pt>
                <c:pt idx="279">
                  <c:v>61.1</c:v>
                </c:pt>
                <c:pt idx="280">
                  <c:v>59.6</c:v>
                </c:pt>
                <c:pt idx="281">
                  <c:v>60.5</c:v>
                </c:pt>
                <c:pt idx="282">
                  <c:v>59.9</c:v>
                </c:pt>
                <c:pt idx="283">
                  <c:v>55.5</c:v>
                </c:pt>
                <c:pt idx="284">
                  <c:v>69.400000000000006</c:v>
                </c:pt>
                <c:pt idx="285">
                  <c:v>62.7</c:v>
                </c:pt>
                <c:pt idx="286">
                  <c:v>66.2</c:v>
                </c:pt>
                <c:pt idx="287">
                  <c:v>60.4</c:v>
                </c:pt>
                <c:pt idx="288">
                  <c:v>67</c:v>
                </c:pt>
                <c:pt idx="289">
                  <c:v>60.1</c:v>
                </c:pt>
                <c:pt idx="290">
                  <c:v>62.3</c:v>
                </c:pt>
                <c:pt idx="291">
                  <c:v>69.400000000000006</c:v>
                </c:pt>
                <c:pt idx="292">
                  <c:v>72.5</c:v>
                </c:pt>
                <c:pt idx="293">
                  <c:v>68.3</c:v>
                </c:pt>
                <c:pt idx="294">
                  <c:v>59.9</c:v>
                </c:pt>
                <c:pt idx="295">
                  <c:v>55.1</c:v>
                </c:pt>
                <c:pt idx="296">
                  <c:v>55.5</c:v>
                </c:pt>
                <c:pt idx="297">
                  <c:v>59.1</c:v>
                </c:pt>
                <c:pt idx="298">
                  <c:v>54.5</c:v>
                </c:pt>
                <c:pt idx="299">
                  <c:v>56.1</c:v>
                </c:pt>
                <c:pt idx="300">
                  <c:v>59.9</c:v>
                </c:pt>
                <c:pt idx="301">
                  <c:v>60.9</c:v>
                </c:pt>
                <c:pt idx="302">
                  <c:v>59.1</c:v>
                </c:pt>
                <c:pt idx="303">
                  <c:v>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C-4675-A771-AAEC6963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088"/>
        <c:axId val="54943744"/>
      </c:lineChart>
      <c:dateAx>
        <c:axId val="54905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43744"/>
        <c:crossesAt val="50"/>
        <c:auto val="1"/>
        <c:lblOffset val="100"/>
        <c:baseTimeUnit val="months"/>
        <c:majorUnit val="1"/>
        <c:majorTimeUnit val="years"/>
      </c:dateAx>
      <c:valAx>
        <c:axId val="5494374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>
                    <a:solidFill>
                      <a:schemeClr val="bg1"/>
                    </a:solidFill>
                  </a:rPr>
                  <a:t>Business Activity</a:t>
                </a:r>
                <a:r>
                  <a:rPr lang="en-GB" sz="1100" baseline="0">
                    <a:solidFill>
                      <a:schemeClr val="bg1"/>
                    </a:solidFill>
                  </a:rPr>
                  <a:t> </a:t>
                </a:r>
                <a:r>
                  <a:rPr lang="en-GB" sz="1100">
                    <a:solidFill>
                      <a:schemeClr val="bg1"/>
                    </a:solidFill>
                  </a:rPr>
                  <a:t>Index</a:t>
                </a:r>
              </a:p>
            </c:rich>
          </c:tx>
          <c:layout>
            <c:manualLayout>
              <c:xMode val="edge"/>
              <c:yMode val="edge"/>
              <c:x val="1.3705607553772762E-2"/>
              <c:y val="0.3156367633532987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1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088"/>
        <c:crosses val="autoZero"/>
        <c:crossBetween val="between"/>
        <c:majorUnit val="5"/>
      </c:valAx>
      <c:valAx>
        <c:axId val="10691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r>
                  <a:rPr lang="en-GB" sz="1100">
                    <a:solidFill>
                      <a:schemeClr val="bg1"/>
                    </a:solidFill>
                  </a:rPr>
                  <a:t>S&amp;P 500 Index</a:t>
                </a:r>
              </a:p>
            </c:rich>
          </c:tx>
          <c:layout>
            <c:manualLayout>
              <c:xMode val="edge"/>
              <c:yMode val="edge"/>
              <c:x val="0.95438445665989879"/>
              <c:y val="0.3701594992933575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solidFill>
                  <a:schemeClr val="bg1"/>
                </a:solidFill>
              </a:defRPr>
            </a:pPr>
            <a:endParaRPr lang="en-US"/>
          </a:p>
        </c:txPr>
        <c:crossAx val="1209141248"/>
        <c:crosses val="max"/>
        <c:crossBetween val="between"/>
      </c:valAx>
      <c:dateAx>
        <c:axId val="120914124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06916876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Business Activity Index vs S&amp;P 500 YoY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95237623598937"/>
          <c:y val="0.1070675802929214"/>
          <c:w val="0.76938930255815474"/>
          <c:h val="0.72706709738205799"/>
        </c:manualLayout>
      </c:layout>
      <c:lineChart>
        <c:grouping val="standard"/>
        <c:varyColors val="0"/>
        <c:ser>
          <c:idx val="3"/>
          <c:order val="1"/>
          <c:tx>
            <c:v>Business Activity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BAvsSPX!$A$2:$A$1511</c:f>
              <c:numCache>
                <c:formatCode>[$-409]mmm\-yy;@</c:formatCode>
                <c:ptCount val="1510"/>
                <c:pt idx="0">
                  <c:v>35642</c:v>
                </c:pt>
                <c:pt idx="1">
                  <c:v>35673</c:v>
                </c:pt>
                <c:pt idx="2">
                  <c:v>35703</c:v>
                </c:pt>
                <c:pt idx="3">
                  <c:v>35734</c:v>
                </c:pt>
                <c:pt idx="4">
                  <c:v>35764</c:v>
                </c:pt>
                <c:pt idx="5">
                  <c:v>35795</c:v>
                </c:pt>
                <c:pt idx="6">
                  <c:v>35826</c:v>
                </c:pt>
                <c:pt idx="7">
                  <c:v>35854</c:v>
                </c:pt>
                <c:pt idx="8">
                  <c:v>35885</c:v>
                </c:pt>
                <c:pt idx="9">
                  <c:v>35915</c:v>
                </c:pt>
                <c:pt idx="10">
                  <c:v>35946</c:v>
                </c:pt>
                <c:pt idx="11">
                  <c:v>35976</c:v>
                </c:pt>
                <c:pt idx="12">
                  <c:v>36007</c:v>
                </c:pt>
                <c:pt idx="13">
                  <c:v>36038</c:v>
                </c:pt>
                <c:pt idx="14">
                  <c:v>36068</c:v>
                </c:pt>
                <c:pt idx="15">
                  <c:v>36099</c:v>
                </c:pt>
                <c:pt idx="16">
                  <c:v>36129</c:v>
                </c:pt>
                <c:pt idx="17">
                  <c:v>36160</c:v>
                </c:pt>
                <c:pt idx="18">
                  <c:v>36191</c:v>
                </c:pt>
                <c:pt idx="19">
                  <c:v>36219</c:v>
                </c:pt>
                <c:pt idx="20">
                  <c:v>36250</c:v>
                </c:pt>
                <c:pt idx="21">
                  <c:v>36280</c:v>
                </c:pt>
                <c:pt idx="22">
                  <c:v>36311</c:v>
                </c:pt>
                <c:pt idx="23">
                  <c:v>36341</c:v>
                </c:pt>
                <c:pt idx="24">
                  <c:v>36372</c:v>
                </c:pt>
                <c:pt idx="25">
                  <c:v>36403</c:v>
                </c:pt>
                <c:pt idx="26">
                  <c:v>36433</c:v>
                </c:pt>
                <c:pt idx="27">
                  <c:v>36464</c:v>
                </c:pt>
                <c:pt idx="28">
                  <c:v>36494</c:v>
                </c:pt>
                <c:pt idx="29">
                  <c:v>36525</c:v>
                </c:pt>
                <c:pt idx="30">
                  <c:v>36556</c:v>
                </c:pt>
                <c:pt idx="31">
                  <c:v>36585</c:v>
                </c:pt>
                <c:pt idx="32">
                  <c:v>36616</c:v>
                </c:pt>
                <c:pt idx="33">
                  <c:v>36646</c:v>
                </c:pt>
                <c:pt idx="34">
                  <c:v>36677</c:v>
                </c:pt>
                <c:pt idx="35">
                  <c:v>36707</c:v>
                </c:pt>
                <c:pt idx="36">
                  <c:v>36738</c:v>
                </c:pt>
                <c:pt idx="37">
                  <c:v>36769</c:v>
                </c:pt>
                <c:pt idx="38">
                  <c:v>36799</c:v>
                </c:pt>
                <c:pt idx="39">
                  <c:v>36830</c:v>
                </c:pt>
                <c:pt idx="40">
                  <c:v>36860</c:v>
                </c:pt>
                <c:pt idx="41">
                  <c:v>36891</c:v>
                </c:pt>
                <c:pt idx="42">
                  <c:v>36922</c:v>
                </c:pt>
                <c:pt idx="43">
                  <c:v>36950</c:v>
                </c:pt>
                <c:pt idx="44">
                  <c:v>36981</c:v>
                </c:pt>
                <c:pt idx="45">
                  <c:v>37011</c:v>
                </c:pt>
                <c:pt idx="46">
                  <c:v>37042</c:v>
                </c:pt>
                <c:pt idx="47">
                  <c:v>37072</c:v>
                </c:pt>
                <c:pt idx="48">
                  <c:v>37103</c:v>
                </c:pt>
                <c:pt idx="49">
                  <c:v>37134</c:v>
                </c:pt>
                <c:pt idx="50">
                  <c:v>37164</c:v>
                </c:pt>
                <c:pt idx="51">
                  <c:v>37195</c:v>
                </c:pt>
                <c:pt idx="52">
                  <c:v>37225</c:v>
                </c:pt>
                <c:pt idx="53">
                  <c:v>37256</c:v>
                </c:pt>
                <c:pt idx="54">
                  <c:v>37287</c:v>
                </c:pt>
                <c:pt idx="55">
                  <c:v>37315</c:v>
                </c:pt>
                <c:pt idx="56">
                  <c:v>37346</c:v>
                </c:pt>
                <c:pt idx="57">
                  <c:v>37376</c:v>
                </c:pt>
                <c:pt idx="58">
                  <c:v>37407</c:v>
                </c:pt>
                <c:pt idx="59">
                  <c:v>37437</c:v>
                </c:pt>
                <c:pt idx="60">
                  <c:v>37468</c:v>
                </c:pt>
                <c:pt idx="61">
                  <c:v>37499</c:v>
                </c:pt>
                <c:pt idx="62">
                  <c:v>37529</c:v>
                </c:pt>
                <c:pt idx="63">
                  <c:v>37560</c:v>
                </c:pt>
                <c:pt idx="64">
                  <c:v>37590</c:v>
                </c:pt>
                <c:pt idx="65">
                  <c:v>37621</c:v>
                </c:pt>
                <c:pt idx="66">
                  <c:v>37652</c:v>
                </c:pt>
                <c:pt idx="67">
                  <c:v>37680</c:v>
                </c:pt>
                <c:pt idx="68">
                  <c:v>37711</c:v>
                </c:pt>
                <c:pt idx="69">
                  <c:v>37741</c:v>
                </c:pt>
                <c:pt idx="70">
                  <c:v>37772</c:v>
                </c:pt>
                <c:pt idx="71">
                  <c:v>37802</c:v>
                </c:pt>
                <c:pt idx="72">
                  <c:v>37833</c:v>
                </c:pt>
                <c:pt idx="73">
                  <c:v>37864</c:v>
                </c:pt>
                <c:pt idx="74">
                  <c:v>37894</c:v>
                </c:pt>
                <c:pt idx="75">
                  <c:v>37925</c:v>
                </c:pt>
                <c:pt idx="76">
                  <c:v>37955</c:v>
                </c:pt>
                <c:pt idx="77">
                  <c:v>37986</c:v>
                </c:pt>
                <c:pt idx="78">
                  <c:v>38017</c:v>
                </c:pt>
                <c:pt idx="79">
                  <c:v>38046</c:v>
                </c:pt>
                <c:pt idx="80">
                  <c:v>38077</c:v>
                </c:pt>
                <c:pt idx="81">
                  <c:v>38107</c:v>
                </c:pt>
                <c:pt idx="82">
                  <c:v>38138</c:v>
                </c:pt>
                <c:pt idx="83">
                  <c:v>38168</c:v>
                </c:pt>
                <c:pt idx="84">
                  <c:v>38199</c:v>
                </c:pt>
                <c:pt idx="85">
                  <c:v>38230</c:v>
                </c:pt>
                <c:pt idx="86">
                  <c:v>38260</c:v>
                </c:pt>
                <c:pt idx="87">
                  <c:v>38291</c:v>
                </c:pt>
                <c:pt idx="88">
                  <c:v>38321</c:v>
                </c:pt>
                <c:pt idx="89">
                  <c:v>38352</c:v>
                </c:pt>
                <c:pt idx="90">
                  <c:v>38383</c:v>
                </c:pt>
                <c:pt idx="91">
                  <c:v>38411</c:v>
                </c:pt>
                <c:pt idx="92">
                  <c:v>38442</c:v>
                </c:pt>
                <c:pt idx="93">
                  <c:v>38472</c:v>
                </c:pt>
                <c:pt idx="94">
                  <c:v>38503</c:v>
                </c:pt>
                <c:pt idx="95">
                  <c:v>38533</c:v>
                </c:pt>
                <c:pt idx="96">
                  <c:v>38564</c:v>
                </c:pt>
                <c:pt idx="97">
                  <c:v>38595</c:v>
                </c:pt>
                <c:pt idx="98">
                  <c:v>38625</c:v>
                </c:pt>
                <c:pt idx="99">
                  <c:v>38656</c:v>
                </c:pt>
                <c:pt idx="100">
                  <c:v>38686</c:v>
                </c:pt>
                <c:pt idx="101">
                  <c:v>38717</c:v>
                </c:pt>
                <c:pt idx="102">
                  <c:v>38748</c:v>
                </c:pt>
                <c:pt idx="103">
                  <c:v>38776</c:v>
                </c:pt>
                <c:pt idx="104">
                  <c:v>38807</c:v>
                </c:pt>
                <c:pt idx="105">
                  <c:v>38837</c:v>
                </c:pt>
                <c:pt idx="106">
                  <c:v>38868</c:v>
                </c:pt>
                <c:pt idx="107">
                  <c:v>38898</c:v>
                </c:pt>
                <c:pt idx="108">
                  <c:v>38929</c:v>
                </c:pt>
                <c:pt idx="109">
                  <c:v>38960</c:v>
                </c:pt>
                <c:pt idx="110">
                  <c:v>38990</c:v>
                </c:pt>
                <c:pt idx="111">
                  <c:v>39021</c:v>
                </c:pt>
                <c:pt idx="112">
                  <c:v>39051</c:v>
                </c:pt>
                <c:pt idx="113">
                  <c:v>39082</c:v>
                </c:pt>
                <c:pt idx="114">
                  <c:v>39113</c:v>
                </c:pt>
                <c:pt idx="115">
                  <c:v>39141</c:v>
                </c:pt>
                <c:pt idx="116">
                  <c:v>39172</c:v>
                </c:pt>
                <c:pt idx="117">
                  <c:v>39202</c:v>
                </c:pt>
                <c:pt idx="118">
                  <c:v>39233</c:v>
                </c:pt>
                <c:pt idx="119">
                  <c:v>39263</c:v>
                </c:pt>
                <c:pt idx="120">
                  <c:v>39294</c:v>
                </c:pt>
                <c:pt idx="121">
                  <c:v>39325</c:v>
                </c:pt>
                <c:pt idx="122">
                  <c:v>39355</c:v>
                </c:pt>
                <c:pt idx="123">
                  <c:v>39386</c:v>
                </c:pt>
                <c:pt idx="124">
                  <c:v>39416</c:v>
                </c:pt>
                <c:pt idx="125">
                  <c:v>39447</c:v>
                </c:pt>
                <c:pt idx="126">
                  <c:v>39478</c:v>
                </c:pt>
                <c:pt idx="127">
                  <c:v>39507</c:v>
                </c:pt>
                <c:pt idx="128">
                  <c:v>39538</c:v>
                </c:pt>
                <c:pt idx="129">
                  <c:v>39568</c:v>
                </c:pt>
                <c:pt idx="130">
                  <c:v>39599</c:v>
                </c:pt>
                <c:pt idx="131">
                  <c:v>39629</c:v>
                </c:pt>
                <c:pt idx="132">
                  <c:v>39660</c:v>
                </c:pt>
                <c:pt idx="133">
                  <c:v>39691</c:v>
                </c:pt>
                <c:pt idx="134">
                  <c:v>39721</c:v>
                </c:pt>
                <c:pt idx="135">
                  <c:v>39752</c:v>
                </c:pt>
                <c:pt idx="136">
                  <c:v>39782</c:v>
                </c:pt>
                <c:pt idx="137">
                  <c:v>39813</c:v>
                </c:pt>
                <c:pt idx="138">
                  <c:v>39844</c:v>
                </c:pt>
                <c:pt idx="139">
                  <c:v>39872</c:v>
                </c:pt>
                <c:pt idx="140">
                  <c:v>39903</c:v>
                </c:pt>
                <c:pt idx="141">
                  <c:v>39933</c:v>
                </c:pt>
                <c:pt idx="142">
                  <c:v>39964</c:v>
                </c:pt>
                <c:pt idx="143">
                  <c:v>39994</c:v>
                </c:pt>
                <c:pt idx="144">
                  <c:v>40025</c:v>
                </c:pt>
                <c:pt idx="145">
                  <c:v>40056</c:v>
                </c:pt>
                <c:pt idx="146">
                  <c:v>40086</c:v>
                </c:pt>
                <c:pt idx="147">
                  <c:v>40117</c:v>
                </c:pt>
                <c:pt idx="148">
                  <c:v>40147</c:v>
                </c:pt>
                <c:pt idx="149">
                  <c:v>40178</c:v>
                </c:pt>
                <c:pt idx="150">
                  <c:v>40209</c:v>
                </c:pt>
                <c:pt idx="151">
                  <c:v>40237</c:v>
                </c:pt>
                <c:pt idx="152">
                  <c:v>40268</c:v>
                </c:pt>
                <c:pt idx="153">
                  <c:v>40298</c:v>
                </c:pt>
                <c:pt idx="154">
                  <c:v>40329</c:v>
                </c:pt>
                <c:pt idx="155">
                  <c:v>40359</c:v>
                </c:pt>
                <c:pt idx="156">
                  <c:v>40390</c:v>
                </c:pt>
                <c:pt idx="157">
                  <c:v>40421</c:v>
                </c:pt>
                <c:pt idx="158">
                  <c:v>40451</c:v>
                </c:pt>
                <c:pt idx="159">
                  <c:v>40482</c:v>
                </c:pt>
                <c:pt idx="160">
                  <c:v>40512</c:v>
                </c:pt>
                <c:pt idx="161">
                  <c:v>40543</c:v>
                </c:pt>
                <c:pt idx="162">
                  <c:v>40574</c:v>
                </c:pt>
                <c:pt idx="163">
                  <c:v>40602</c:v>
                </c:pt>
                <c:pt idx="164">
                  <c:v>40633</c:v>
                </c:pt>
                <c:pt idx="165">
                  <c:v>40663</c:v>
                </c:pt>
                <c:pt idx="166">
                  <c:v>40694</c:v>
                </c:pt>
                <c:pt idx="167">
                  <c:v>40724</c:v>
                </c:pt>
                <c:pt idx="168">
                  <c:v>40755</c:v>
                </c:pt>
                <c:pt idx="169">
                  <c:v>40786</c:v>
                </c:pt>
                <c:pt idx="170">
                  <c:v>40816</c:v>
                </c:pt>
                <c:pt idx="171">
                  <c:v>40847</c:v>
                </c:pt>
                <c:pt idx="172">
                  <c:v>40877</c:v>
                </c:pt>
                <c:pt idx="173">
                  <c:v>40908</c:v>
                </c:pt>
                <c:pt idx="174">
                  <c:v>40939</c:v>
                </c:pt>
                <c:pt idx="175">
                  <c:v>40968</c:v>
                </c:pt>
                <c:pt idx="176">
                  <c:v>40999</c:v>
                </c:pt>
                <c:pt idx="177">
                  <c:v>41029</c:v>
                </c:pt>
                <c:pt idx="178">
                  <c:v>41060</c:v>
                </c:pt>
                <c:pt idx="179">
                  <c:v>41090</c:v>
                </c:pt>
                <c:pt idx="180">
                  <c:v>41121</c:v>
                </c:pt>
                <c:pt idx="181">
                  <c:v>41152</c:v>
                </c:pt>
                <c:pt idx="182">
                  <c:v>41182</c:v>
                </c:pt>
                <c:pt idx="183">
                  <c:v>41213</c:v>
                </c:pt>
                <c:pt idx="184">
                  <c:v>41243</c:v>
                </c:pt>
                <c:pt idx="185">
                  <c:v>41274</c:v>
                </c:pt>
                <c:pt idx="186">
                  <c:v>41305</c:v>
                </c:pt>
                <c:pt idx="187">
                  <c:v>41333</c:v>
                </c:pt>
                <c:pt idx="188">
                  <c:v>41364</c:v>
                </c:pt>
                <c:pt idx="189">
                  <c:v>41394</c:v>
                </c:pt>
                <c:pt idx="190">
                  <c:v>41425</c:v>
                </c:pt>
                <c:pt idx="191">
                  <c:v>41455</c:v>
                </c:pt>
                <c:pt idx="192">
                  <c:v>41486</c:v>
                </c:pt>
                <c:pt idx="193">
                  <c:v>41517</c:v>
                </c:pt>
                <c:pt idx="194">
                  <c:v>41547</c:v>
                </c:pt>
                <c:pt idx="195">
                  <c:v>41578</c:v>
                </c:pt>
                <c:pt idx="196">
                  <c:v>41608</c:v>
                </c:pt>
                <c:pt idx="197">
                  <c:v>41639</c:v>
                </c:pt>
                <c:pt idx="198">
                  <c:v>41670</c:v>
                </c:pt>
                <c:pt idx="199">
                  <c:v>41698</c:v>
                </c:pt>
                <c:pt idx="200">
                  <c:v>41729</c:v>
                </c:pt>
                <c:pt idx="201">
                  <c:v>41759</c:v>
                </c:pt>
                <c:pt idx="202">
                  <c:v>41790</c:v>
                </c:pt>
                <c:pt idx="203">
                  <c:v>41820</c:v>
                </c:pt>
                <c:pt idx="204">
                  <c:v>41851</c:v>
                </c:pt>
                <c:pt idx="205">
                  <c:v>41882</c:v>
                </c:pt>
                <c:pt idx="206">
                  <c:v>41912</c:v>
                </c:pt>
                <c:pt idx="207">
                  <c:v>41943</c:v>
                </c:pt>
                <c:pt idx="208">
                  <c:v>41973</c:v>
                </c:pt>
                <c:pt idx="209">
                  <c:v>42004</c:v>
                </c:pt>
                <c:pt idx="210">
                  <c:v>42035</c:v>
                </c:pt>
                <c:pt idx="211">
                  <c:v>42063</c:v>
                </c:pt>
                <c:pt idx="212">
                  <c:v>42094</c:v>
                </c:pt>
                <c:pt idx="213">
                  <c:v>42124</c:v>
                </c:pt>
                <c:pt idx="214">
                  <c:v>42155</c:v>
                </c:pt>
                <c:pt idx="215">
                  <c:v>42185</c:v>
                </c:pt>
                <c:pt idx="216">
                  <c:v>42216</c:v>
                </c:pt>
                <c:pt idx="217">
                  <c:v>42247</c:v>
                </c:pt>
                <c:pt idx="218">
                  <c:v>42277</c:v>
                </c:pt>
                <c:pt idx="219">
                  <c:v>42308</c:v>
                </c:pt>
                <c:pt idx="220">
                  <c:v>42338</c:v>
                </c:pt>
                <c:pt idx="221">
                  <c:v>42369</c:v>
                </c:pt>
                <c:pt idx="222">
                  <c:v>42400</c:v>
                </c:pt>
                <c:pt idx="223">
                  <c:v>42429</c:v>
                </c:pt>
                <c:pt idx="224">
                  <c:v>42460</c:v>
                </c:pt>
                <c:pt idx="225">
                  <c:v>42490</c:v>
                </c:pt>
                <c:pt idx="226">
                  <c:v>42521</c:v>
                </c:pt>
                <c:pt idx="227">
                  <c:v>42551</c:v>
                </c:pt>
                <c:pt idx="228">
                  <c:v>42582</c:v>
                </c:pt>
                <c:pt idx="229">
                  <c:v>42613</c:v>
                </c:pt>
                <c:pt idx="230">
                  <c:v>42643</c:v>
                </c:pt>
                <c:pt idx="231">
                  <c:v>42674</c:v>
                </c:pt>
                <c:pt idx="232">
                  <c:v>42704</c:v>
                </c:pt>
                <c:pt idx="233">
                  <c:v>42735</c:v>
                </c:pt>
                <c:pt idx="234">
                  <c:v>42766</c:v>
                </c:pt>
                <c:pt idx="235">
                  <c:v>42794</c:v>
                </c:pt>
                <c:pt idx="236">
                  <c:v>42825</c:v>
                </c:pt>
                <c:pt idx="237">
                  <c:v>42855</c:v>
                </c:pt>
                <c:pt idx="238">
                  <c:v>42886</c:v>
                </c:pt>
                <c:pt idx="239">
                  <c:v>42916</c:v>
                </c:pt>
                <c:pt idx="240">
                  <c:v>42947</c:v>
                </c:pt>
                <c:pt idx="241">
                  <c:v>42978</c:v>
                </c:pt>
                <c:pt idx="242">
                  <c:v>43008</c:v>
                </c:pt>
                <c:pt idx="243">
                  <c:v>43039</c:v>
                </c:pt>
                <c:pt idx="244">
                  <c:v>43069</c:v>
                </c:pt>
                <c:pt idx="245">
                  <c:v>43100</c:v>
                </c:pt>
                <c:pt idx="246">
                  <c:v>43131</c:v>
                </c:pt>
                <c:pt idx="247">
                  <c:v>43159</c:v>
                </c:pt>
                <c:pt idx="248">
                  <c:v>43190</c:v>
                </c:pt>
                <c:pt idx="249">
                  <c:v>43220</c:v>
                </c:pt>
                <c:pt idx="250">
                  <c:v>43251</c:v>
                </c:pt>
                <c:pt idx="251">
                  <c:v>43281</c:v>
                </c:pt>
                <c:pt idx="252">
                  <c:v>43312</c:v>
                </c:pt>
                <c:pt idx="253">
                  <c:v>43343</c:v>
                </c:pt>
                <c:pt idx="254">
                  <c:v>43373</c:v>
                </c:pt>
                <c:pt idx="255">
                  <c:v>43404</c:v>
                </c:pt>
                <c:pt idx="256">
                  <c:v>43434</c:v>
                </c:pt>
                <c:pt idx="257">
                  <c:v>43465</c:v>
                </c:pt>
                <c:pt idx="258">
                  <c:v>43496</c:v>
                </c:pt>
                <c:pt idx="259">
                  <c:v>43524</c:v>
                </c:pt>
                <c:pt idx="260">
                  <c:v>43555</c:v>
                </c:pt>
                <c:pt idx="261">
                  <c:v>43585</c:v>
                </c:pt>
                <c:pt idx="262">
                  <c:v>43616</c:v>
                </c:pt>
                <c:pt idx="263">
                  <c:v>43646</c:v>
                </c:pt>
                <c:pt idx="264">
                  <c:v>43677</c:v>
                </c:pt>
                <c:pt idx="265">
                  <c:v>43708</c:v>
                </c:pt>
                <c:pt idx="266">
                  <c:v>43738</c:v>
                </c:pt>
                <c:pt idx="267">
                  <c:v>43769</c:v>
                </c:pt>
                <c:pt idx="268">
                  <c:v>43799</c:v>
                </c:pt>
                <c:pt idx="269">
                  <c:v>43830</c:v>
                </c:pt>
                <c:pt idx="270">
                  <c:v>43861</c:v>
                </c:pt>
                <c:pt idx="271">
                  <c:v>43890</c:v>
                </c:pt>
                <c:pt idx="272">
                  <c:v>43921</c:v>
                </c:pt>
                <c:pt idx="273">
                  <c:v>43951</c:v>
                </c:pt>
                <c:pt idx="274">
                  <c:v>43982</c:v>
                </c:pt>
                <c:pt idx="275">
                  <c:v>44012</c:v>
                </c:pt>
                <c:pt idx="276">
                  <c:v>44043</c:v>
                </c:pt>
                <c:pt idx="277">
                  <c:v>44074</c:v>
                </c:pt>
                <c:pt idx="278">
                  <c:v>44104</c:v>
                </c:pt>
                <c:pt idx="279">
                  <c:v>44135</c:v>
                </c:pt>
                <c:pt idx="280">
                  <c:v>44165</c:v>
                </c:pt>
                <c:pt idx="281">
                  <c:v>44196</c:v>
                </c:pt>
                <c:pt idx="282">
                  <c:v>44227</c:v>
                </c:pt>
                <c:pt idx="283">
                  <c:v>44255</c:v>
                </c:pt>
                <c:pt idx="284">
                  <c:v>44286</c:v>
                </c:pt>
                <c:pt idx="285">
                  <c:v>44316</c:v>
                </c:pt>
                <c:pt idx="286">
                  <c:v>44347</c:v>
                </c:pt>
                <c:pt idx="287">
                  <c:v>44377</c:v>
                </c:pt>
                <c:pt idx="288">
                  <c:v>44408</c:v>
                </c:pt>
                <c:pt idx="289">
                  <c:v>44439</c:v>
                </c:pt>
                <c:pt idx="290">
                  <c:v>44469</c:v>
                </c:pt>
                <c:pt idx="291">
                  <c:v>44500</c:v>
                </c:pt>
                <c:pt idx="292">
                  <c:v>44530</c:v>
                </c:pt>
                <c:pt idx="293">
                  <c:v>44561</c:v>
                </c:pt>
                <c:pt idx="294">
                  <c:v>44592</c:v>
                </c:pt>
                <c:pt idx="295">
                  <c:v>44620</c:v>
                </c:pt>
                <c:pt idx="296">
                  <c:v>44651</c:v>
                </c:pt>
                <c:pt idx="297">
                  <c:v>44681</c:v>
                </c:pt>
                <c:pt idx="298">
                  <c:v>44712</c:v>
                </c:pt>
                <c:pt idx="299">
                  <c:v>44742</c:v>
                </c:pt>
                <c:pt idx="300">
                  <c:v>44773</c:v>
                </c:pt>
                <c:pt idx="301">
                  <c:v>44804</c:v>
                </c:pt>
                <c:pt idx="302">
                  <c:v>44834</c:v>
                </c:pt>
                <c:pt idx="303" formatCode="m/d/yyyy">
                  <c:v>44865</c:v>
                </c:pt>
              </c:numCache>
            </c:numRef>
          </c:cat>
          <c:val>
            <c:numRef>
              <c:f>BAvsSPX!$E$2:$E$1511</c:f>
              <c:numCache>
                <c:formatCode>General</c:formatCode>
                <c:ptCount val="1510"/>
                <c:pt idx="0">
                  <c:v>58.6</c:v>
                </c:pt>
                <c:pt idx="1">
                  <c:v>62.6</c:v>
                </c:pt>
                <c:pt idx="2">
                  <c:v>59.1</c:v>
                </c:pt>
                <c:pt idx="3">
                  <c:v>62.6</c:v>
                </c:pt>
                <c:pt idx="4">
                  <c:v>61.9</c:v>
                </c:pt>
                <c:pt idx="5">
                  <c:v>56.5</c:v>
                </c:pt>
                <c:pt idx="6">
                  <c:v>61.4</c:v>
                </c:pt>
                <c:pt idx="7">
                  <c:v>58.9</c:v>
                </c:pt>
                <c:pt idx="8">
                  <c:v>57</c:v>
                </c:pt>
                <c:pt idx="9">
                  <c:v>58.6</c:v>
                </c:pt>
                <c:pt idx="10">
                  <c:v>61.2</c:v>
                </c:pt>
                <c:pt idx="11">
                  <c:v>58.7</c:v>
                </c:pt>
                <c:pt idx="12">
                  <c:v>58.6</c:v>
                </c:pt>
                <c:pt idx="13">
                  <c:v>52.2</c:v>
                </c:pt>
                <c:pt idx="14">
                  <c:v>57.4</c:v>
                </c:pt>
                <c:pt idx="15">
                  <c:v>54</c:v>
                </c:pt>
                <c:pt idx="16">
                  <c:v>54.9</c:v>
                </c:pt>
                <c:pt idx="17">
                  <c:v>54.2</c:v>
                </c:pt>
                <c:pt idx="18">
                  <c:v>58.8</c:v>
                </c:pt>
                <c:pt idx="19">
                  <c:v>57.3</c:v>
                </c:pt>
                <c:pt idx="20">
                  <c:v>59.5</c:v>
                </c:pt>
                <c:pt idx="21">
                  <c:v>59.8</c:v>
                </c:pt>
                <c:pt idx="22">
                  <c:v>57.7</c:v>
                </c:pt>
                <c:pt idx="23">
                  <c:v>57.9</c:v>
                </c:pt>
                <c:pt idx="24">
                  <c:v>60.7</c:v>
                </c:pt>
                <c:pt idx="25">
                  <c:v>60.3</c:v>
                </c:pt>
                <c:pt idx="26">
                  <c:v>59.1</c:v>
                </c:pt>
                <c:pt idx="27">
                  <c:v>60.7</c:v>
                </c:pt>
                <c:pt idx="28">
                  <c:v>57</c:v>
                </c:pt>
                <c:pt idx="29">
                  <c:v>60.4</c:v>
                </c:pt>
                <c:pt idx="30">
                  <c:v>57.7</c:v>
                </c:pt>
                <c:pt idx="31">
                  <c:v>58.2</c:v>
                </c:pt>
                <c:pt idx="32">
                  <c:v>60.5</c:v>
                </c:pt>
                <c:pt idx="33">
                  <c:v>61.1</c:v>
                </c:pt>
                <c:pt idx="34">
                  <c:v>59.8</c:v>
                </c:pt>
                <c:pt idx="35">
                  <c:v>60.3</c:v>
                </c:pt>
                <c:pt idx="36">
                  <c:v>56.5</c:v>
                </c:pt>
                <c:pt idx="37">
                  <c:v>61.3</c:v>
                </c:pt>
                <c:pt idx="38">
                  <c:v>59.8</c:v>
                </c:pt>
                <c:pt idx="39">
                  <c:v>58.6</c:v>
                </c:pt>
                <c:pt idx="40">
                  <c:v>59.7</c:v>
                </c:pt>
                <c:pt idx="41">
                  <c:v>57.5</c:v>
                </c:pt>
                <c:pt idx="42">
                  <c:v>52.5</c:v>
                </c:pt>
                <c:pt idx="43">
                  <c:v>51.5</c:v>
                </c:pt>
                <c:pt idx="44">
                  <c:v>50</c:v>
                </c:pt>
                <c:pt idx="45">
                  <c:v>48.3</c:v>
                </c:pt>
                <c:pt idx="46">
                  <c:v>47.9</c:v>
                </c:pt>
                <c:pt idx="47">
                  <c:v>51.6</c:v>
                </c:pt>
                <c:pt idx="48">
                  <c:v>48.1</c:v>
                </c:pt>
                <c:pt idx="49">
                  <c:v>47.4</c:v>
                </c:pt>
                <c:pt idx="50">
                  <c:v>49.7</c:v>
                </c:pt>
                <c:pt idx="51">
                  <c:v>40.5</c:v>
                </c:pt>
                <c:pt idx="52">
                  <c:v>49.4</c:v>
                </c:pt>
                <c:pt idx="53">
                  <c:v>50.7</c:v>
                </c:pt>
                <c:pt idx="54">
                  <c:v>49.8</c:v>
                </c:pt>
                <c:pt idx="55">
                  <c:v>57.5</c:v>
                </c:pt>
                <c:pt idx="56">
                  <c:v>57.1</c:v>
                </c:pt>
                <c:pt idx="57">
                  <c:v>56.3</c:v>
                </c:pt>
                <c:pt idx="58">
                  <c:v>60.5</c:v>
                </c:pt>
                <c:pt idx="59">
                  <c:v>56.1</c:v>
                </c:pt>
                <c:pt idx="60">
                  <c:v>52.1</c:v>
                </c:pt>
                <c:pt idx="61">
                  <c:v>51.9</c:v>
                </c:pt>
                <c:pt idx="62">
                  <c:v>54.9</c:v>
                </c:pt>
                <c:pt idx="63">
                  <c:v>53.1</c:v>
                </c:pt>
                <c:pt idx="64">
                  <c:v>56.8</c:v>
                </c:pt>
                <c:pt idx="65">
                  <c:v>55.5</c:v>
                </c:pt>
                <c:pt idx="66">
                  <c:v>56.2</c:v>
                </c:pt>
                <c:pt idx="67">
                  <c:v>55.6</c:v>
                </c:pt>
                <c:pt idx="68">
                  <c:v>46.3</c:v>
                </c:pt>
                <c:pt idx="69">
                  <c:v>50.7</c:v>
                </c:pt>
                <c:pt idx="70">
                  <c:v>54.6</c:v>
                </c:pt>
                <c:pt idx="71">
                  <c:v>59.2</c:v>
                </c:pt>
                <c:pt idx="72">
                  <c:v>62.7</c:v>
                </c:pt>
                <c:pt idx="73">
                  <c:v>65.099999999999994</c:v>
                </c:pt>
                <c:pt idx="74">
                  <c:v>63.8</c:v>
                </c:pt>
                <c:pt idx="75">
                  <c:v>64.400000000000006</c:v>
                </c:pt>
                <c:pt idx="76">
                  <c:v>61.1</c:v>
                </c:pt>
                <c:pt idx="77">
                  <c:v>60</c:v>
                </c:pt>
                <c:pt idx="78">
                  <c:v>67.7</c:v>
                </c:pt>
                <c:pt idx="79">
                  <c:v>62.5</c:v>
                </c:pt>
                <c:pt idx="80">
                  <c:v>62.3</c:v>
                </c:pt>
                <c:pt idx="81">
                  <c:v>64</c:v>
                </c:pt>
                <c:pt idx="82">
                  <c:v>62.6</c:v>
                </c:pt>
                <c:pt idx="83">
                  <c:v>59.2</c:v>
                </c:pt>
                <c:pt idx="84">
                  <c:v>63.2</c:v>
                </c:pt>
                <c:pt idx="85">
                  <c:v>59.7</c:v>
                </c:pt>
                <c:pt idx="86">
                  <c:v>60</c:v>
                </c:pt>
                <c:pt idx="87">
                  <c:v>61</c:v>
                </c:pt>
                <c:pt idx="88">
                  <c:v>62.8</c:v>
                </c:pt>
                <c:pt idx="89">
                  <c:v>65</c:v>
                </c:pt>
                <c:pt idx="90">
                  <c:v>62.5</c:v>
                </c:pt>
                <c:pt idx="91">
                  <c:v>61.9</c:v>
                </c:pt>
                <c:pt idx="92">
                  <c:v>61.3</c:v>
                </c:pt>
                <c:pt idx="93">
                  <c:v>58.6</c:v>
                </c:pt>
                <c:pt idx="94">
                  <c:v>57.5</c:v>
                </c:pt>
                <c:pt idx="95">
                  <c:v>60.7</c:v>
                </c:pt>
                <c:pt idx="96">
                  <c:v>61.3</c:v>
                </c:pt>
                <c:pt idx="97">
                  <c:v>64.8</c:v>
                </c:pt>
                <c:pt idx="98">
                  <c:v>55.2</c:v>
                </c:pt>
                <c:pt idx="99">
                  <c:v>59.2</c:v>
                </c:pt>
                <c:pt idx="100">
                  <c:v>59.2</c:v>
                </c:pt>
                <c:pt idx="101">
                  <c:v>60.1</c:v>
                </c:pt>
                <c:pt idx="102">
                  <c:v>58.6</c:v>
                </c:pt>
                <c:pt idx="103">
                  <c:v>61.8</c:v>
                </c:pt>
                <c:pt idx="104">
                  <c:v>60</c:v>
                </c:pt>
                <c:pt idx="105">
                  <c:v>61.3</c:v>
                </c:pt>
                <c:pt idx="106">
                  <c:v>58.1</c:v>
                </c:pt>
                <c:pt idx="107">
                  <c:v>56.4</c:v>
                </c:pt>
                <c:pt idx="108">
                  <c:v>56.3</c:v>
                </c:pt>
                <c:pt idx="109">
                  <c:v>56.7</c:v>
                </c:pt>
                <c:pt idx="110">
                  <c:v>54.4</c:v>
                </c:pt>
                <c:pt idx="111">
                  <c:v>56.9</c:v>
                </c:pt>
                <c:pt idx="112">
                  <c:v>59.2</c:v>
                </c:pt>
                <c:pt idx="113">
                  <c:v>56.1</c:v>
                </c:pt>
                <c:pt idx="114">
                  <c:v>58.3</c:v>
                </c:pt>
                <c:pt idx="115">
                  <c:v>56</c:v>
                </c:pt>
                <c:pt idx="116">
                  <c:v>52.8</c:v>
                </c:pt>
                <c:pt idx="117">
                  <c:v>56.1</c:v>
                </c:pt>
                <c:pt idx="118">
                  <c:v>58.1</c:v>
                </c:pt>
                <c:pt idx="119">
                  <c:v>60.1</c:v>
                </c:pt>
                <c:pt idx="120">
                  <c:v>57.1</c:v>
                </c:pt>
                <c:pt idx="121">
                  <c:v>55.7</c:v>
                </c:pt>
                <c:pt idx="122">
                  <c:v>54.2</c:v>
                </c:pt>
                <c:pt idx="123">
                  <c:v>55.1</c:v>
                </c:pt>
                <c:pt idx="124">
                  <c:v>55.7</c:v>
                </c:pt>
                <c:pt idx="125">
                  <c:v>53.2</c:v>
                </c:pt>
                <c:pt idx="126">
                  <c:v>41.9</c:v>
                </c:pt>
                <c:pt idx="127">
                  <c:v>52.2</c:v>
                </c:pt>
                <c:pt idx="128">
                  <c:v>51.7</c:v>
                </c:pt>
                <c:pt idx="129">
                  <c:v>51.1</c:v>
                </c:pt>
                <c:pt idx="130">
                  <c:v>53.3</c:v>
                </c:pt>
                <c:pt idx="131">
                  <c:v>50.2</c:v>
                </c:pt>
                <c:pt idx="132">
                  <c:v>51</c:v>
                </c:pt>
                <c:pt idx="133">
                  <c:v>51.1</c:v>
                </c:pt>
                <c:pt idx="134">
                  <c:v>50.4</c:v>
                </c:pt>
                <c:pt idx="135">
                  <c:v>43.8</c:v>
                </c:pt>
                <c:pt idx="136">
                  <c:v>34.200000000000003</c:v>
                </c:pt>
                <c:pt idx="137">
                  <c:v>38.299999999999997</c:v>
                </c:pt>
                <c:pt idx="138">
                  <c:v>44.1</c:v>
                </c:pt>
                <c:pt idx="139">
                  <c:v>40.6</c:v>
                </c:pt>
                <c:pt idx="140">
                  <c:v>42.8</c:v>
                </c:pt>
                <c:pt idx="141">
                  <c:v>45</c:v>
                </c:pt>
                <c:pt idx="142">
                  <c:v>43.1</c:v>
                </c:pt>
                <c:pt idx="143">
                  <c:v>50.1</c:v>
                </c:pt>
                <c:pt idx="144">
                  <c:v>47</c:v>
                </c:pt>
                <c:pt idx="145">
                  <c:v>52.1</c:v>
                </c:pt>
                <c:pt idx="146">
                  <c:v>53.8</c:v>
                </c:pt>
                <c:pt idx="147">
                  <c:v>55</c:v>
                </c:pt>
                <c:pt idx="148">
                  <c:v>50.9</c:v>
                </c:pt>
                <c:pt idx="149">
                  <c:v>53</c:v>
                </c:pt>
                <c:pt idx="150">
                  <c:v>51.5</c:v>
                </c:pt>
                <c:pt idx="151">
                  <c:v>53</c:v>
                </c:pt>
                <c:pt idx="152">
                  <c:v>57.7</c:v>
                </c:pt>
                <c:pt idx="153">
                  <c:v>59.8</c:v>
                </c:pt>
                <c:pt idx="154">
                  <c:v>61.3</c:v>
                </c:pt>
                <c:pt idx="155">
                  <c:v>59.4</c:v>
                </c:pt>
                <c:pt idx="156">
                  <c:v>57.4</c:v>
                </c:pt>
                <c:pt idx="157">
                  <c:v>55.8</c:v>
                </c:pt>
                <c:pt idx="158">
                  <c:v>53.3</c:v>
                </c:pt>
                <c:pt idx="159">
                  <c:v>59.7</c:v>
                </c:pt>
                <c:pt idx="160">
                  <c:v>59.1</c:v>
                </c:pt>
                <c:pt idx="161">
                  <c:v>62.2</c:v>
                </c:pt>
                <c:pt idx="162">
                  <c:v>61.6</c:v>
                </c:pt>
                <c:pt idx="163">
                  <c:v>63.3</c:v>
                </c:pt>
                <c:pt idx="164">
                  <c:v>58.2</c:v>
                </c:pt>
                <c:pt idx="165">
                  <c:v>56.9</c:v>
                </c:pt>
                <c:pt idx="166">
                  <c:v>55</c:v>
                </c:pt>
                <c:pt idx="167">
                  <c:v>55.7</c:v>
                </c:pt>
                <c:pt idx="168">
                  <c:v>56.6</c:v>
                </c:pt>
                <c:pt idx="169">
                  <c:v>56.5</c:v>
                </c:pt>
                <c:pt idx="170">
                  <c:v>56.8</c:v>
                </c:pt>
                <c:pt idx="171">
                  <c:v>53.9</c:v>
                </c:pt>
                <c:pt idx="172">
                  <c:v>56.1</c:v>
                </c:pt>
                <c:pt idx="173">
                  <c:v>55.6</c:v>
                </c:pt>
                <c:pt idx="174">
                  <c:v>58.7</c:v>
                </c:pt>
                <c:pt idx="175">
                  <c:v>59.9</c:v>
                </c:pt>
                <c:pt idx="176">
                  <c:v>58.5</c:v>
                </c:pt>
                <c:pt idx="177">
                  <c:v>56</c:v>
                </c:pt>
                <c:pt idx="178">
                  <c:v>56.4</c:v>
                </c:pt>
                <c:pt idx="179">
                  <c:v>53.6</c:v>
                </c:pt>
                <c:pt idx="180">
                  <c:v>56.2</c:v>
                </c:pt>
                <c:pt idx="181">
                  <c:v>55.3</c:v>
                </c:pt>
                <c:pt idx="182">
                  <c:v>60.2</c:v>
                </c:pt>
                <c:pt idx="183">
                  <c:v>56.1</c:v>
                </c:pt>
                <c:pt idx="184">
                  <c:v>60.9</c:v>
                </c:pt>
                <c:pt idx="185">
                  <c:v>60</c:v>
                </c:pt>
                <c:pt idx="186">
                  <c:v>56.4</c:v>
                </c:pt>
                <c:pt idx="187">
                  <c:v>56.3</c:v>
                </c:pt>
                <c:pt idx="188">
                  <c:v>56.6</c:v>
                </c:pt>
                <c:pt idx="189">
                  <c:v>55.9</c:v>
                </c:pt>
                <c:pt idx="190">
                  <c:v>57</c:v>
                </c:pt>
                <c:pt idx="191">
                  <c:v>53.3</c:v>
                </c:pt>
                <c:pt idx="192">
                  <c:v>59.5</c:v>
                </c:pt>
                <c:pt idx="193">
                  <c:v>61</c:v>
                </c:pt>
                <c:pt idx="194">
                  <c:v>55.8</c:v>
                </c:pt>
                <c:pt idx="195">
                  <c:v>58.9</c:v>
                </c:pt>
                <c:pt idx="196">
                  <c:v>55.3</c:v>
                </c:pt>
                <c:pt idx="197">
                  <c:v>54.3</c:v>
                </c:pt>
                <c:pt idx="198">
                  <c:v>56.3</c:v>
                </c:pt>
                <c:pt idx="199">
                  <c:v>54.6</c:v>
                </c:pt>
                <c:pt idx="200">
                  <c:v>53.4</c:v>
                </c:pt>
                <c:pt idx="201">
                  <c:v>60.9</c:v>
                </c:pt>
                <c:pt idx="202">
                  <c:v>62.1</c:v>
                </c:pt>
                <c:pt idx="203">
                  <c:v>57.5</c:v>
                </c:pt>
                <c:pt idx="204">
                  <c:v>62.4</c:v>
                </c:pt>
                <c:pt idx="205">
                  <c:v>65</c:v>
                </c:pt>
                <c:pt idx="206">
                  <c:v>62.9</c:v>
                </c:pt>
                <c:pt idx="207">
                  <c:v>60</c:v>
                </c:pt>
                <c:pt idx="208">
                  <c:v>64.400000000000006</c:v>
                </c:pt>
                <c:pt idx="209">
                  <c:v>57.2</c:v>
                </c:pt>
                <c:pt idx="210">
                  <c:v>61.5</c:v>
                </c:pt>
                <c:pt idx="211">
                  <c:v>59.4</c:v>
                </c:pt>
                <c:pt idx="212">
                  <c:v>57.5</c:v>
                </c:pt>
                <c:pt idx="213">
                  <c:v>61.6</c:v>
                </c:pt>
                <c:pt idx="214">
                  <c:v>59.5</c:v>
                </c:pt>
                <c:pt idx="215">
                  <c:v>61.5</c:v>
                </c:pt>
                <c:pt idx="216">
                  <c:v>64.900000000000006</c:v>
                </c:pt>
                <c:pt idx="217">
                  <c:v>63.9</c:v>
                </c:pt>
                <c:pt idx="218">
                  <c:v>60.2</c:v>
                </c:pt>
                <c:pt idx="219">
                  <c:v>63</c:v>
                </c:pt>
                <c:pt idx="220">
                  <c:v>58.2</c:v>
                </c:pt>
                <c:pt idx="221">
                  <c:v>58.7</c:v>
                </c:pt>
                <c:pt idx="222">
                  <c:v>53.9</c:v>
                </c:pt>
                <c:pt idx="223">
                  <c:v>57.8</c:v>
                </c:pt>
                <c:pt idx="224">
                  <c:v>59.8</c:v>
                </c:pt>
                <c:pt idx="225">
                  <c:v>58.8</c:v>
                </c:pt>
                <c:pt idx="226">
                  <c:v>55.1</c:v>
                </c:pt>
                <c:pt idx="227">
                  <c:v>59.5</c:v>
                </c:pt>
                <c:pt idx="228">
                  <c:v>59.3</c:v>
                </c:pt>
                <c:pt idx="229">
                  <c:v>51.8</c:v>
                </c:pt>
                <c:pt idx="230">
                  <c:v>60.3</c:v>
                </c:pt>
                <c:pt idx="231">
                  <c:v>57.7</c:v>
                </c:pt>
                <c:pt idx="232">
                  <c:v>61.7</c:v>
                </c:pt>
                <c:pt idx="233">
                  <c:v>61.4</c:v>
                </c:pt>
                <c:pt idx="234">
                  <c:v>60.3</c:v>
                </c:pt>
                <c:pt idx="235">
                  <c:v>63.6</c:v>
                </c:pt>
                <c:pt idx="236">
                  <c:v>58.9</c:v>
                </c:pt>
                <c:pt idx="237">
                  <c:v>62.4</c:v>
                </c:pt>
                <c:pt idx="238">
                  <c:v>60.7</c:v>
                </c:pt>
                <c:pt idx="239">
                  <c:v>60.8</c:v>
                </c:pt>
                <c:pt idx="240">
                  <c:v>55.9</c:v>
                </c:pt>
                <c:pt idx="241">
                  <c:v>57.5</c:v>
                </c:pt>
                <c:pt idx="242">
                  <c:v>61.3</c:v>
                </c:pt>
                <c:pt idx="243">
                  <c:v>61.5</c:v>
                </c:pt>
                <c:pt idx="244">
                  <c:v>61.1</c:v>
                </c:pt>
                <c:pt idx="245">
                  <c:v>57.8</c:v>
                </c:pt>
                <c:pt idx="246">
                  <c:v>59.8</c:v>
                </c:pt>
                <c:pt idx="247">
                  <c:v>62.8</c:v>
                </c:pt>
                <c:pt idx="248">
                  <c:v>60.6</c:v>
                </c:pt>
                <c:pt idx="249">
                  <c:v>59.1</c:v>
                </c:pt>
                <c:pt idx="250">
                  <c:v>61.3</c:v>
                </c:pt>
                <c:pt idx="251">
                  <c:v>63.9</c:v>
                </c:pt>
                <c:pt idx="252">
                  <c:v>56.5</c:v>
                </c:pt>
                <c:pt idx="253">
                  <c:v>60.7</c:v>
                </c:pt>
                <c:pt idx="254">
                  <c:v>65.2</c:v>
                </c:pt>
                <c:pt idx="255">
                  <c:v>62.6</c:v>
                </c:pt>
                <c:pt idx="256">
                  <c:v>64.3</c:v>
                </c:pt>
                <c:pt idx="257">
                  <c:v>61.2</c:v>
                </c:pt>
                <c:pt idx="258">
                  <c:v>59.7</c:v>
                </c:pt>
                <c:pt idx="259">
                  <c:v>64.7</c:v>
                </c:pt>
                <c:pt idx="260">
                  <c:v>57.4</c:v>
                </c:pt>
                <c:pt idx="261">
                  <c:v>59.5</c:v>
                </c:pt>
                <c:pt idx="262">
                  <c:v>61.2</c:v>
                </c:pt>
                <c:pt idx="263">
                  <c:v>58.2</c:v>
                </c:pt>
                <c:pt idx="264">
                  <c:v>53.1</c:v>
                </c:pt>
                <c:pt idx="265">
                  <c:v>61.5</c:v>
                </c:pt>
                <c:pt idx="266">
                  <c:v>55.2</c:v>
                </c:pt>
                <c:pt idx="267">
                  <c:v>55.5</c:v>
                </c:pt>
                <c:pt idx="268">
                  <c:v>52.3</c:v>
                </c:pt>
                <c:pt idx="269">
                  <c:v>57</c:v>
                </c:pt>
                <c:pt idx="270">
                  <c:v>60.9</c:v>
                </c:pt>
                <c:pt idx="271">
                  <c:v>57.8</c:v>
                </c:pt>
                <c:pt idx="272">
                  <c:v>48</c:v>
                </c:pt>
                <c:pt idx="273">
                  <c:v>26</c:v>
                </c:pt>
                <c:pt idx="274">
                  <c:v>41</c:v>
                </c:pt>
                <c:pt idx="275">
                  <c:v>66</c:v>
                </c:pt>
                <c:pt idx="276">
                  <c:v>67.2</c:v>
                </c:pt>
                <c:pt idx="277">
                  <c:v>62.4</c:v>
                </c:pt>
                <c:pt idx="278">
                  <c:v>63</c:v>
                </c:pt>
                <c:pt idx="279">
                  <c:v>61.1</c:v>
                </c:pt>
                <c:pt idx="280">
                  <c:v>59.6</c:v>
                </c:pt>
                <c:pt idx="281">
                  <c:v>60.5</c:v>
                </c:pt>
                <c:pt idx="282">
                  <c:v>59.9</c:v>
                </c:pt>
                <c:pt idx="283">
                  <c:v>55.5</c:v>
                </c:pt>
                <c:pt idx="284">
                  <c:v>69.400000000000006</c:v>
                </c:pt>
                <c:pt idx="285">
                  <c:v>62.7</c:v>
                </c:pt>
                <c:pt idx="286">
                  <c:v>66.2</c:v>
                </c:pt>
                <c:pt idx="287">
                  <c:v>60.4</c:v>
                </c:pt>
                <c:pt idx="288">
                  <c:v>67</c:v>
                </c:pt>
                <c:pt idx="289">
                  <c:v>60.1</c:v>
                </c:pt>
                <c:pt idx="290">
                  <c:v>62.3</c:v>
                </c:pt>
                <c:pt idx="291">
                  <c:v>69.400000000000006</c:v>
                </c:pt>
                <c:pt idx="292">
                  <c:v>72.5</c:v>
                </c:pt>
                <c:pt idx="293">
                  <c:v>68.3</c:v>
                </c:pt>
                <c:pt idx="294">
                  <c:v>59.9</c:v>
                </c:pt>
                <c:pt idx="295">
                  <c:v>55.1</c:v>
                </c:pt>
                <c:pt idx="296">
                  <c:v>55.5</c:v>
                </c:pt>
                <c:pt idx="297">
                  <c:v>59.1</c:v>
                </c:pt>
                <c:pt idx="298">
                  <c:v>54.5</c:v>
                </c:pt>
                <c:pt idx="299">
                  <c:v>56.1</c:v>
                </c:pt>
                <c:pt idx="300">
                  <c:v>59.9</c:v>
                </c:pt>
                <c:pt idx="301">
                  <c:v>60.9</c:v>
                </c:pt>
                <c:pt idx="302">
                  <c:v>59.1</c:v>
                </c:pt>
                <c:pt idx="303">
                  <c:v>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7-409B-A541-9625518E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088"/>
        <c:axId val="54943744"/>
      </c:lineChart>
      <c:lineChart>
        <c:grouping val="standard"/>
        <c:varyColors val="0"/>
        <c:ser>
          <c:idx val="2"/>
          <c:order val="0"/>
          <c:tx>
            <c:strRef>
              <c:f>BAvsSPX!$C$1</c:f>
              <c:strCache>
                <c:ptCount val="1"/>
                <c:pt idx="0">
                  <c:v>S&amp;P500 y/y %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BAvsSPX!$A$2:$A$410</c:f>
              <c:numCache>
                <c:formatCode>[$-409]mmm\-yy;@</c:formatCode>
                <c:ptCount val="409"/>
                <c:pt idx="0">
                  <c:v>35642</c:v>
                </c:pt>
                <c:pt idx="1">
                  <c:v>35673</c:v>
                </c:pt>
                <c:pt idx="2">
                  <c:v>35703</c:v>
                </c:pt>
                <c:pt idx="3">
                  <c:v>35734</c:v>
                </c:pt>
                <c:pt idx="4">
                  <c:v>35764</c:v>
                </c:pt>
                <c:pt idx="5">
                  <c:v>35795</c:v>
                </c:pt>
                <c:pt idx="6">
                  <c:v>35826</c:v>
                </c:pt>
                <c:pt idx="7">
                  <c:v>35854</c:v>
                </c:pt>
                <c:pt idx="8">
                  <c:v>35885</c:v>
                </c:pt>
                <c:pt idx="9">
                  <c:v>35915</c:v>
                </c:pt>
                <c:pt idx="10">
                  <c:v>35946</c:v>
                </c:pt>
                <c:pt idx="11">
                  <c:v>35976</c:v>
                </c:pt>
                <c:pt idx="12">
                  <c:v>36007</c:v>
                </c:pt>
                <c:pt idx="13">
                  <c:v>36038</c:v>
                </c:pt>
                <c:pt idx="14">
                  <c:v>36068</c:v>
                </c:pt>
                <c:pt idx="15">
                  <c:v>36099</c:v>
                </c:pt>
                <c:pt idx="16">
                  <c:v>36129</c:v>
                </c:pt>
                <c:pt idx="17">
                  <c:v>36160</c:v>
                </c:pt>
                <c:pt idx="18">
                  <c:v>36191</c:v>
                </c:pt>
                <c:pt idx="19">
                  <c:v>36219</c:v>
                </c:pt>
                <c:pt idx="20">
                  <c:v>36250</c:v>
                </c:pt>
                <c:pt idx="21">
                  <c:v>36280</c:v>
                </c:pt>
                <c:pt idx="22">
                  <c:v>36311</c:v>
                </c:pt>
                <c:pt idx="23">
                  <c:v>36341</c:v>
                </c:pt>
                <c:pt idx="24">
                  <c:v>36372</c:v>
                </c:pt>
                <c:pt idx="25">
                  <c:v>36403</c:v>
                </c:pt>
                <c:pt idx="26">
                  <c:v>36433</c:v>
                </c:pt>
                <c:pt idx="27">
                  <c:v>36464</c:v>
                </c:pt>
                <c:pt idx="28">
                  <c:v>36494</c:v>
                </c:pt>
                <c:pt idx="29">
                  <c:v>36525</c:v>
                </c:pt>
                <c:pt idx="30">
                  <c:v>36556</c:v>
                </c:pt>
                <c:pt idx="31">
                  <c:v>36585</c:v>
                </c:pt>
                <c:pt idx="32">
                  <c:v>36616</c:v>
                </c:pt>
                <c:pt idx="33">
                  <c:v>36646</c:v>
                </c:pt>
                <c:pt idx="34">
                  <c:v>36677</c:v>
                </c:pt>
                <c:pt idx="35">
                  <c:v>36707</c:v>
                </c:pt>
                <c:pt idx="36">
                  <c:v>36738</c:v>
                </c:pt>
                <c:pt idx="37">
                  <c:v>36769</c:v>
                </c:pt>
                <c:pt idx="38">
                  <c:v>36799</c:v>
                </c:pt>
                <c:pt idx="39">
                  <c:v>36830</c:v>
                </c:pt>
                <c:pt idx="40">
                  <c:v>36860</c:v>
                </c:pt>
                <c:pt idx="41">
                  <c:v>36891</c:v>
                </c:pt>
                <c:pt idx="42">
                  <c:v>36922</c:v>
                </c:pt>
                <c:pt idx="43">
                  <c:v>36950</c:v>
                </c:pt>
                <c:pt idx="44">
                  <c:v>36981</c:v>
                </c:pt>
                <c:pt idx="45">
                  <c:v>37011</c:v>
                </c:pt>
                <c:pt idx="46">
                  <c:v>37042</c:v>
                </c:pt>
                <c:pt idx="47">
                  <c:v>37072</c:v>
                </c:pt>
                <c:pt idx="48">
                  <c:v>37103</c:v>
                </c:pt>
                <c:pt idx="49">
                  <c:v>37134</c:v>
                </c:pt>
                <c:pt idx="50">
                  <c:v>37164</c:v>
                </c:pt>
                <c:pt idx="51">
                  <c:v>37195</c:v>
                </c:pt>
                <c:pt idx="52">
                  <c:v>37225</c:v>
                </c:pt>
                <c:pt idx="53">
                  <c:v>37256</c:v>
                </c:pt>
                <c:pt idx="54">
                  <c:v>37287</c:v>
                </c:pt>
                <c:pt idx="55">
                  <c:v>37315</c:v>
                </c:pt>
                <c:pt idx="56">
                  <c:v>37346</c:v>
                </c:pt>
                <c:pt idx="57">
                  <c:v>37376</c:v>
                </c:pt>
                <c:pt idx="58">
                  <c:v>37407</c:v>
                </c:pt>
                <c:pt idx="59">
                  <c:v>37437</c:v>
                </c:pt>
                <c:pt idx="60">
                  <c:v>37468</c:v>
                </c:pt>
                <c:pt idx="61">
                  <c:v>37499</c:v>
                </c:pt>
                <c:pt idx="62">
                  <c:v>37529</c:v>
                </c:pt>
                <c:pt idx="63">
                  <c:v>37560</c:v>
                </c:pt>
                <c:pt idx="64">
                  <c:v>37590</c:v>
                </c:pt>
                <c:pt idx="65">
                  <c:v>37621</c:v>
                </c:pt>
                <c:pt idx="66">
                  <c:v>37652</c:v>
                </c:pt>
                <c:pt idx="67">
                  <c:v>37680</c:v>
                </c:pt>
                <c:pt idx="68">
                  <c:v>37711</c:v>
                </c:pt>
                <c:pt idx="69">
                  <c:v>37741</c:v>
                </c:pt>
                <c:pt idx="70">
                  <c:v>37772</c:v>
                </c:pt>
                <c:pt idx="71">
                  <c:v>37802</c:v>
                </c:pt>
                <c:pt idx="72">
                  <c:v>37833</c:v>
                </c:pt>
                <c:pt idx="73">
                  <c:v>37864</c:v>
                </c:pt>
                <c:pt idx="74">
                  <c:v>37894</c:v>
                </c:pt>
                <c:pt idx="75">
                  <c:v>37925</c:v>
                </c:pt>
                <c:pt idx="76">
                  <c:v>37955</c:v>
                </c:pt>
                <c:pt idx="77">
                  <c:v>37986</c:v>
                </c:pt>
                <c:pt idx="78">
                  <c:v>38017</c:v>
                </c:pt>
                <c:pt idx="79">
                  <c:v>38046</c:v>
                </c:pt>
                <c:pt idx="80">
                  <c:v>38077</c:v>
                </c:pt>
                <c:pt idx="81">
                  <c:v>38107</c:v>
                </c:pt>
                <c:pt idx="82">
                  <c:v>38138</c:v>
                </c:pt>
                <c:pt idx="83">
                  <c:v>38168</c:v>
                </c:pt>
                <c:pt idx="84">
                  <c:v>38199</c:v>
                </c:pt>
                <c:pt idx="85">
                  <c:v>38230</c:v>
                </c:pt>
                <c:pt idx="86">
                  <c:v>38260</c:v>
                </c:pt>
                <c:pt idx="87">
                  <c:v>38291</c:v>
                </c:pt>
                <c:pt idx="88">
                  <c:v>38321</c:v>
                </c:pt>
                <c:pt idx="89">
                  <c:v>38352</c:v>
                </c:pt>
                <c:pt idx="90">
                  <c:v>38383</c:v>
                </c:pt>
                <c:pt idx="91">
                  <c:v>38411</c:v>
                </c:pt>
                <c:pt idx="92">
                  <c:v>38442</c:v>
                </c:pt>
                <c:pt idx="93">
                  <c:v>38472</c:v>
                </c:pt>
                <c:pt idx="94">
                  <c:v>38503</c:v>
                </c:pt>
                <c:pt idx="95">
                  <c:v>38533</c:v>
                </c:pt>
                <c:pt idx="96">
                  <c:v>38564</c:v>
                </c:pt>
                <c:pt idx="97">
                  <c:v>38595</c:v>
                </c:pt>
                <c:pt idx="98">
                  <c:v>38625</c:v>
                </c:pt>
                <c:pt idx="99">
                  <c:v>38656</c:v>
                </c:pt>
                <c:pt idx="100">
                  <c:v>38686</c:v>
                </c:pt>
                <c:pt idx="101">
                  <c:v>38717</c:v>
                </c:pt>
                <c:pt idx="102">
                  <c:v>38748</c:v>
                </c:pt>
                <c:pt idx="103">
                  <c:v>38776</c:v>
                </c:pt>
                <c:pt idx="104">
                  <c:v>38807</c:v>
                </c:pt>
                <c:pt idx="105">
                  <c:v>38837</c:v>
                </c:pt>
                <c:pt idx="106">
                  <c:v>38868</c:v>
                </c:pt>
                <c:pt idx="107">
                  <c:v>38898</c:v>
                </c:pt>
                <c:pt idx="108">
                  <c:v>38929</c:v>
                </c:pt>
                <c:pt idx="109">
                  <c:v>38960</c:v>
                </c:pt>
                <c:pt idx="110">
                  <c:v>38990</c:v>
                </c:pt>
                <c:pt idx="111">
                  <c:v>39021</c:v>
                </c:pt>
                <c:pt idx="112">
                  <c:v>39051</c:v>
                </c:pt>
                <c:pt idx="113">
                  <c:v>39082</c:v>
                </c:pt>
                <c:pt idx="114">
                  <c:v>39113</c:v>
                </c:pt>
                <c:pt idx="115">
                  <c:v>39141</c:v>
                </c:pt>
                <c:pt idx="116">
                  <c:v>39172</c:v>
                </c:pt>
                <c:pt idx="117">
                  <c:v>39202</c:v>
                </c:pt>
                <c:pt idx="118">
                  <c:v>39233</c:v>
                </c:pt>
                <c:pt idx="119">
                  <c:v>39263</c:v>
                </c:pt>
                <c:pt idx="120">
                  <c:v>39294</c:v>
                </c:pt>
                <c:pt idx="121">
                  <c:v>39325</c:v>
                </c:pt>
                <c:pt idx="122">
                  <c:v>39355</c:v>
                </c:pt>
                <c:pt idx="123">
                  <c:v>39386</c:v>
                </c:pt>
                <c:pt idx="124">
                  <c:v>39416</c:v>
                </c:pt>
                <c:pt idx="125">
                  <c:v>39447</c:v>
                </c:pt>
                <c:pt idx="126">
                  <c:v>39478</c:v>
                </c:pt>
                <c:pt idx="127">
                  <c:v>39507</c:v>
                </c:pt>
                <c:pt idx="128">
                  <c:v>39538</c:v>
                </c:pt>
                <c:pt idx="129">
                  <c:v>39568</c:v>
                </c:pt>
                <c:pt idx="130">
                  <c:v>39599</c:v>
                </c:pt>
                <c:pt idx="131">
                  <c:v>39629</c:v>
                </c:pt>
                <c:pt idx="132">
                  <c:v>39660</c:v>
                </c:pt>
                <c:pt idx="133">
                  <c:v>39691</c:v>
                </c:pt>
                <c:pt idx="134">
                  <c:v>39721</c:v>
                </c:pt>
                <c:pt idx="135">
                  <c:v>39752</c:v>
                </c:pt>
                <c:pt idx="136">
                  <c:v>39782</c:v>
                </c:pt>
                <c:pt idx="137">
                  <c:v>39813</c:v>
                </c:pt>
                <c:pt idx="138">
                  <c:v>39844</c:v>
                </c:pt>
                <c:pt idx="139">
                  <c:v>39872</c:v>
                </c:pt>
                <c:pt idx="140">
                  <c:v>39903</c:v>
                </c:pt>
                <c:pt idx="141">
                  <c:v>39933</c:v>
                </c:pt>
                <c:pt idx="142">
                  <c:v>39964</c:v>
                </c:pt>
                <c:pt idx="143">
                  <c:v>39994</c:v>
                </c:pt>
                <c:pt idx="144">
                  <c:v>40025</c:v>
                </c:pt>
                <c:pt idx="145">
                  <c:v>40056</c:v>
                </c:pt>
                <c:pt idx="146">
                  <c:v>40086</c:v>
                </c:pt>
                <c:pt idx="147">
                  <c:v>40117</c:v>
                </c:pt>
                <c:pt idx="148">
                  <c:v>40147</c:v>
                </c:pt>
                <c:pt idx="149">
                  <c:v>40178</c:v>
                </c:pt>
                <c:pt idx="150">
                  <c:v>40209</c:v>
                </c:pt>
                <c:pt idx="151">
                  <c:v>40237</c:v>
                </c:pt>
                <c:pt idx="152">
                  <c:v>40268</c:v>
                </c:pt>
                <c:pt idx="153">
                  <c:v>40298</c:v>
                </c:pt>
                <c:pt idx="154">
                  <c:v>40329</c:v>
                </c:pt>
                <c:pt idx="155">
                  <c:v>40359</c:v>
                </c:pt>
                <c:pt idx="156">
                  <c:v>40390</c:v>
                </c:pt>
                <c:pt idx="157">
                  <c:v>40421</c:v>
                </c:pt>
                <c:pt idx="158">
                  <c:v>40451</c:v>
                </c:pt>
                <c:pt idx="159">
                  <c:v>40482</c:v>
                </c:pt>
                <c:pt idx="160">
                  <c:v>40512</c:v>
                </c:pt>
                <c:pt idx="161">
                  <c:v>40543</c:v>
                </c:pt>
                <c:pt idx="162">
                  <c:v>40574</c:v>
                </c:pt>
                <c:pt idx="163">
                  <c:v>40602</c:v>
                </c:pt>
                <c:pt idx="164">
                  <c:v>40633</c:v>
                </c:pt>
                <c:pt idx="165">
                  <c:v>40663</c:v>
                </c:pt>
                <c:pt idx="166">
                  <c:v>40694</c:v>
                </c:pt>
                <c:pt idx="167">
                  <c:v>40724</c:v>
                </c:pt>
                <c:pt idx="168">
                  <c:v>40755</c:v>
                </c:pt>
                <c:pt idx="169">
                  <c:v>40786</c:v>
                </c:pt>
                <c:pt idx="170">
                  <c:v>40816</c:v>
                </c:pt>
                <c:pt idx="171">
                  <c:v>40847</c:v>
                </c:pt>
                <c:pt idx="172">
                  <c:v>40877</c:v>
                </c:pt>
                <c:pt idx="173">
                  <c:v>40908</c:v>
                </c:pt>
                <c:pt idx="174">
                  <c:v>40939</c:v>
                </c:pt>
                <c:pt idx="175">
                  <c:v>40968</c:v>
                </c:pt>
                <c:pt idx="176">
                  <c:v>40999</c:v>
                </c:pt>
                <c:pt idx="177">
                  <c:v>41029</c:v>
                </c:pt>
                <c:pt idx="178">
                  <c:v>41060</c:v>
                </c:pt>
                <c:pt idx="179">
                  <c:v>41090</c:v>
                </c:pt>
                <c:pt idx="180">
                  <c:v>41121</c:v>
                </c:pt>
                <c:pt idx="181">
                  <c:v>41152</c:v>
                </c:pt>
                <c:pt idx="182">
                  <c:v>41182</c:v>
                </c:pt>
                <c:pt idx="183">
                  <c:v>41213</c:v>
                </c:pt>
                <c:pt idx="184">
                  <c:v>41243</c:v>
                </c:pt>
                <c:pt idx="185">
                  <c:v>41274</c:v>
                </c:pt>
                <c:pt idx="186">
                  <c:v>41305</c:v>
                </c:pt>
                <c:pt idx="187">
                  <c:v>41333</c:v>
                </c:pt>
                <c:pt idx="188">
                  <c:v>41364</c:v>
                </c:pt>
                <c:pt idx="189">
                  <c:v>41394</c:v>
                </c:pt>
                <c:pt idx="190">
                  <c:v>41425</c:v>
                </c:pt>
                <c:pt idx="191">
                  <c:v>41455</c:v>
                </c:pt>
                <c:pt idx="192">
                  <c:v>41486</c:v>
                </c:pt>
                <c:pt idx="193">
                  <c:v>41517</c:v>
                </c:pt>
                <c:pt idx="194">
                  <c:v>41547</c:v>
                </c:pt>
                <c:pt idx="195">
                  <c:v>41578</c:v>
                </c:pt>
                <c:pt idx="196">
                  <c:v>41608</c:v>
                </c:pt>
                <c:pt idx="197">
                  <c:v>41639</c:v>
                </c:pt>
                <c:pt idx="198">
                  <c:v>41670</c:v>
                </c:pt>
                <c:pt idx="199">
                  <c:v>41698</c:v>
                </c:pt>
                <c:pt idx="200">
                  <c:v>41729</c:v>
                </c:pt>
                <c:pt idx="201">
                  <c:v>41759</c:v>
                </c:pt>
                <c:pt idx="202">
                  <c:v>41790</c:v>
                </c:pt>
                <c:pt idx="203">
                  <c:v>41820</c:v>
                </c:pt>
                <c:pt idx="204">
                  <c:v>41851</c:v>
                </c:pt>
                <c:pt idx="205">
                  <c:v>41882</c:v>
                </c:pt>
                <c:pt idx="206">
                  <c:v>41912</c:v>
                </c:pt>
                <c:pt idx="207">
                  <c:v>41943</c:v>
                </c:pt>
                <c:pt idx="208">
                  <c:v>41973</c:v>
                </c:pt>
                <c:pt idx="209">
                  <c:v>42004</c:v>
                </c:pt>
                <c:pt idx="210">
                  <c:v>42035</c:v>
                </c:pt>
                <c:pt idx="211">
                  <c:v>42063</c:v>
                </c:pt>
                <c:pt idx="212">
                  <c:v>42094</c:v>
                </c:pt>
                <c:pt idx="213">
                  <c:v>42124</c:v>
                </c:pt>
                <c:pt idx="214">
                  <c:v>42155</c:v>
                </c:pt>
                <c:pt idx="215">
                  <c:v>42185</c:v>
                </c:pt>
                <c:pt idx="216">
                  <c:v>42216</c:v>
                </c:pt>
                <c:pt idx="217">
                  <c:v>42247</c:v>
                </c:pt>
                <c:pt idx="218">
                  <c:v>42277</c:v>
                </c:pt>
                <c:pt idx="219">
                  <c:v>42308</c:v>
                </c:pt>
                <c:pt idx="220">
                  <c:v>42338</c:v>
                </c:pt>
                <c:pt idx="221">
                  <c:v>42369</c:v>
                </c:pt>
                <c:pt idx="222">
                  <c:v>42400</c:v>
                </c:pt>
                <c:pt idx="223">
                  <c:v>42429</c:v>
                </c:pt>
                <c:pt idx="224">
                  <c:v>42460</c:v>
                </c:pt>
                <c:pt idx="225">
                  <c:v>42490</c:v>
                </c:pt>
                <c:pt idx="226">
                  <c:v>42521</c:v>
                </c:pt>
                <c:pt idx="227">
                  <c:v>42551</c:v>
                </c:pt>
                <c:pt idx="228">
                  <c:v>42582</c:v>
                </c:pt>
                <c:pt idx="229">
                  <c:v>42613</c:v>
                </c:pt>
                <c:pt idx="230">
                  <c:v>42643</c:v>
                </c:pt>
                <c:pt idx="231">
                  <c:v>42674</c:v>
                </c:pt>
                <c:pt idx="232">
                  <c:v>42704</c:v>
                </c:pt>
                <c:pt idx="233">
                  <c:v>42735</c:v>
                </c:pt>
                <c:pt idx="234">
                  <c:v>42766</c:v>
                </c:pt>
                <c:pt idx="235">
                  <c:v>42794</c:v>
                </c:pt>
                <c:pt idx="236">
                  <c:v>42825</c:v>
                </c:pt>
                <c:pt idx="237">
                  <c:v>42855</c:v>
                </c:pt>
                <c:pt idx="238">
                  <c:v>42886</c:v>
                </c:pt>
                <c:pt idx="239">
                  <c:v>42916</c:v>
                </c:pt>
                <c:pt idx="240">
                  <c:v>42947</c:v>
                </c:pt>
                <c:pt idx="241">
                  <c:v>42978</c:v>
                </c:pt>
                <c:pt idx="242">
                  <c:v>43008</c:v>
                </c:pt>
                <c:pt idx="243">
                  <c:v>43039</c:v>
                </c:pt>
                <c:pt idx="244">
                  <c:v>43069</c:v>
                </c:pt>
                <c:pt idx="245">
                  <c:v>43100</c:v>
                </c:pt>
                <c:pt idx="246">
                  <c:v>43131</c:v>
                </c:pt>
                <c:pt idx="247">
                  <c:v>43159</c:v>
                </c:pt>
                <c:pt idx="248">
                  <c:v>43190</c:v>
                </c:pt>
                <c:pt idx="249">
                  <c:v>43220</c:v>
                </c:pt>
                <c:pt idx="250">
                  <c:v>43251</c:v>
                </c:pt>
                <c:pt idx="251">
                  <c:v>43281</c:v>
                </c:pt>
                <c:pt idx="252">
                  <c:v>43312</c:v>
                </c:pt>
                <c:pt idx="253">
                  <c:v>43343</c:v>
                </c:pt>
                <c:pt idx="254">
                  <c:v>43373</c:v>
                </c:pt>
                <c:pt idx="255">
                  <c:v>43404</c:v>
                </c:pt>
                <c:pt idx="256">
                  <c:v>43434</c:v>
                </c:pt>
                <c:pt idx="257">
                  <c:v>43465</c:v>
                </c:pt>
                <c:pt idx="258">
                  <c:v>43496</c:v>
                </c:pt>
                <c:pt idx="259">
                  <c:v>43524</c:v>
                </c:pt>
                <c:pt idx="260">
                  <c:v>43555</c:v>
                </c:pt>
                <c:pt idx="261">
                  <c:v>43585</c:v>
                </c:pt>
                <c:pt idx="262">
                  <c:v>43616</c:v>
                </c:pt>
                <c:pt idx="263">
                  <c:v>43646</c:v>
                </c:pt>
                <c:pt idx="264">
                  <c:v>43677</c:v>
                </c:pt>
                <c:pt idx="265">
                  <c:v>43708</c:v>
                </c:pt>
                <c:pt idx="266">
                  <c:v>43738</c:v>
                </c:pt>
                <c:pt idx="267">
                  <c:v>43769</c:v>
                </c:pt>
                <c:pt idx="268">
                  <c:v>43799</c:v>
                </c:pt>
                <c:pt idx="269">
                  <c:v>43830</c:v>
                </c:pt>
                <c:pt idx="270">
                  <c:v>43861</c:v>
                </c:pt>
                <c:pt idx="271">
                  <c:v>43890</c:v>
                </c:pt>
                <c:pt idx="272">
                  <c:v>43921</c:v>
                </c:pt>
                <c:pt idx="273">
                  <c:v>43951</c:v>
                </c:pt>
                <c:pt idx="274">
                  <c:v>43982</c:v>
                </c:pt>
                <c:pt idx="275">
                  <c:v>44012</c:v>
                </c:pt>
                <c:pt idx="276">
                  <c:v>44043</c:v>
                </c:pt>
                <c:pt idx="277">
                  <c:v>44074</c:v>
                </c:pt>
                <c:pt idx="278">
                  <c:v>44104</c:v>
                </c:pt>
                <c:pt idx="279">
                  <c:v>44135</c:v>
                </c:pt>
                <c:pt idx="280">
                  <c:v>44165</c:v>
                </c:pt>
                <c:pt idx="281">
                  <c:v>44196</c:v>
                </c:pt>
                <c:pt idx="282">
                  <c:v>44227</c:v>
                </c:pt>
                <c:pt idx="283">
                  <c:v>44255</c:v>
                </c:pt>
                <c:pt idx="284">
                  <c:v>44286</c:v>
                </c:pt>
                <c:pt idx="285">
                  <c:v>44316</c:v>
                </c:pt>
                <c:pt idx="286">
                  <c:v>44347</c:v>
                </c:pt>
                <c:pt idx="287">
                  <c:v>44377</c:v>
                </c:pt>
                <c:pt idx="288">
                  <c:v>44408</c:v>
                </c:pt>
                <c:pt idx="289">
                  <c:v>44439</c:v>
                </c:pt>
                <c:pt idx="290">
                  <c:v>44469</c:v>
                </c:pt>
                <c:pt idx="291">
                  <c:v>44500</c:v>
                </c:pt>
                <c:pt idx="292">
                  <c:v>44530</c:v>
                </c:pt>
                <c:pt idx="293">
                  <c:v>44561</c:v>
                </c:pt>
                <c:pt idx="294">
                  <c:v>44592</c:v>
                </c:pt>
                <c:pt idx="295">
                  <c:v>44620</c:v>
                </c:pt>
                <c:pt idx="296">
                  <c:v>44651</c:v>
                </c:pt>
                <c:pt idx="297">
                  <c:v>44681</c:v>
                </c:pt>
                <c:pt idx="298">
                  <c:v>44712</c:v>
                </c:pt>
                <c:pt idx="299">
                  <c:v>44742</c:v>
                </c:pt>
                <c:pt idx="300">
                  <c:v>44773</c:v>
                </c:pt>
                <c:pt idx="301">
                  <c:v>44804</c:v>
                </c:pt>
                <c:pt idx="302">
                  <c:v>44834</c:v>
                </c:pt>
                <c:pt idx="303" formatCode="m/d/yyyy">
                  <c:v>44865</c:v>
                </c:pt>
              </c:numCache>
            </c:numRef>
          </c:cat>
          <c:val>
            <c:numRef>
              <c:f>BAvsSPX!$C$2:$C$1511</c:f>
              <c:numCache>
                <c:formatCode>0.00%</c:formatCode>
                <c:ptCount val="1510"/>
                <c:pt idx="12">
                  <c:v>0.17432495347282323</c:v>
                </c:pt>
                <c:pt idx="13">
                  <c:v>6.4271248472840936E-2</c:v>
                </c:pt>
                <c:pt idx="14">
                  <c:v>7.3610736915472277E-2</c:v>
                </c:pt>
                <c:pt idx="15">
                  <c:v>0.20123116704878066</c:v>
                </c:pt>
                <c:pt idx="16">
                  <c:v>0.21795057124679321</c:v>
                </c:pt>
                <c:pt idx="17">
                  <c:v>0.26668589065342307</c:v>
                </c:pt>
                <c:pt idx="18">
                  <c:v>0.30538211240045565</c:v>
                </c:pt>
                <c:pt idx="19">
                  <c:v>0.18010368052635484</c:v>
                </c:pt>
                <c:pt idx="20">
                  <c:v>0.16756977081915136</c:v>
                </c:pt>
                <c:pt idx="21">
                  <c:v>0.20097148999325382</c:v>
                </c:pt>
                <c:pt idx="22">
                  <c:v>0.1934508263933046</c:v>
                </c:pt>
                <c:pt idx="23">
                  <c:v>0.21067346553561159</c:v>
                </c:pt>
                <c:pt idx="24">
                  <c:v>0.18564779893411698</c:v>
                </c:pt>
                <c:pt idx="25">
                  <c:v>0.37933519346406419</c:v>
                </c:pt>
                <c:pt idx="26">
                  <c:v>0.26125598409793438</c:v>
                </c:pt>
                <c:pt idx="27">
                  <c:v>0.24052718233573681</c:v>
                </c:pt>
                <c:pt idx="28">
                  <c:v>0.19360108284591718</c:v>
                </c:pt>
                <c:pt idx="29">
                  <c:v>0.19526046704458014</c:v>
                </c:pt>
                <c:pt idx="30">
                  <c:v>8.9728317850391759E-2</c:v>
                </c:pt>
                <c:pt idx="31">
                  <c:v>0.10343776905288717</c:v>
                </c:pt>
                <c:pt idx="32">
                  <c:v>0.16496805882043294</c:v>
                </c:pt>
                <c:pt idx="33">
                  <c:v>8.781587146148305E-2</c:v>
                </c:pt>
                <c:pt idx="34">
                  <c:v>9.1224738141124154E-2</c:v>
                </c:pt>
                <c:pt idx="35">
                  <c:v>5.9655730144439409E-2</c:v>
                </c:pt>
                <c:pt idx="36">
                  <c:v>7.6848385836446542E-2</c:v>
                </c:pt>
                <c:pt idx="37">
                  <c:v>0.14940057627583883</c:v>
                </c:pt>
                <c:pt idx="38">
                  <c:v>0.1199024359958174</c:v>
                </c:pt>
                <c:pt idx="39">
                  <c:v>4.8769905546451546E-2</c:v>
                </c:pt>
                <c:pt idx="40">
                  <c:v>-5.325044904960341E-2</c:v>
                </c:pt>
                <c:pt idx="41">
                  <c:v>-0.10139184686064318</c:v>
                </c:pt>
                <c:pt idx="42">
                  <c:v>-2.0402128275951305E-2</c:v>
                </c:pt>
                <c:pt idx="43">
                  <c:v>-9.2563120363594348E-2</c:v>
                </c:pt>
                <c:pt idx="44">
                  <c:v>-0.22571368224012198</c:v>
                </c:pt>
                <c:pt idx="45">
                  <c:v>-0.13974517563928068</c:v>
                </c:pt>
                <c:pt idx="46">
                  <c:v>-0.1159932653694483</c:v>
                </c:pt>
                <c:pt idx="47">
                  <c:v>-0.15827029753780222</c:v>
                </c:pt>
                <c:pt idx="48">
                  <c:v>-0.15347734025216339</c:v>
                </c:pt>
                <c:pt idx="49">
                  <c:v>-0.25308370956557352</c:v>
                </c:pt>
                <c:pt idx="50">
                  <c:v>-0.27536882182951156</c:v>
                </c:pt>
                <c:pt idx="51">
                  <c:v>-0.25858401342800036</c:v>
                </c:pt>
                <c:pt idx="52">
                  <c:v>-0.13346515573960427</c:v>
                </c:pt>
                <c:pt idx="53">
                  <c:v>-0.130426931573317</c:v>
                </c:pt>
                <c:pt idx="54">
                  <c:v>-0.1726268894618129</c:v>
                </c:pt>
                <c:pt idx="55">
                  <c:v>-0.10743259136613297</c:v>
                </c:pt>
                <c:pt idx="56">
                  <c:v>-1.1151949437389246E-2</c:v>
                </c:pt>
                <c:pt idx="57">
                  <c:v>-0.13809159347683975</c:v>
                </c:pt>
                <c:pt idx="58">
                  <c:v>-0.1502444133022236</c:v>
                </c:pt>
                <c:pt idx="59">
                  <c:v>-0.19157450876535667</c:v>
                </c:pt>
                <c:pt idx="60">
                  <c:v>-0.24736011322969403</c:v>
                </c:pt>
                <c:pt idx="61">
                  <c:v>-0.19187878883066631</c:v>
                </c:pt>
                <c:pt idx="62">
                  <c:v>-0.21678475684506379</c:v>
                </c:pt>
                <c:pt idx="63">
                  <c:v>-0.16420390480862707</c:v>
                </c:pt>
                <c:pt idx="64">
                  <c:v>-0.17827896067020857</c:v>
                </c:pt>
                <c:pt idx="65">
                  <c:v>-0.23365963981693275</c:v>
                </c:pt>
                <c:pt idx="66">
                  <c:v>-0.24287732339496448</c:v>
                </c:pt>
                <c:pt idx="67">
                  <c:v>-0.23996815917103828</c:v>
                </c:pt>
                <c:pt idx="68">
                  <c:v>-0.26077446908930962</c:v>
                </c:pt>
                <c:pt idx="69">
                  <c:v>-0.14857190363521544</c:v>
                </c:pt>
                <c:pt idx="70">
                  <c:v>-9.7035053080640019E-2</c:v>
                </c:pt>
                <c:pt idx="71">
                  <c:v>-1.5477568539388023E-2</c:v>
                </c:pt>
                <c:pt idx="72">
                  <c:v>8.6318864693177261E-2</c:v>
                </c:pt>
                <c:pt idx="73">
                  <c:v>0.10036351184675335</c:v>
                </c:pt>
                <c:pt idx="74">
                  <c:v>0.22162929983901269</c:v>
                </c:pt>
                <c:pt idx="75">
                  <c:v>0.18622420197091541</c:v>
                </c:pt>
                <c:pt idx="76">
                  <c:v>0.1301811934726346</c:v>
                </c:pt>
                <c:pt idx="77">
                  <c:v>0.263803999856075</c:v>
                </c:pt>
                <c:pt idx="78">
                  <c:v>0.32187681329610635</c:v>
                </c:pt>
                <c:pt idx="79">
                  <c:v>0.36116020725453851</c:v>
                </c:pt>
                <c:pt idx="80">
                  <c:v>0.32779595167838399</c:v>
                </c:pt>
                <c:pt idx="81">
                  <c:v>0.20762996720510993</c:v>
                </c:pt>
                <c:pt idx="82">
                  <c:v>0.16302579167312198</c:v>
                </c:pt>
                <c:pt idx="83">
                  <c:v>0.17069262801436635</c:v>
                </c:pt>
                <c:pt idx="84">
                  <c:v>0.11250009918611369</c:v>
                </c:pt>
                <c:pt idx="85">
                  <c:v>9.5465301976515163E-2</c:v>
                </c:pt>
                <c:pt idx="86">
                  <c:v>0.11908992083457108</c:v>
                </c:pt>
                <c:pt idx="87">
                  <c:v>7.5653598947845166E-2</c:v>
                </c:pt>
                <c:pt idx="88">
                  <c:v>0.10926100959534066</c:v>
                </c:pt>
                <c:pt idx="89">
                  <c:v>8.9934524105044378E-2</c:v>
                </c:pt>
                <c:pt idx="90">
                  <c:v>4.4327367126999646E-2</c:v>
                </c:pt>
                <c:pt idx="91">
                  <c:v>5.1234159015158223E-2</c:v>
                </c:pt>
                <c:pt idx="92">
                  <c:v>4.8285849782143758E-2</c:v>
                </c:pt>
                <c:pt idx="93">
                  <c:v>4.4748419405154408E-2</c:v>
                </c:pt>
                <c:pt idx="94">
                  <c:v>6.3193723977887514E-2</c:v>
                </c:pt>
                <c:pt idx="95">
                  <c:v>4.4256855917335594E-2</c:v>
                </c:pt>
                <c:pt idx="96">
                  <c:v>0.12023026402958792</c:v>
                </c:pt>
                <c:pt idx="97">
                  <c:v>0.10513110107522913</c:v>
                </c:pt>
                <c:pt idx="98">
                  <c:v>0.10248713193259675</c:v>
                </c:pt>
                <c:pt idx="99">
                  <c:v>6.7961477906664597E-2</c:v>
                </c:pt>
                <c:pt idx="100">
                  <c:v>6.4456251793833463E-2</c:v>
                </c:pt>
                <c:pt idx="101">
                  <c:v>3.001022648322501E-2</c:v>
                </c:pt>
                <c:pt idx="102">
                  <c:v>8.3647205403553804E-2</c:v>
                </c:pt>
                <c:pt idx="103">
                  <c:v>6.4024642353432568E-2</c:v>
                </c:pt>
                <c:pt idx="104">
                  <c:v>9.6799085449791142E-2</c:v>
                </c:pt>
                <c:pt idx="105">
                  <c:v>0.13291266126974452</c:v>
                </c:pt>
                <c:pt idx="106">
                  <c:v>6.5958846831724718E-2</c:v>
                </c:pt>
                <c:pt idx="107">
                  <c:v>6.6203317227758865E-2</c:v>
                </c:pt>
                <c:pt idx="108">
                  <c:v>3.441959693184287E-2</c:v>
                </c:pt>
                <c:pt idx="109">
                  <c:v>6.8415914556144874E-2</c:v>
                </c:pt>
                <c:pt idx="110">
                  <c:v>8.7108594380411131E-2</c:v>
                </c:pt>
                <c:pt idx="111">
                  <c:v>0.14161434419255572</c:v>
                </c:pt>
                <c:pt idx="112">
                  <c:v>0.12097034559929476</c:v>
                </c:pt>
                <c:pt idx="113">
                  <c:v>0.13619431757718287</c:v>
                </c:pt>
                <c:pt idx="114">
                  <c:v>0.12355480863415691</c:v>
                </c:pt>
                <c:pt idx="115">
                  <c:v>9.8511633572224117E-2</c:v>
                </c:pt>
                <c:pt idx="116">
                  <c:v>9.7299335444096094E-2</c:v>
                </c:pt>
                <c:pt idx="117">
                  <c:v>0.13105348804434749</c:v>
                </c:pt>
                <c:pt idx="118">
                  <c:v>0.20512722403477363</c:v>
                </c:pt>
                <c:pt idx="119">
                  <c:v>0.18355379782249726</c:v>
                </c:pt>
                <c:pt idx="120">
                  <c:v>0.1399041101336771</c:v>
                </c:pt>
                <c:pt idx="121">
                  <c:v>0.13051652148907986</c:v>
                </c:pt>
                <c:pt idx="122">
                  <c:v>0.1429052868433783</c:v>
                </c:pt>
                <c:pt idx="123">
                  <c:v>0.12441766066783885</c:v>
                </c:pt>
                <c:pt idx="124">
                  <c:v>5.7481283217261911E-2</c:v>
                </c:pt>
                <c:pt idx="125">
                  <c:v>3.529573029014265E-2</c:v>
                </c:pt>
                <c:pt idx="126">
                  <c:v>-4.1502072960716445E-2</c:v>
                </c:pt>
                <c:pt idx="127">
                  <c:v>-5.4157563813784657E-2</c:v>
                </c:pt>
                <c:pt idx="128">
                  <c:v>-6.908494505881943E-2</c:v>
                </c:pt>
                <c:pt idx="129">
                  <c:v>-6.52873636989664E-2</c:v>
                </c:pt>
                <c:pt idx="130">
                  <c:v>-8.5089695956833508E-2</c:v>
                </c:pt>
                <c:pt idx="131">
                  <c:v>-0.14856818409926922</c:v>
                </c:pt>
                <c:pt idx="132">
                  <c:v>-0.12911007058332719</c:v>
                </c:pt>
                <c:pt idx="133">
                  <c:v>-0.12968882780540456</c:v>
                </c:pt>
                <c:pt idx="134">
                  <c:v>-0.23605044375307022</c:v>
                </c:pt>
                <c:pt idx="135">
                  <c:v>-0.3747499019777269</c:v>
                </c:pt>
                <c:pt idx="136">
                  <c:v>-0.39489853698942834</c:v>
                </c:pt>
                <c:pt idx="137">
                  <c:v>-0.38485793046178662</c:v>
                </c:pt>
                <c:pt idx="138">
                  <c:v>-0.40090676751337884</c:v>
                </c:pt>
                <c:pt idx="139">
                  <c:v>-0.44756241461727747</c:v>
                </c:pt>
                <c:pt idx="140">
                  <c:v>-0.39678685676461478</c:v>
                </c:pt>
                <c:pt idx="141">
                  <c:v>-0.37008060146417088</c:v>
                </c:pt>
                <c:pt idx="142">
                  <c:v>-0.34364957246015521</c:v>
                </c:pt>
                <c:pt idx="143">
                  <c:v>-0.28178124453124997</c:v>
                </c:pt>
                <c:pt idx="144">
                  <c:v>-0.22084933003184001</c:v>
                </c:pt>
                <c:pt idx="145">
                  <c:v>-0.20439962426321764</c:v>
                </c:pt>
                <c:pt idx="146">
                  <c:v>-9.3693225423881463E-2</c:v>
                </c:pt>
                <c:pt idx="147">
                  <c:v>6.9615422967742022E-2</c:v>
                </c:pt>
                <c:pt idx="148">
                  <c:v>0.22247391014096563</c:v>
                </c:pt>
                <c:pt idx="149">
                  <c:v>0.23454190534182118</c:v>
                </c:pt>
                <c:pt idx="150">
                  <c:v>0.3002736335770716</c:v>
                </c:pt>
                <c:pt idx="151">
                  <c:v>0.50252343173198855</c:v>
                </c:pt>
                <c:pt idx="152">
                  <c:v>0.465689976222254</c:v>
                </c:pt>
                <c:pt idx="153">
                  <c:v>0.35962001319787834</c:v>
                </c:pt>
                <c:pt idx="154">
                  <c:v>0.18524927238642749</c:v>
                </c:pt>
                <c:pt idx="155">
                  <c:v>0.12116559321220123</c:v>
                </c:pt>
                <c:pt idx="156">
                  <c:v>0.11556689584734672</c:v>
                </c:pt>
                <c:pt idx="157">
                  <c:v>2.8129922145999128E-2</c:v>
                </c:pt>
                <c:pt idx="158">
                  <c:v>7.9577703202613759E-2</c:v>
                </c:pt>
                <c:pt idx="159">
                  <c:v>0.14193350386905548</c:v>
                </c:pt>
                <c:pt idx="160">
                  <c:v>7.7507957624800505E-2</c:v>
                </c:pt>
                <c:pt idx="161">
                  <c:v>0.1278271384340878</c:v>
                </c:pt>
                <c:pt idx="162">
                  <c:v>0.19764962331403998</c:v>
                </c:pt>
                <c:pt idx="163">
                  <c:v>0.20165866872184143</c:v>
                </c:pt>
                <c:pt idx="164">
                  <c:v>0.13374027926256812</c:v>
                </c:pt>
                <c:pt idx="165">
                  <c:v>0.14908700064560498</c:v>
                </c:pt>
                <c:pt idx="166">
                  <c:v>0.23479673310958329</c:v>
                </c:pt>
                <c:pt idx="167">
                  <c:v>0.28129159993632769</c:v>
                </c:pt>
                <c:pt idx="168">
                  <c:v>0.17309373380015403</c:v>
                </c:pt>
                <c:pt idx="169">
                  <c:v>0.16158888634644097</c:v>
                </c:pt>
                <c:pt idx="170">
                  <c:v>-8.5698452680709001E-3</c:v>
                </c:pt>
                <c:pt idx="171">
                  <c:v>5.9192433115355582E-2</c:v>
                </c:pt>
                <c:pt idx="172">
                  <c:v>5.6253364316280738E-2</c:v>
                </c:pt>
                <c:pt idx="173">
                  <c:v>-3.183661423175919E-5</c:v>
                </c:pt>
                <c:pt idx="174">
                  <c:v>2.0441357806586298E-2</c:v>
                </c:pt>
                <c:pt idx="175">
                  <c:v>2.8977926674070474E-2</c:v>
                </c:pt>
                <c:pt idx="176">
                  <c:v>6.2330779770071773E-2</c:v>
                </c:pt>
                <c:pt idx="177">
                  <c:v>2.5153855851238829E-2</c:v>
                </c:pt>
                <c:pt idx="178">
                  <c:v>-2.5921793242765303E-2</c:v>
                </c:pt>
                <c:pt idx="179">
                  <c:v>3.1439316186402277E-2</c:v>
                </c:pt>
                <c:pt idx="180">
                  <c:v>6.7353758509565306E-2</c:v>
                </c:pt>
                <c:pt idx="181">
                  <c:v>0.15398431252224187</c:v>
                </c:pt>
                <c:pt idx="182">
                  <c:v>0.27332908024740632</c:v>
                </c:pt>
                <c:pt idx="183">
                  <c:v>0.12675335417624328</c:v>
                </c:pt>
                <c:pt idx="184">
                  <c:v>0.13570611590791878</c:v>
                </c:pt>
                <c:pt idx="185">
                  <c:v>0.13405690856978844</c:v>
                </c:pt>
                <c:pt idx="186">
                  <c:v>0.1414953758270337</c:v>
                </c:pt>
                <c:pt idx="187">
                  <c:v>0.10910315308742147</c:v>
                </c:pt>
                <c:pt idx="188">
                  <c:v>0.11410961774775395</c:v>
                </c:pt>
                <c:pt idx="189">
                  <c:v>0.14282744035300349</c:v>
                </c:pt>
                <c:pt idx="190">
                  <c:v>0.24452622221818454</c:v>
                </c:pt>
                <c:pt idx="191">
                  <c:v>0.17921535568999084</c:v>
                </c:pt>
                <c:pt idx="192">
                  <c:v>0.22214572832690696</c:v>
                </c:pt>
                <c:pt idx="193">
                  <c:v>0.16095069038506898</c:v>
                </c:pt>
                <c:pt idx="194">
                  <c:v>0.16719998170517938</c:v>
                </c:pt>
                <c:pt idx="195">
                  <c:v>0.24386754808839178</c:v>
                </c:pt>
                <c:pt idx="196">
                  <c:v>0.27512744858924554</c:v>
                </c:pt>
                <c:pt idx="197">
                  <c:v>0.29601249585590783</c:v>
                </c:pt>
                <c:pt idx="198">
                  <c:v>0.18989258722549662</c:v>
                </c:pt>
                <c:pt idx="199">
                  <c:v>0.22761895892767869</c:v>
                </c:pt>
                <c:pt idx="200">
                  <c:v>0.19318886584680184</c:v>
                </c:pt>
                <c:pt idx="201">
                  <c:v>0.17925975993541879</c:v>
                </c:pt>
                <c:pt idx="202">
                  <c:v>0.179568758843033</c:v>
                </c:pt>
                <c:pt idx="203">
                  <c:v>0.22035382661163624</c:v>
                </c:pt>
                <c:pt idx="204">
                  <c:v>0.1453020750096643</c:v>
                </c:pt>
                <c:pt idx="205">
                  <c:v>0.22682598613443825</c:v>
                </c:pt>
                <c:pt idx="206">
                  <c:v>0.17289999198828487</c:v>
                </c:pt>
                <c:pt idx="207">
                  <c:v>0.14887791009243256</c:v>
                </c:pt>
                <c:pt idx="208">
                  <c:v>0.14494879940194197</c:v>
                </c:pt>
                <c:pt idx="209">
                  <c:v>0.11390633789337311</c:v>
                </c:pt>
                <c:pt idx="210">
                  <c:v>0.11915248489623778</c:v>
                </c:pt>
                <c:pt idx="211">
                  <c:v>0.13178631071420535</c:v>
                </c:pt>
                <c:pt idx="212">
                  <c:v>0.10444146391734931</c:v>
                </c:pt>
                <c:pt idx="213">
                  <c:v>0.10698801148778496</c:v>
                </c:pt>
                <c:pt idx="214">
                  <c:v>9.5561873059125016E-2</c:v>
                </c:pt>
                <c:pt idx="215">
                  <c:v>5.248370244801577E-2</c:v>
                </c:pt>
                <c:pt idx="216">
                  <c:v>8.9694271964370922E-2</c:v>
                </c:pt>
                <c:pt idx="217">
                  <c:v>-1.5568737216711729E-2</c:v>
                </c:pt>
                <c:pt idx="218">
                  <c:v>-2.6497122110142123E-2</c:v>
                </c:pt>
                <c:pt idx="219">
                  <c:v>3.0380841164162835E-2</c:v>
                </c:pt>
                <c:pt idx="220">
                  <c:v>6.2149841520033767E-3</c:v>
                </c:pt>
                <c:pt idx="221">
                  <c:v>-7.2659972373926608E-3</c:v>
                </c:pt>
                <c:pt idx="222">
                  <c:v>-2.7443746722759246E-2</c:v>
                </c:pt>
                <c:pt idx="223">
                  <c:v>-8.1857933000712729E-2</c:v>
                </c:pt>
                <c:pt idx="224">
                  <c:v>-3.9411687380397648E-3</c:v>
                </c:pt>
                <c:pt idx="225">
                  <c:v>-9.6906564356409024E-3</c:v>
                </c:pt>
                <c:pt idx="226">
                  <c:v>-4.9539679556582054E-3</c:v>
                </c:pt>
                <c:pt idx="227">
                  <c:v>1.732820748572873E-2</c:v>
                </c:pt>
                <c:pt idx="228">
                  <c:v>3.3158418454853573E-2</c:v>
                </c:pt>
                <c:pt idx="229">
                  <c:v>0.10078689143866584</c:v>
                </c:pt>
                <c:pt idx="230">
                  <c:v>0.1292896398757313</c:v>
                </c:pt>
                <c:pt idx="231">
                  <c:v>2.2502016289764351E-2</c:v>
                </c:pt>
                <c:pt idx="232">
                  <c:v>5.6911931786642937E-2</c:v>
                </c:pt>
                <c:pt idx="233">
                  <c:v>9.5350226829389928E-2</c:v>
                </c:pt>
                <c:pt idx="234">
                  <c:v>0.17453002141245419</c:v>
                </c:pt>
                <c:pt idx="235">
                  <c:v>0.2232704789105901</c:v>
                </c:pt>
                <c:pt idx="236">
                  <c:v>0.1470962269368766</c:v>
                </c:pt>
                <c:pt idx="237">
                  <c:v>0.15440850938555326</c:v>
                </c:pt>
                <c:pt idx="238">
                  <c:v>0.15014669179388529</c:v>
                </c:pt>
                <c:pt idx="239">
                  <c:v>0.1546314611048063</c:v>
                </c:pt>
                <c:pt idx="240">
                  <c:v>0.13650162754087256</c:v>
                </c:pt>
                <c:pt idx="241">
                  <c:v>0.1385107707625822</c:v>
                </c:pt>
                <c:pt idx="242">
                  <c:v>0.16192175502200601</c:v>
                </c:pt>
                <c:pt idx="243">
                  <c:v>0.21123162933033865</c:v>
                </c:pt>
                <c:pt idx="244">
                  <c:v>0.17556315399774147</c:v>
                </c:pt>
                <c:pt idx="245">
                  <c:v>0.19419965511111917</c:v>
                </c:pt>
                <c:pt idx="246">
                  <c:v>0.23912724904102114</c:v>
                </c:pt>
                <c:pt idx="247">
                  <c:v>0.14815716473439972</c:v>
                </c:pt>
                <c:pt idx="248">
                  <c:v>0.1177245502700328</c:v>
                </c:pt>
                <c:pt idx="249">
                  <c:v>0.11066609488408628</c:v>
                </c:pt>
                <c:pt idx="250">
                  <c:v>0.12168088773432145</c:v>
                </c:pt>
                <c:pt idx="251">
                  <c:v>0.12171288214158292</c:v>
                </c:pt>
                <c:pt idx="252">
                  <c:v>0.1400599049253389</c:v>
                </c:pt>
                <c:pt idx="253">
                  <c:v>0.17392031033689651</c:v>
                </c:pt>
                <c:pt idx="254">
                  <c:v>0.15663496135528834</c:v>
                </c:pt>
                <c:pt idx="255">
                  <c:v>5.299658266351135E-2</c:v>
                </c:pt>
                <c:pt idx="256">
                  <c:v>6.7830050614721096E-2</c:v>
                </c:pt>
                <c:pt idx="257">
                  <c:v>-6.2372598219685021E-2</c:v>
                </c:pt>
                <c:pt idx="258">
                  <c:v>-4.2393064157577612E-2</c:v>
                </c:pt>
                <c:pt idx="259">
                  <c:v>2.603696987988062E-2</c:v>
                </c:pt>
                <c:pt idx="260">
                  <c:v>7.3282583552366415E-2</c:v>
                </c:pt>
                <c:pt idx="261">
                  <c:v>0.11245256830113637</c:v>
                </c:pt>
                <c:pt idx="262">
                  <c:v>1.7295884940905077E-2</c:v>
                </c:pt>
                <c:pt idx="263">
                  <c:v>8.2177879900524248E-2</c:v>
                </c:pt>
                <c:pt idx="264">
                  <c:v>5.8264540131763069E-2</c:v>
                </c:pt>
                <c:pt idx="265">
                  <c:v>8.5954743817346097E-3</c:v>
                </c:pt>
                <c:pt idx="266">
                  <c:v>2.1537557028789185E-2</c:v>
                </c:pt>
                <c:pt idx="267">
                  <c:v>0.1201516628443422</c:v>
                </c:pt>
                <c:pt idx="268">
                  <c:v>0.13796616467875561</c:v>
                </c:pt>
                <c:pt idx="269">
                  <c:v>0.2887807019564359</c:v>
                </c:pt>
                <c:pt idx="270">
                  <c:v>0.1928256732750579</c:v>
                </c:pt>
                <c:pt idx="271">
                  <c:v>6.0955500508012225E-2</c:v>
                </c:pt>
                <c:pt idx="272">
                  <c:v>-8.8134992463036077E-2</c:v>
                </c:pt>
                <c:pt idx="273">
                  <c:v>-1.1338110181384314E-2</c:v>
                </c:pt>
                <c:pt idx="274">
                  <c:v>0.10619317665116407</c:v>
                </c:pt>
                <c:pt idx="275">
                  <c:v>5.3889517996405158E-2</c:v>
                </c:pt>
                <c:pt idx="276">
                  <c:v>9.7551401302355345E-2</c:v>
                </c:pt>
                <c:pt idx="277">
                  <c:v>0.1960901928088945</c:v>
                </c:pt>
                <c:pt idx="278">
                  <c:v>0.1297594050194488</c:v>
                </c:pt>
                <c:pt idx="279">
                  <c:v>7.6508743032560431E-2</c:v>
                </c:pt>
                <c:pt idx="280">
                  <c:v>0.15302545895246361</c:v>
                </c:pt>
                <c:pt idx="281">
                  <c:v>0.16258923055265673</c:v>
                </c:pt>
                <c:pt idx="282">
                  <c:v>0.15151664753889821</c:v>
                </c:pt>
                <c:pt idx="283">
                  <c:v>0.29006981112172575</c:v>
                </c:pt>
                <c:pt idx="284">
                  <c:v>0.5371451041485229</c:v>
                </c:pt>
                <c:pt idx="285">
                  <c:v>0.43562938770126608</c:v>
                </c:pt>
                <c:pt idx="286">
                  <c:v>0.38097300160712699</c:v>
                </c:pt>
                <c:pt idx="287">
                  <c:v>0.38616063205046475</c:v>
                </c:pt>
                <c:pt idx="288">
                  <c:v>0.34365594744070976</c:v>
                </c:pt>
                <c:pt idx="289">
                  <c:v>0.29207982257779763</c:v>
                </c:pt>
                <c:pt idx="290">
                  <c:v>0.28086232530478739</c:v>
                </c:pt>
                <c:pt idx="291">
                  <c:v>0.40839033349864312</c:v>
                </c:pt>
                <c:pt idx="292">
                  <c:v>0.26103443685330335</c:v>
                </c:pt>
                <c:pt idx="293">
                  <c:v>0.26892733993587475</c:v>
                </c:pt>
                <c:pt idx="294">
                  <c:v>0.21573996295339032</c:v>
                </c:pt>
                <c:pt idx="295">
                  <c:v>0.14762998045209447</c:v>
                </c:pt>
                <c:pt idx="296">
                  <c:v>0.14033109398951393</c:v>
                </c:pt>
                <c:pt idx="297">
                  <c:v>-1.1776607982932955E-2</c:v>
                </c:pt>
                <c:pt idx="298">
                  <c:v>-1.7116583533732476E-2</c:v>
                </c:pt>
                <c:pt idx="299">
                  <c:v>-0.11916695753344965</c:v>
                </c:pt>
                <c:pt idx="300">
                  <c:v>-6.028539836096164E-2</c:v>
                </c:pt>
                <c:pt idx="301">
                  <c:v>-0.12551849788178696</c:v>
                </c:pt>
                <c:pt idx="302">
                  <c:v>-0.16759446988594418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7-409B-A541-9625518E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141248"/>
        <c:axId val="1069168768"/>
      </c:lineChart>
      <c:dateAx>
        <c:axId val="54905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43744"/>
        <c:crossesAt val="50"/>
        <c:auto val="1"/>
        <c:lblOffset val="100"/>
        <c:baseTimeUnit val="months"/>
        <c:majorUnit val="24"/>
        <c:majorTimeUnit val="months"/>
      </c:dateAx>
      <c:valAx>
        <c:axId val="5494374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>
                    <a:solidFill>
                      <a:schemeClr val="bg1"/>
                    </a:solidFill>
                  </a:rPr>
                  <a:t>Business</a:t>
                </a:r>
                <a:r>
                  <a:rPr lang="en-GB" sz="1100" baseline="0">
                    <a:solidFill>
                      <a:schemeClr val="bg1"/>
                    </a:solidFill>
                  </a:rPr>
                  <a:t> Activity </a:t>
                </a:r>
                <a:r>
                  <a:rPr lang="en-GB" sz="1100">
                    <a:solidFill>
                      <a:schemeClr val="bg1"/>
                    </a:solidFill>
                  </a:rPr>
                  <a:t>Index</a:t>
                </a:r>
              </a:p>
            </c:rich>
          </c:tx>
          <c:layout>
            <c:manualLayout>
              <c:xMode val="edge"/>
              <c:yMode val="edge"/>
              <c:x val="1.3705607553772762E-2"/>
              <c:y val="0.3156367633532987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1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088"/>
        <c:crosses val="autoZero"/>
        <c:crossBetween val="between"/>
        <c:majorUnit val="5"/>
      </c:valAx>
      <c:valAx>
        <c:axId val="10691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r>
                  <a:rPr lang="en-GB" sz="1100">
                    <a:solidFill>
                      <a:schemeClr val="bg1"/>
                    </a:solidFill>
                  </a:rPr>
                  <a:t>S&amp;P 500 Index YoY %</a:t>
                </a:r>
              </a:p>
            </c:rich>
          </c:tx>
          <c:layout>
            <c:manualLayout>
              <c:xMode val="edge"/>
              <c:yMode val="edge"/>
              <c:x val="0.95438445665989879"/>
              <c:y val="0.3701594992933575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solidFill>
                  <a:schemeClr val="bg1"/>
                </a:solidFill>
              </a:defRPr>
            </a:pPr>
            <a:endParaRPr lang="en-US"/>
          </a:p>
        </c:txPr>
        <c:crossAx val="1209141248"/>
        <c:crosses val="max"/>
        <c:crossBetween val="between"/>
      </c:valAx>
      <c:dateAx>
        <c:axId val="120914124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06916876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601595</xdr:colOff>
      <xdr:row>2</xdr:row>
      <xdr:rowOff>11606</xdr:rowOff>
    </xdr:from>
    <xdr:to>
      <xdr:col>25</xdr:col>
      <xdr:colOff>403412</xdr:colOff>
      <xdr:row>38</xdr:row>
      <xdr:rowOff>149439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0</xdr:rowOff>
    </xdr:from>
    <xdr:to>
      <xdr:col>19</xdr:col>
      <xdr:colOff>0</xdr:colOff>
      <xdr:row>28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145676</xdr:rowOff>
    </xdr:from>
    <xdr:to>
      <xdr:col>18</xdr:col>
      <xdr:colOff>600075</xdr:colOff>
      <xdr:row>57</xdr:row>
      <xdr:rowOff>141194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601595</xdr:colOff>
      <xdr:row>2</xdr:row>
      <xdr:rowOff>11606</xdr:rowOff>
    </xdr:from>
    <xdr:to>
      <xdr:col>36</xdr:col>
      <xdr:colOff>63832</xdr:colOff>
      <xdr:row>38</xdr:row>
      <xdr:rowOff>149439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7B072CC-31A2-4620-BCAE-334355F10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0</xdr:rowOff>
    </xdr:from>
    <xdr:to>
      <xdr:col>19</xdr:col>
      <xdr:colOff>0</xdr:colOff>
      <xdr:row>28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4E9BE8EC-6788-4891-9A6D-DFC78300C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145676</xdr:rowOff>
    </xdr:from>
    <xdr:to>
      <xdr:col>18</xdr:col>
      <xdr:colOff>600075</xdr:colOff>
      <xdr:row>57</xdr:row>
      <xdr:rowOff>141194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5104F-4809-4C49-96EA-A943F216C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FCD0-89F2-43C3-AFB1-3EC2C26BFBC6}">
  <dimension ref="A1:I179"/>
  <sheetViews>
    <sheetView zoomScale="85" zoomScaleNormal="85" workbookViewId="0">
      <pane xSplit="1" ySplit="1" topLeftCell="B161" activePane="bottomRight" state="frozen"/>
      <selection pane="topRight"/>
      <selection pane="bottomLeft"/>
      <selection pane="bottomRight" activeCell="C178" sqref="C178"/>
    </sheetView>
  </sheetViews>
  <sheetFormatPr defaultRowHeight="12.5" x14ac:dyDescent="0.25"/>
  <cols>
    <col min="2" max="2" width="28.7265625" customWidth="1"/>
    <col min="3" max="3" width="24.81640625" customWidth="1"/>
    <col min="4" max="4" width="22.453125" style="21" customWidth="1"/>
    <col min="5" max="5" width="29.7265625" style="22" customWidth="1"/>
  </cols>
  <sheetData>
    <row r="1" spans="1:5" ht="13" x14ac:dyDescent="0.3">
      <c r="A1" s="25" t="s">
        <v>3</v>
      </c>
      <c r="B1" s="26" t="s">
        <v>7</v>
      </c>
      <c r="C1" s="26" t="s">
        <v>4</v>
      </c>
      <c r="D1" s="11" t="s">
        <v>5</v>
      </c>
      <c r="E1" s="12" t="s">
        <v>6</v>
      </c>
    </row>
    <row r="2" spans="1:5" x14ac:dyDescent="0.25">
      <c r="A2" s="13">
        <v>39478</v>
      </c>
      <c r="B2" s="14">
        <v>45</v>
      </c>
      <c r="C2" s="14"/>
      <c r="D2" s="15"/>
      <c r="E2" s="16"/>
    </row>
    <row r="3" spans="1:5" x14ac:dyDescent="0.25">
      <c r="A3" s="17">
        <v>39507</v>
      </c>
      <c r="B3" s="18">
        <v>49.9</v>
      </c>
      <c r="C3" s="18"/>
      <c r="D3" s="19"/>
      <c r="E3" s="20"/>
    </row>
    <row r="4" spans="1:5" x14ac:dyDescent="0.25">
      <c r="A4" s="13">
        <v>39538</v>
      </c>
      <c r="B4" s="14">
        <v>49.4</v>
      </c>
      <c r="C4" s="14">
        <v>15671.383</v>
      </c>
      <c r="D4" s="15" t="str">
        <f>IFERROR((NMIvsGDP!$C4-#REF!)/#REF!,"")</f>
        <v/>
      </c>
      <c r="E4" s="16" t="str">
        <f t="shared" ref="E4:E10" si="0">IFERROR(IF(ISBLANK(D4)=FALSE,((D4+1)^4)-1,""),"")</f>
        <v/>
      </c>
    </row>
    <row r="5" spans="1:5" x14ac:dyDescent="0.25">
      <c r="A5" s="17">
        <v>39568</v>
      </c>
      <c r="B5" s="18">
        <v>51.8</v>
      </c>
      <c r="C5" s="18"/>
      <c r="D5" s="19"/>
      <c r="E5" s="20"/>
    </row>
    <row r="6" spans="1:5" x14ac:dyDescent="0.25">
      <c r="A6" s="13">
        <v>39599</v>
      </c>
      <c r="B6" s="14">
        <v>51.4</v>
      </c>
      <c r="C6" s="14"/>
      <c r="D6" s="15"/>
      <c r="E6" s="16"/>
    </row>
    <row r="7" spans="1:5" x14ac:dyDescent="0.25">
      <c r="A7" s="17">
        <v>39629</v>
      </c>
      <c r="B7" s="18">
        <v>48.3</v>
      </c>
      <c r="C7" s="18">
        <v>15752.308000000001</v>
      </c>
      <c r="D7" s="19">
        <f>IFERROR((NMIvsGDP!$C7-C4)/C4,"")</f>
        <v>5.1638709870086832E-3</v>
      </c>
      <c r="E7" s="20">
        <f t="shared" si="0"/>
        <v>2.0816028830630717E-2</v>
      </c>
    </row>
    <row r="8" spans="1:5" x14ac:dyDescent="0.25">
      <c r="A8" s="13">
        <v>39660</v>
      </c>
      <c r="B8" s="14">
        <v>50</v>
      </c>
      <c r="C8" s="14"/>
      <c r="D8" s="15"/>
      <c r="E8" s="16"/>
    </row>
    <row r="9" spans="1:5" x14ac:dyDescent="0.25">
      <c r="A9" s="13">
        <v>39691</v>
      </c>
      <c r="B9" s="18">
        <v>50.6</v>
      </c>
      <c r="C9" s="18"/>
      <c r="D9" s="19"/>
      <c r="E9" s="20"/>
    </row>
    <row r="10" spans="1:5" x14ac:dyDescent="0.25">
      <c r="A10" s="17">
        <v>39721</v>
      </c>
      <c r="B10" s="14">
        <v>49.4</v>
      </c>
      <c r="C10" s="14">
        <v>15667.031999999999</v>
      </c>
      <c r="D10" s="15">
        <f>IFERROR((NMIvsGDP!$C10-C7)/C7,"")</f>
        <v>-5.4135559055854959E-3</v>
      </c>
      <c r="E10" s="16">
        <f t="shared" si="0"/>
        <v>-2.1479017849608706E-2</v>
      </c>
    </row>
    <row r="11" spans="1:5" x14ac:dyDescent="0.25">
      <c r="A11" s="13">
        <v>39752</v>
      </c>
      <c r="B11" s="18">
        <v>44.7</v>
      </c>
      <c r="C11" s="18"/>
      <c r="D11" s="19"/>
      <c r="E11" s="20"/>
    </row>
    <row r="12" spans="1:5" x14ac:dyDescent="0.25">
      <c r="A12" s="17">
        <v>39782</v>
      </c>
      <c r="B12" s="14">
        <v>37.6</v>
      </c>
      <c r="C12" s="14"/>
      <c r="D12" s="15"/>
      <c r="E12" s="16"/>
    </row>
    <row r="13" spans="1:5" x14ac:dyDescent="0.25">
      <c r="A13" s="13">
        <v>39813</v>
      </c>
      <c r="B13" s="18">
        <v>40</v>
      </c>
      <c r="C13" s="18">
        <v>15328.027</v>
      </c>
      <c r="D13" s="19">
        <f>IFERROR((NMIvsGDP!$C13-C10)/C10,"")</f>
        <v>-2.1638112438909885E-2</v>
      </c>
      <c r="E13" s="20">
        <f t="shared" ref="E13:E76" si="1">IFERROR(IF(ISBLANK(D13)=FALSE,((D13+1)^4)-1,""),"")</f>
        <v>-8.3783507619077713E-2</v>
      </c>
    </row>
    <row r="14" spans="1:5" x14ac:dyDescent="0.25">
      <c r="A14" s="17">
        <v>39844</v>
      </c>
      <c r="B14" s="14">
        <v>43.1</v>
      </c>
      <c r="C14" s="14"/>
      <c r="D14" s="15"/>
      <c r="E14" s="16"/>
    </row>
    <row r="15" spans="1:5" x14ac:dyDescent="0.25">
      <c r="A15" s="13">
        <v>39872</v>
      </c>
      <c r="B15" s="18">
        <v>41.5</v>
      </c>
      <c r="C15" s="18"/>
      <c r="D15" s="19"/>
      <c r="E15" s="20"/>
    </row>
    <row r="16" spans="1:5" x14ac:dyDescent="0.25">
      <c r="A16" s="13">
        <v>39903</v>
      </c>
      <c r="B16" s="14">
        <v>40</v>
      </c>
      <c r="C16" s="14">
        <v>15155.94</v>
      </c>
      <c r="D16" s="15">
        <f>IFERROR((NMIvsGDP!$C16-C13)/C13,"")</f>
        <v>-1.1226950474447855E-2</v>
      </c>
      <c r="E16" s="16">
        <f t="shared" si="1"/>
        <v>-4.4157179886569198E-2</v>
      </c>
    </row>
    <row r="17" spans="1:5" x14ac:dyDescent="0.25">
      <c r="A17" s="17">
        <v>39933</v>
      </c>
      <c r="B17" s="18">
        <v>43.4</v>
      </c>
      <c r="C17" s="18"/>
      <c r="D17" s="19"/>
      <c r="E17" s="20"/>
    </row>
    <row r="18" spans="1:5" x14ac:dyDescent="0.25">
      <c r="A18" s="13">
        <v>39964</v>
      </c>
      <c r="B18" s="14">
        <v>44.2</v>
      </c>
      <c r="C18" s="14"/>
      <c r="D18" s="15"/>
      <c r="E18" s="16"/>
    </row>
    <row r="19" spans="1:5" x14ac:dyDescent="0.25">
      <c r="A19" s="17">
        <v>39994</v>
      </c>
      <c r="B19" s="18">
        <v>46.8</v>
      </c>
      <c r="C19" s="18">
        <v>15134.117</v>
      </c>
      <c r="D19" s="19">
        <f>IFERROR((NMIvsGDP!$C19-C16)/C16,"")</f>
        <v>-1.4398974923363593E-3</v>
      </c>
      <c r="E19" s="20">
        <f t="shared" si="1"/>
        <v>-5.7471620777015398E-3</v>
      </c>
    </row>
    <row r="20" spans="1:5" x14ac:dyDescent="0.25">
      <c r="A20" s="13">
        <v>40025</v>
      </c>
      <c r="B20" s="14">
        <v>47</v>
      </c>
      <c r="C20" s="14"/>
      <c r="D20" s="15"/>
      <c r="E20" s="16"/>
    </row>
    <row r="21" spans="1:5" x14ac:dyDescent="0.25">
      <c r="A21" s="17">
        <v>40056</v>
      </c>
      <c r="B21" s="18">
        <v>49.1</v>
      </c>
      <c r="C21" s="18"/>
      <c r="D21" s="19"/>
      <c r="E21" s="20"/>
    </row>
    <row r="22" spans="1:5" x14ac:dyDescent="0.25">
      <c r="A22" s="13">
        <v>40086</v>
      </c>
      <c r="B22" s="14">
        <v>50.5</v>
      </c>
      <c r="C22" s="14">
        <v>15189.222</v>
      </c>
      <c r="D22" s="15">
        <f>IFERROR((NMIvsGDP!$C22-C19)/C19,"")</f>
        <v>3.6411110076656314E-3</v>
      </c>
      <c r="E22" s="16">
        <f t="shared" si="1"/>
        <v>1.4644183433524915E-2</v>
      </c>
    </row>
    <row r="23" spans="1:5" x14ac:dyDescent="0.25">
      <c r="A23" s="13">
        <v>40117</v>
      </c>
      <c r="B23" s="18">
        <v>50.9</v>
      </c>
      <c r="C23" s="18"/>
      <c r="D23" s="19"/>
      <c r="E23" s="20"/>
    </row>
    <row r="24" spans="1:5" x14ac:dyDescent="0.25">
      <c r="A24" s="17">
        <v>40147</v>
      </c>
      <c r="B24" s="14">
        <v>49.3</v>
      </c>
      <c r="C24" s="14"/>
      <c r="D24" s="15"/>
      <c r="E24" s="16"/>
    </row>
    <row r="25" spans="1:5" x14ac:dyDescent="0.25">
      <c r="A25" s="13">
        <v>40178</v>
      </c>
      <c r="B25" s="18">
        <v>49.9</v>
      </c>
      <c r="C25" s="18">
        <v>15356.058000000001</v>
      </c>
      <c r="D25" s="19">
        <f>IFERROR((NMIvsGDP!$C25-C22)/C22,"")</f>
        <v>1.0983841042023164E-2</v>
      </c>
      <c r="E25" s="20">
        <f t="shared" si="1"/>
        <v>4.4664547879113226E-2</v>
      </c>
    </row>
    <row r="26" spans="1:5" x14ac:dyDescent="0.25">
      <c r="A26" s="17">
        <v>40209</v>
      </c>
      <c r="B26" s="14">
        <v>49.6</v>
      </c>
      <c r="C26" s="14"/>
      <c r="D26" s="15"/>
      <c r="E26" s="16"/>
    </row>
    <row r="27" spans="1:5" x14ac:dyDescent="0.25">
      <c r="A27" s="13">
        <v>40237</v>
      </c>
      <c r="B27" s="18">
        <v>50.8</v>
      </c>
      <c r="C27" s="18"/>
      <c r="D27" s="19"/>
      <c r="E27" s="20"/>
    </row>
    <row r="28" spans="1:5" x14ac:dyDescent="0.25">
      <c r="A28" s="17">
        <v>40268</v>
      </c>
      <c r="B28" s="14">
        <v>53.2</v>
      </c>
      <c r="C28" s="14">
        <v>15415.145</v>
      </c>
      <c r="D28" s="15">
        <f>IFERROR((NMIvsGDP!$C28-C25)/C25,"")</f>
        <v>3.8477973969621325E-3</v>
      </c>
      <c r="E28" s="16">
        <f t="shared" si="1"/>
        <v>1.5480250950848484E-2</v>
      </c>
    </row>
    <row r="29" spans="1:5" x14ac:dyDescent="0.25">
      <c r="A29" s="13">
        <v>40298</v>
      </c>
      <c r="B29" s="18">
        <v>55.6</v>
      </c>
      <c r="C29" s="18"/>
      <c r="D29" s="19"/>
      <c r="E29" s="20"/>
    </row>
    <row r="30" spans="1:5" x14ac:dyDescent="0.25">
      <c r="A30" s="13">
        <v>40329</v>
      </c>
      <c r="B30" s="14">
        <v>55.5</v>
      </c>
      <c r="C30" s="14"/>
      <c r="D30" s="15"/>
      <c r="E30" s="16"/>
    </row>
    <row r="31" spans="1:5" x14ac:dyDescent="0.25">
      <c r="A31" s="17">
        <v>40359</v>
      </c>
      <c r="B31" s="18">
        <v>54.6</v>
      </c>
      <c r="C31" s="18">
        <v>15557.277</v>
      </c>
      <c r="D31" s="19">
        <f>IFERROR((NMIvsGDP!$C31-C28)/C28,"")</f>
        <v>9.2202830398286622E-3</v>
      </c>
      <c r="E31" s="20">
        <f t="shared" si="1"/>
        <v>3.7394356501167847E-2</v>
      </c>
    </row>
    <row r="32" spans="1:5" x14ac:dyDescent="0.25">
      <c r="A32" s="13">
        <v>40390</v>
      </c>
      <c r="B32" s="14">
        <v>54.8</v>
      </c>
      <c r="C32" s="14"/>
      <c r="D32" s="15"/>
      <c r="E32" s="16"/>
    </row>
    <row r="33" spans="1:5" x14ac:dyDescent="0.25">
      <c r="A33" s="17">
        <v>40421</v>
      </c>
      <c r="B33" s="18">
        <v>52.7</v>
      </c>
      <c r="C33" s="18"/>
      <c r="D33" s="19"/>
      <c r="E33" s="20"/>
    </row>
    <row r="34" spans="1:5" x14ac:dyDescent="0.25">
      <c r="A34" s="13">
        <v>40451</v>
      </c>
      <c r="B34" s="14">
        <v>53.6</v>
      </c>
      <c r="C34" s="14">
        <v>15671.967000000001</v>
      </c>
      <c r="D34" s="15">
        <f>IFERROR((NMIvsGDP!$C34-C31)/C31,"")</f>
        <v>7.3721127418378231E-3</v>
      </c>
      <c r="E34" s="16">
        <f t="shared" si="1"/>
        <v>2.9816144838429537E-2</v>
      </c>
    </row>
    <row r="35" spans="1:5" x14ac:dyDescent="0.25">
      <c r="A35" s="17">
        <v>40482</v>
      </c>
      <c r="B35" s="18">
        <v>55.3</v>
      </c>
      <c r="C35" s="18"/>
      <c r="D35" s="19"/>
      <c r="E35" s="20"/>
    </row>
    <row r="36" spans="1:5" x14ac:dyDescent="0.25">
      <c r="A36" s="13">
        <v>40512</v>
      </c>
      <c r="B36" s="14">
        <v>56.7</v>
      </c>
      <c r="C36" s="14"/>
      <c r="D36" s="15"/>
      <c r="E36" s="16"/>
    </row>
    <row r="37" spans="1:5" x14ac:dyDescent="0.25">
      <c r="A37" s="13">
        <v>40543</v>
      </c>
      <c r="B37" s="18">
        <v>57</v>
      </c>
      <c r="C37" s="18">
        <v>15750.625</v>
      </c>
      <c r="D37" s="19">
        <f>IFERROR((NMIvsGDP!$C37-C34)/C34,"")</f>
        <v>5.0190253718629856E-3</v>
      </c>
      <c r="E37" s="20">
        <f t="shared" si="1"/>
        <v>2.0227751545476291E-2</v>
      </c>
    </row>
    <row r="38" spans="1:5" x14ac:dyDescent="0.25">
      <c r="A38" s="17">
        <v>40574</v>
      </c>
      <c r="B38" s="14">
        <v>57.1</v>
      </c>
      <c r="C38" s="14"/>
      <c r="D38" s="15"/>
      <c r="E38" s="16"/>
    </row>
    <row r="39" spans="1:5" x14ac:dyDescent="0.25">
      <c r="A39" s="13">
        <v>40602</v>
      </c>
      <c r="B39" s="18">
        <v>56.9</v>
      </c>
      <c r="C39" s="18"/>
      <c r="D39" s="19"/>
      <c r="E39" s="20"/>
    </row>
    <row r="40" spans="1:5" x14ac:dyDescent="0.25">
      <c r="A40" s="17">
        <v>40633</v>
      </c>
      <c r="B40" s="14">
        <v>55.5</v>
      </c>
      <c r="C40" s="14">
        <v>15712.754000000001</v>
      </c>
      <c r="D40" s="15">
        <f>IFERROR((NMIvsGDP!$C40-C37)/C37,"")</f>
        <v>-2.4044125233125152E-3</v>
      </c>
      <c r="E40" s="16">
        <f t="shared" si="1"/>
        <v>-9.5830184638887594E-3</v>
      </c>
    </row>
    <row r="41" spans="1:5" x14ac:dyDescent="0.25">
      <c r="A41" s="13">
        <v>40663</v>
      </c>
      <c r="B41" s="18">
        <v>55.3</v>
      </c>
      <c r="C41" s="18"/>
      <c r="D41" s="19"/>
      <c r="E41" s="20"/>
    </row>
    <row r="42" spans="1:5" x14ac:dyDescent="0.25">
      <c r="A42" s="17">
        <v>40694</v>
      </c>
      <c r="B42" s="14">
        <v>55</v>
      </c>
      <c r="C42" s="14"/>
      <c r="D42" s="15"/>
      <c r="E42" s="16"/>
    </row>
    <row r="43" spans="1:5" x14ac:dyDescent="0.25">
      <c r="A43" s="13">
        <v>40724</v>
      </c>
      <c r="B43" s="18">
        <v>54.2</v>
      </c>
      <c r="C43" s="18">
        <v>15825.096</v>
      </c>
      <c r="D43" s="19">
        <f>IFERROR((NMIvsGDP!$C43-C40)/C40,"")</f>
        <v>7.1497332676371522E-3</v>
      </c>
      <c r="E43" s="20">
        <f t="shared" si="1"/>
        <v>2.8907109738332437E-2</v>
      </c>
    </row>
    <row r="44" spans="1:5" x14ac:dyDescent="0.25">
      <c r="A44" s="13">
        <v>40755</v>
      </c>
      <c r="B44" s="14">
        <v>53.8</v>
      </c>
      <c r="C44" s="14"/>
      <c r="D44" s="15"/>
      <c r="E44" s="16"/>
    </row>
    <row r="45" spans="1:5" x14ac:dyDescent="0.25">
      <c r="A45" s="17">
        <v>40786</v>
      </c>
      <c r="B45" s="18">
        <v>54.1</v>
      </c>
      <c r="C45" s="18"/>
      <c r="D45" s="19"/>
      <c r="E45" s="20"/>
    </row>
    <row r="46" spans="1:5" x14ac:dyDescent="0.25">
      <c r="A46" s="13">
        <v>40816</v>
      </c>
      <c r="B46" s="14">
        <v>52.7</v>
      </c>
      <c r="C46" s="14">
        <v>15820.7</v>
      </c>
      <c r="D46" s="15">
        <f>IFERROR((NMIvsGDP!$C46-C43)/C43,"")</f>
        <v>-2.7778662448548944E-4</v>
      </c>
      <c r="E46" s="16">
        <f t="shared" si="1"/>
        <v>-1.1106835912257917E-3</v>
      </c>
    </row>
    <row r="47" spans="1:5" x14ac:dyDescent="0.25">
      <c r="A47" s="17">
        <v>40847</v>
      </c>
      <c r="B47" s="18">
        <v>52.9</v>
      </c>
      <c r="C47" s="18"/>
      <c r="D47" s="19"/>
      <c r="E47" s="20"/>
    </row>
    <row r="48" spans="1:5" x14ac:dyDescent="0.25">
      <c r="A48" s="13">
        <v>40877</v>
      </c>
      <c r="B48" s="14">
        <v>53.2</v>
      </c>
      <c r="C48" s="14"/>
      <c r="D48" s="15"/>
      <c r="E48" s="16"/>
    </row>
    <row r="49" spans="1:5" x14ac:dyDescent="0.25">
      <c r="A49" s="17">
        <v>40908</v>
      </c>
      <c r="B49" s="18">
        <v>52.6</v>
      </c>
      <c r="C49" s="18">
        <v>16004.107</v>
      </c>
      <c r="D49" s="19">
        <f>IFERROR((NMIvsGDP!$C49-C46)/C46,"")</f>
        <v>1.1592849873899337E-2</v>
      </c>
      <c r="E49" s="20">
        <f t="shared" si="1"/>
        <v>4.718401461224575E-2</v>
      </c>
    </row>
    <row r="50" spans="1:5" x14ac:dyDescent="0.25">
      <c r="A50" s="13">
        <v>40939</v>
      </c>
      <c r="B50" s="14">
        <v>55.6</v>
      </c>
      <c r="C50" s="14"/>
      <c r="D50" s="15"/>
      <c r="E50" s="16"/>
    </row>
    <row r="51" spans="1:5" x14ac:dyDescent="0.25">
      <c r="A51" s="13">
        <v>40968</v>
      </c>
      <c r="B51" s="18">
        <v>54.9</v>
      </c>
      <c r="C51" s="18"/>
      <c r="D51" s="19"/>
      <c r="E51" s="20"/>
    </row>
    <row r="52" spans="1:5" x14ac:dyDescent="0.25">
      <c r="A52" s="17">
        <v>40999</v>
      </c>
      <c r="B52" s="14">
        <v>55.1</v>
      </c>
      <c r="C52" s="14">
        <v>16129.418</v>
      </c>
      <c r="D52" s="15">
        <f>IFERROR((NMIvsGDP!$C52-C49)/C49,"")</f>
        <v>7.8299276554449244E-3</v>
      </c>
      <c r="E52" s="16">
        <f t="shared" si="1"/>
        <v>3.1689481124483221E-2</v>
      </c>
    </row>
    <row r="53" spans="1:5" x14ac:dyDescent="0.25">
      <c r="A53" s="13">
        <v>41029</v>
      </c>
      <c r="B53" s="18">
        <v>54.5</v>
      </c>
      <c r="C53" s="18"/>
      <c r="D53" s="19"/>
      <c r="E53" s="20"/>
    </row>
    <row r="54" spans="1:5" x14ac:dyDescent="0.25">
      <c r="A54" s="17">
        <v>41060</v>
      </c>
      <c r="B54" s="14">
        <v>54.4</v>
      </c>
      <c r="C54" s="14"/>
      <c r="D54" s="15"/>
      <c r="E54" s="16"/>
    </row>
    <row r="55" spans="1:5" x14ac:dyDescent="0.25">
      <c r="A55" s="13">
        <v>41090</v>
      </c>
      <c r="B55" s="18">
        <v>53.3</v>
      </c>
      <c r="C55" s="18">
        <v>16198.807000000001</v>
      </c>
      <c r="D55" s="19">
        <f>IFERROR((NMIvsGDP!$C55-C52)/C52,"")</f>
        <v>4.3020151130066216E-3</v>
      </c>
      <c r="E55" s="20">
        <f t="shared" si="1"/>
        <v>1.7319423274066326E-2</v>
      </c>
    </row>
    <row r="56" spans="1:5" x14ac:dyDescent="0.25">
      <c r="A56" s="17">
        <v>41121</v>
      </c>
      <c r="B56" s="14">
        <v>52.9</v>
      </c>
      <c r="C56" s="14"/>
      <c r="D56" s="15"/>
      <c r="E56" s="16"/>
    </row>
    <row r="57" spans="1:5" x14ac:dyDescent="0.25">
      <c r="A57" s="13">
        <v>41152</v>
      </c>
      <c r="B57" s="18">
        <v>53.8</v>
      </c>
      <c r="C57" s="18"/>
      <c r="D57" s="19"/>
      <c r="E57" s="20"/>
    </row>
    <row r="58" spans="1:5" x14ac:dyDescent="0.25">
      <c r="A58" s="13">
        <v>41182</v>
      </c>
      <c r="B58" s="14">
        <v>55.3</v>
      </c>
      <c r="C58" s="14">
        <v>16220.666999999999</v>
      </c>
      <c r="D58" s="15">
        <f>IFERROR((NMIvsGDP!$C58-C55)/C55,"")</f>
        <v>1.3494820945763946E-3</v>
      </c>
      <c r="E58" s="16">
        <f t="shared" si="1"/>
        <v>5.4088648233405756E-3</v>
      </c>
    </row>
    <row r="59" spans="1:5" x14ac:dyDescent="0.25">
      <c r="A59" s="17">
        <v>41213</v>
      </c>
      <c r="B59" s="18">
        <v>54.5</v>
      </c>
      <c r="C59" s="18"/>
      <c r="D59" s="19"/>
      <c r="E59" s="20"/>
    </row>
    <row r="60" spans="1:5" x14ac:dyDescent="0.25">
      <c r="A60" s="13">
        <v>41243</v>
      </c>
      <c r="B60" s="14">
        <v>55.1</v>
      </c>
      <c r="C60" s="14"/>
      <c r="D60" s="15"/>
      <c r="E60" s="16"/>
    </row>
    <row r="61" spans="1:5" x14ac:dyDescent="0.25">
      <c r="A61" s="17">
        <v>41274</v>
      </c>
      <c r="B61" s="18">
        <v>55.7</v>
      </c>
      <c r="C61" s="18">
        <v>16239.138000000001</v>
      </c>
      <c r="D61" s="19">
        <f>IFERROR((NMIvsGDP!$C61-C58)/C58,"")</f>
        <v>1.1387324577960553E-3</v>
      </c>
      <c r="E61" s="20">
        <f t="shared" si="1"/>
        <v>4.5627160089589669E-3</v>
      </c>
    </row>
    <row r="62" spans="1:5" x14ac:dyDescent="0.25">
      <c r="A62" s="13">
        <v>41305</v>
      </c>
      <c r="B62" s="14">
        <v>54.9</v>
      </c>
      <c r="C62" s="14"/>
      <c r="D62" s="15"/>
      <c r="E62" s="16"/>
    </row>
    <row r="63" spans="1:5" x14ac:dyDescent="0.25">
      <c r="A63" s="17">
        <v>41333</v>
      </c>
      <c r="B63" s="18">
        <v>54.8</v>
      </c>
      <c r="C63" s="18"/>
      <c r="D63" s="19"/>
      <c r="E63" s="20"/>
    </row>
    <row r="64" spans="1:5" x14ac:dyDescent="0.25">
      <c r="A64" s="13">
        <v>41364</v>
      </c>
      <c r="B64" s="14">
        <v>54.5</v>
      </c>
      <c r="C64" s="14">
        <v>16382.964</v>
      </c>
      <c r="D64" s="15">
        <f>IFERROR((NMIvsGDP!$C64-C61)/C61,"")</f>
        <v>8.8567508940437054E-3</v>
      </c>
      <c r="E64" s="16">
        <f t="shared" si="1"/>
        <v>3.590044091402711E-2</v>
      </c>
    </row>
    <row r="65" spans="1:5" x14ac:dyDescent="0.25">
      <c r="A65" s="13">
        <v>41394</v>
      </c>
      <c r="B65" s="18">
        <v>53.8</v>
      </c>
      <c r="C65" s="18"/>
      <c r="D65" s="19"/>
      <c r="E65" s="20"/>
    </row>
    <row r="66" spans="1:5" x14ac:dyDescent="0.25">
      <c r="A66" s="17">
        <v>41425</v>
      </c>
      <c r="B66" s="14">
        <v>54</v>
      </c>
      <c r="C66" s="14"/>
      <c r="D66" s="15"/>
      <c r="E66" s="16"/>
    </row>
    <row r="67" spans="1:5" x14ac:dyDescent="0.25">
      <c r="A67" s="13">
        <v>41455</v>
      </c>
      <c r="B67" s="18">
        <v>53.4</v>
      </c>
      <c r="C67" s="18">
        <v>16403.18</v>
      </c>
      <c r="D67" s="19">
        <f>IFERROR((NMIvsGDP!$C67-C64)/C64,"")</f>
        <v>1.2339647453293769E-3</v>
      </c>
      <c r="E67" s="20">
        <f t="shared" si="1"/>
        <v>4.9450025132720121E-3</v>
      </c>
    </row>
    <row r="68" spans="1:5" x14ac:dyDescent="0.25">
      <c r="A68" s="17">
        <v>41486</v>
      </c>
      <c r="B68" s="14">
        <v>55.9</v>
      </c>
      <c r="C68" s="14"/>
      <c r="D68" s="15"/>
      <c r="E68" s="16"/>
    </row>
    <row r="69" spans="1:5" x14ac:dyDescent="0.25">
      <c r="A69" s="13">
        <v>41517</v>
      </c>
      <c r="B69" s="18">
        <v>57.9</v>
      </c>
      <c r="C69" s="18"/>
      <c r="D69" s="19"/>
      <c r="E69" s="20"/>
    </row>
    <row r="70" spans="1:5" x14ac:dyDescent="0.25">
      <c r="A70" s="17">
        <v>41547</v>
      </c>
      <c r="B70" s="14">
        <v>54.5</v>
      </c>
      <c r="C70" s="14">
        <v>16531.685000000001</v>
      </c>
      <c r="D70" s="15">
        <f>IFERROR((NMIvsGDP!$C70-C67)/C67,"")</f>
        <v>7.8341516705907645E-3</v>
      </c>
      <c r="E70" s="16">
        <f t="shared" si="1"/>
        <v>3.1706777294290056E-2</v>
      </c>
    </row>
    <row r="71" spans="1:5" x14ac:dyDescent="0.25">
      <c r="A71" s="13">
        <v>41578</v>
      </c>
      <c r="B71" s="18">
        <v>55.1</v>
      </c>
      <c r="C71" s="18"/>
      <c r="D71" s="19"/>
      <c r="E71" s="20"/>
    </row>
    <row r="72" spans="1:5" x14ac:dyDescent="0.25">
      <c r="A72" s="13">
        <v>41608</v>
      </c>
      <c r="B72" s="14">
        <v>54.1</v>
      </c>
      <c r="C72" s="14"/>
      <c r="D72" s="15"/>
      <c r="E72" s="16"/>
    </row>
    <row r="73" spans="1:5" x14ac:dyDescent="0.25">
      <c r="A73" s="17">
        <v>41639</v>
      </c>
      <c r="B73" s="18">
        <v>53</v>
      </c>
      <c r="C73" s="18">
        <v>16663.649000000001</v>
      </c>
      <c r="D73" s="19">
        <f>IFERROR((NMIvsGDP!$C73-C70)/C70,"")</f>
        <v>7.9824893832661295E-3</v>
      </c>
      <c r="E73" s="20">
        <f t="shared" si="1"/>
        <v>3.2314316995104342E-2</v>
      </c>
    </row>
    <row r="74" spans="1:5" x14ac:dyDescent="0.25">
      <c r="A74" s="13">
        <v>41670</v>
      </c>
      <c r="B74" s="14">
        <v>54</v>
      </c>
      <c r="C74" s="14"/>
      <c r="D74" s="15"/>
      <c r="E74" s="16"/>
    </row>
    <row r="75" spans="1:5" x14ac:dyDescent="0.25">
      <c r="A75" s="17">
        <v>41698</v>
      </c>
      <c r="B75" s="18">
        <v>51.6</v>
      </c>
      <c r="C75" s="18"/>
      <c r="D75" s="19"/>
      <c r="E75" s="20"/>
    </row>
    <row r="76" spans="1:5" x14ac:dyDescent="0.25">
      <c r="A76" s="13">
        <v>41729</v>
      </c>
      <c r="B76" s="14">
        <v>53.1</v>
      </c>
      <c r="C76" s="14">
        <v>16616.54</v>
      </c>
      <c r="D76" s="15">
        <f>IFERROR((NMIvsGDP!$C76-C73)/C73,"")</f>
        <v>-2.8270518660108825E-3</v>
      </c>
      <c r="E76" s="16">
        <f t="shared" si="1"/>
        <v>-1.1260344444356418E-2</v>
      </c>
    </row>
    <row r="77" spans="1:5" x14ac:dyDescent="0.25">
      <c r="A77" s="17">
        <v>41759</v>
      </c>
      <c r="B77" s="18">
        <v>55.2</v>
      </c>
      <c r="C77" s="18"/>
      <c r="D77" s="19"/>
      <c r="E77" s="20"/>
    </row>
    <row r="78" spans="1:5" x14ac:dyDescent="0.25">
      <c r="A78" s="13">
        <v>41790</v>
      </c>
      <c r="B78" s="14">
        <v>56.3</v>
      </c>
      <c r="C78" s="14"/>
      <c r="D78" s="15"/>
      <c r="E78" s="16"/>
    </row>
    <row r="79" spans="1:5" x14ac:dyDescent="0.25">
      <c r="A79" s="13">
        <v>41820</v>
      </c>
      <c r="B79" s="18">
        <v>56</v>
      </c>
      <c r="C79" s="18">
        <v>16841.474999999999</v>
      </c>
      <c r="D79" s="19">
        <f>IFERROR((NMIvsGDP!$C79-C76)/C76,"")</f>
        <v>1.3536813319740311E-2</v>
      </c>
      <c r="E79" s="20">
        <f t="shared" ref="E79:E130" si="2">IFERROR(IF(ISBLANK(D79)=FALSE,((D79+1)^4)-1,""),"")</f>
        <v>5.5256680977402883E-2</v>
      </c>
    </row>
    <row r="80" spans="1:5" x14ac:dyDescent="0.25">
      <c r="A80" s="17">
        <v>41851</v>
      </c>
      <c r="B80" s="14">
        <v>58.7</v>
      </c>
      <c r="C80" s="14"/>
      <c r="D80" s="15"/>
      <c r="E80" s="16"/>
    </row>
    <row r="81" spans="1:5" x14ac:dyDescent="0.25">
      <c r="A81" s="13">
        <v>41882</v>
      </c>
      <c r="B81" s="18">
        <v>59.6</v>
      </c>
      <c r="C81" s="18"/>
      <c r="D81" s="19"/>
      <c r="E81" s="20"/>
    </row>
    <row r="82" spans="1:5" x14ac:dyDescent="0.25">
      <c r="A82" s="17">
        <v>41912</v>
      </c>
      <c r="B82" s="14">
        <v>58.6</v>
      </c>
      <c r="C82" s="14">
        <v>17047.098000000002</v>
      </c>
      <c r="D82" s="15">
        <f>IFERROR((NMIvsGDP!$C82-C79)/C79,"")</f>
        <v>1.22093225207414E-2</v>
      </c>
      <c r="E82" s="16">
        <f t="shared" si="2"/>
        <v>4.9738997698089538E-2</v>
      </c>
    </row>
    <row r="83" spans="1:5" x14ac:dyDescent="0.25">
      <c r="A83" s="13">
        <v>41943</v>
      </c>
      <c r="B83" s="18">
        <v>57.1</v>
      </c>
      <c r="C83" s="18"/>
      <c r="D83" s="19"/>
      <c r="E83" s="20"/>
    </row>
    <row r="84" spans="1:5" x14ac:dyDescent="0.25">
      <c r="A84" s="17">
        <v>41973</v>
      </c>
      <c r="B84" s="14">
        <v>59.3</v>
      </c>
      <c r="C84" s="14"/>
      <c r="D84" s="15"/>
      <c r="E84" s="16"/>
    </row>
    <row r="85" spans="1:5" x14ac:dyDescent="0.25">
      <c r="A85" s="13">
        <v>42004</v>
      </c>
      <c r="B85" s="18">
        <v>56.2</v>
      </c>
      <c r="C85" s="18">
        <v>17143.038</v>
      </c>
      <c r="D85" s="19">
        <f>IFERROR((NMIvsGDP!$C85-C82)/C82,"")</f>
        <v>5.627937376789802E-3</v>
      </c>
      <c r="E85" s="20">
        <f t="shared" si="2"/>
        <v>2.2702505615013635E-2</v>
      </c>
    </row>
    <row r="86" spans="1:5" x14ac:dyDescent="0.25">
      <c r="A86" s="13">
        <v>42035</v>
      </c>
      <c r="B86" s="14">
        <v>56.7</v>
      </c>
      <c r="C86" s="14"/>
      <c r="D86" s="15"/>
      <c r="E86" s="16"/>
    </row>
    <row r="87" spans="1:5" x14ac:dyDescent="0.25">
      <c r="A87" s="17">
        <v>42063</v>
      </c>
      <c r="B87" s="18">
        <v>56.9</v>
      </c>
      <c r="C87" s="18"/>
      <c r="D87" s="19"/>
      <c r="E87" s="20"/>
    </row>
    <row r="88" spans="1:5" x14ac:dyDescent="0.25">
      <c r="A88" s="13">
        <v>42094</v>
      </c>
      <c r="B88" s="14">
        <v>56.5</v>
      </c>
      <c r="C88" s="14">
        <v>17305.752</v>
      </c>
      <c r="D88" s="15">
        <f>IFERROR((NMIvsGDP!$C88-C85)/C85,"")</f>
        <v>9.4915498641489297E-3</v>
      </c>
      <c r="E88" s="16">
        <f t="shared" si="2"/>
        <v>3.8510165042299871E-2</v>
      </c>
    </row>
    <row r="89" spans="1:5" x14ac:dyDescent="0.25">
      <c r="A89" s="17">
        <v>42124</v>
      </c>
      <c r="B89" s="18">
        <v>57.8</v>
      </c>
      <c r="C89" s="18"/>
      <c r="D89" s="19"/>
      <c r="E89" s="20"/>
    </row>
    <row r="90" spans="1:5" x14ac:dyDescent="0.25">
      <c r="A90" s="13">
        <v>42155</v>
      </c>
      <c r="B90" s="14">
        <v>55.7</v>
      </c>
      <c r="C90" s="14"/>
      <c r="D90" s="15"/>
      <c r="E90" s="16"/>
    </row>
    <row r="91" spans="1:5" x14ac:dyDescent="0.25">
      <c r="A91" s="17">
        <v>42185</v>
      </c>
      <c r="B91" s="18">
        <v>56</v>
      </c>
      <c r="C91" s="18">
        <v>17422.845000000001</v>
      </c>
      <c r="D91" s="19">
        <f>IFERROR((NMIvsGDP!$C91-C88)/C88,"")</f>
        <v>6.7661318618226331E-3</v>
      </c>
      <c r="E91" s="20">
        <f t="shared" si="2"/>
        <v>2.7340451814069189E-2</v>
      </c>
    </row>
    <row r="92" spans="1:5" x14ac:dyDescent="0.25">
      <c r="A92" s="13">
        <v>42216</v>
      </c>
      <c r="B92" s="14">
        <v>60.3</v>
      </c>
      <c r="C92" s="14"/>
      <c r="D92" s="15"/>
      <c r="E92" s="16"/>
    </row>
    <row r="93" spans="1:5" x14ac:dyDescent="0.25">
      <c r="A93" s="13">
        <v>42247</v>
      </c>
      <c r="B93" s="18">
        <v>59</v>
      </c>
      <c r="C93" s="18"/>
      <c r="D93" s="19"/>
      <c r="E93" s="20"/>
    </row>
    <row r="94" spans="1:5" x14ac:dyDescent="0.25">
      <c r="A94" s="17">
        <v>42277</v>
      </c>
      <c r="B94" s="14">
        <v>56.9</v>
      </c>
      <c r="C94" s="14">
        <v>17486.021000000001</v>
      </c>
      <c r="D94" s="15">
        <f>IFERROR((NMIvsGDP!$C94-C91)/C91,"")</f>
        <v>3.6260438521951766E-3</v>
      </c>
      <c r="E94" s="16">
        <f t="shared" si="2"/>
        <v>1.4583255449476029E-2</v>
      </c>
    </row>
    <row r="95" spans="1:5" x14ac:dyDescent="0.25">
      <c r="A95" s="13">
        <v>42308</v>
      </c>
      <c r="B95" s="18">
        <v>59.1</v>
      </c>
      <c r="C95" s="18"/>
      <c r="D95" s="19"/>
      <c r="E95" s="20"/>
    </row>
    <row r="96" spans="1:5" x14ac:dyDescent="0.25">
      <c r="A96" s="17">
        <v>42338</v>
      </c>
      <c r="B96" s="14">
        <v>55.9</v>
      </c>
      <c r="C96" s="14"/>
      <c r="D96" s="15"/>
      <c r="E96" s="16"/>
    </row>
    <row r="97" spans="1:5" x14ac:dyDescent="0.25">
      <c r="A97" s="13">
        <v>42369</v>
      </c>
      <c r="B97" s="18">
        <v>55.3</v>
      </c>
      <c r="C97" s="18">
        <v>17514.062000000002</v>
      </c>
      <c r="D97" s="19">
        <f>IFERROR((NMIvsGDP!$C97-C94)/C94,"")</f>
        <v>1.6036238318598082E-3</v>
      </c>
      <c r="E97" s="20">
        <f t="shared" si="2"/>
        <v>6.4299414859931847E-3</v>
      </c>
    </row>
    <row r="98" spans="1:5" x14ac:dyDescent="0.25">
      <c r="A98" s="17">
        <v>42400</v>
      </c>
      <c r="B98" s="14">
        <v>53.5</v>
      </c>
      <c r="C98" s="14"/>
      <c r="D98" s="15"/>
      <c r="E98" s="16"/>
    </row>
    <row r="99" spans="1:5" x14ac:dyDescent="0.25">
      <c r="A99" s="13">
        <v>42429</v>
      </c>
      <c r="B99" s="18">
        <v>54.3</v>
      </c>
      <c r="C99" s="18"/>
      <c r="D99" s="19"/>
      <c r="E99" s="20"/>
    </row>
    <row r="100" spans="1:5" x14ac:dyDescent="0.25">
      <c r="A100" s="13">
        <v>42460</v>
      </c>
      <c r="B100" s="14">
        <v>54.9</v>
      </c>
      <c r="C100" s="14">
        <v>17613.263999999999</v>
      </c>
      <c r="D100" s="15">
        <f>IFERROR((NMIvsGDP!$C100-C97)/C97,"")</f>
        <v>5.6641343395950911E-3</v>
      </c>
      <c r="E100" s="16">
        <f t="shared" si="2"/>
        <v>2.2849759771061739E-2</v>
      </c>
    </row>
    <row r="101" spans="1:5" x14ac:dyDescent="0.25">
      <c r="A101" s="17">
        <v>42490</v>
      </c>
      <c r="B101" s="18">
        <v>55.7</v>
      </c>
      <c r="C101" s="18"/>
      <c r="D101" s="19"/>
      <c r="E101" s="20"/>
    </row>
    <row r="102" spans="1:5" x14ac:dyDescent="0.25">
      <c r="A102" s="13">
        <v>42521</v>
      </c>
      <c r="B102" s="14">
        <v>53.6</v>
      </c>
      <c r="C102" s="14"/>
      <c r="D102" s="15"/>
      <c r="E102" s="16"/>
    </row>
    <row r="103" spans="1:5" x14ac:dyDescent="0.25">
      <c r="A103" s="17">
        <v>42551</v>
      </c>
      <c r="B103" s="18">
        <v>56.1</v>
      </c>
      <c r="C103" s="18">
        <v>17668.203000000001</v>
      </c>
      <c r="D103" s="19">
        <f>IFERROR((NMIvsGDP!$C103-C100)/C100,"")</f>
        <v>3.1191833609035854E-3</v>
      </c>
      <c r="E103" s="20">
        <f t="shared" si="2"/>
        <v>1.2535230757250604E-2</v>
      </c>
    </row>
    <row r="104" spans="1:5" x14ac:dyDescent="0.25">
      <c r="A104" s="13">
        <v>42582</v>
      </c>
      <c r="B104" s="14">
        <v>54.9</v>
      </c>
      <c r="C104" s="14"/>
      <c r="D104" s="15"/>
      <c r="E104" s="16"/>
    </row>
    <row r="105" spans="1:5" x14ac:dyDescent="0.25">
      <c r="A105" s="17">
        <v>42613</v>
      </c>
      <c r="B105" s="18">
        <v>51.7</v>
      </c>
      <c r="C105" s="18"/>
      <c r="D105" s="19"/>
      <c r="E105" s="20"/>
    </row>
    <row r="106" spans="1:5" x14ac:dyDescent="0.25">
      <c r="A106" s="13">
        <v>42643</v>
      </c>
      <c r="B106" s="14">
        <v>56.6</v>
      </c>
      <c r="C106" s="14">
        <v>17764.387999999999</v>
      </c>
      <c r="D106" s="15">
        <f>IFERROR((NMIvsGDP!$C106-C103)/C103,"")</f>
        <v>5.4439605431292398E-3</v>
      </c>
      <c r="E106" s="16">
        <f t="shared" si="2"/>
        <v>2.1954308653463706E-2</v>
      </c>
    </row>
    <row r="107" spans="1:5" x14ac:dyDescent="0.25">
      <c r="A107" s="13">
        <v>42674</v>
      </c>
      <c r="B107" s="18">
        <v>54.6</v>
      </c>
      <c r="C107" s="18"/>
      <c r="D107" s="19"/>
      <c r="E107" s="20"/>
    </row>
    <row r="108" spans="1:5" x14ac:dyDescent="0.25">
      <c r="A108" s="17">
        <v>42704</v>
      </c>
      <c r="B108" s="14">
        <v>56.2</v>
      </c>
      <c r="C108" s="14"/>
      <c r="D108" s="15"/>
      <c r="E108" s="16"/>
    </row>
    <row r="109" spans="1:5" x14ac:dyDescent="0.25">
      <c r="A109" s="13">
        <v>42735</v>
      </c>
      <c r="B109" s="18">
        <v>56.6</v>
      </c>
      <c r="C109" s="18">
        <v>17876.179</v>
      </c>
      <c r="D109" s="19">
        <f>IFERROR((NMIvsGDP!$C109-C106)/C106,"")</f>
        <v>6.2929834678234391E-3</v>
      </c>
      <c r="E109" s="20">
        <f t="shared" si="2"/>
        <v>2.5410542135027914E-2</v>
      </c>
    </row>
    <row r="110" spans="1:5" x14ac:dyDescent="0.25">
      <c r="A110" s="17">
        <v>42766</v>
      </c>
      <c r="B110" s="14">
        <v>56.5</v>
      </c>
      <c r="C110" s="14"/>
      <c r="D110" s="15"/>
      <c r="E110" s="16"/>
    </row>
    <row r="111" spans="1:5" x14ac:dyDescent="0.25">
      <c r="A111" s="13">
        <v>42794</v>
      </c>
      <c r="B111" s="18">
        <v>57.4</v>
      </c>
      <c r="C111" s="18"/>
      <c r="D111" s="19"/>
      <c r="E111" s="20"/>
    </row>
    <row r="112" spans="1:5" x14ac:dyDescent="0.25">
      <c r="A112" s="17">
        <v>42825</v>
      </c>
      <c r="B112" s="14">
        <v>55.6</v>
      </c>
      <c r="C112" s="14">
        <v>17977.298999999999</v>
      </c>
      <c r="D112" s="15">
        <f>IFERROR((NMIvsGDP!$C112-C109)/C109,"")</f>
        <v>5.6566898328775398E-3</v>
      </c>
      <c r="E112" s="16">
        <f t="shared" si="2"/>
        <v>2.2819473208793184E-2</v>
      </c>
    </row>
    <row r="113" spans="1:5" x14ac:dyDescent="0.25">
      <c r="A113" s="13">
        <v>42855</v>
      </c>
      <c r="B113" s="18">
        <v>57.3</v>
      </c>
      <c r="C113" s="18"/>
      <c r="D113" s="19"/>
      <c r="E113" s="20"/>
    </row>
    <row r="114" spans="1:5" x14ac:dyDescent="0.25">
      <c r="A114" s="13">
        <v>42886</v>
      </c>
      <c r="B114" s="14">
        <v>57.1</v>
      </c>
      <c r="C114" s="14"/>
      <c r="D114" s="15"/>
      <c r="E114" s="16"/>
    </row>
    <row r="115" spans="1:5" x14ac:dyDescent="0.25">
      <c r="A115" s="17">
        <v>42916</v>
      </c>
      <c r="B115" s="18">
        <v>57.2</v>
      </c>
      <c r="C115" s="18">
        <v>18054.052</v>
      </c>
      <c r="D115" s="19">
        <f>IFERROR((NMIvsGDP!$C115-C112)/C112,"")</f>
        <v>4.2694400310080297E-3</v>
      </c>
      <c r="E115" s="20">
        <f t="shared" si="2"/>
        <v>1.7187440460796122E-2</v>
      </c>
    </row>
    <row r="116" spans="1:5" x14ac:dyDescent="0.25">
      <c r="A116" s="13">
        <v>42947</v>
      </c>
      <c r="B116" s="14">
        <v>54.3</v>
      </c>
      <c r="C116" s="14"/>
      <c r="D116" s="15"/>
      <c r="E116" s="16"/>
    </row>
    <row r="117" spans="1:5" x14ac:dyDescent="0.25">
      <c r="A117" s="17">
        <v>42978</v>
      </c>
      <c r="B117" s="18">
        <v>55.2</v>
      </c>
      <c r="C117" s="18"/>
      <c r="D117" s="19"/>
      <c r="E117" s="20"/>
    </row>
    <row r="118" spans="1:5" x14ac:dyDescent="0.25">
      <c r="A118" s="13">
        <v>43008</v>
      </c>
      <c r="B118" s="14">
        <v>59.4</v>
      </c>
      <c r="C118" s="14">
        <v>18185.635999999999</v>
      </c>
      <c r="D118" s="15">
        <f>IFERROR((NMIvsGDP!$C118-C115)/C115,"")</f>
        <v>7.2883361585531561E-3</v>
      </c>
      <c r="E118" s="16">
        <f t="shared" si="2"/>
        <v>2.947361514080904E-2</v>
      </c>
    </row>
    <row r="119" spans="1:5" x14ac:dyDescent="0.25">
      <c r="A119" s="17">
        <v>43039</v>
      </c>
      <c r="B119" s="18">
        <v>59.8</v>
      </c>
      <c r="C119" s="18"/>
      <c r="D119" s="19"/>
      <c r="E119" s="20"/>
    </row>
    <row r="120" spans="1:5" x14ac:dyDescent="0.25">
      <c r="A120" s="13">
        <v>43069</v>
      </c>
      <c r="B120" s="14">
        <v>57.3</v>
      </c>
      <c r="C120" s="14"/>
      <c r="D120" s="15"/>
      <c r="E120" s="16"/>
    </row>
    <row r="121" spans="1:5" x14ac:dyDescent="0.25">
      <c r="A121" s="13">
        <v>43100</v>
      </c>
      <c r="B121" s="18">
        <v>56</v>
      </c>
      <c r="C121" s="18">
        <v>18359.432000000001</v>
      </c>
      <c r="D121" s="19">
        <f>IFERROR((NMIvsGDP!$C121-C118)/C118,"")</f>
        <v>9.5567732687491438E-3</v>
      </c>
      <c r="E121" s="20">
        <f t="shared" si="2"/>
        <v>3.877858426200409E-2</v>
      </c>
    </row>
    <row r="122" spans="1:5" x14ac:dyDescent="0.25">
      <c r="A122" s="17">
        <v>43131</v>
      </c>
      <c r="B122" s="14">
        <v>59.9</v>
      </c>
      <c r="C122" s="14"/>
      <c r="D122" s="15"/>
      <c r="E122" s="16"/>
    </row>
    <row r="123" spans="1:5" x14ac:dyDescent="0.25">
      <c r="A123" s="13">
        <v>43159</v>
      </c>
      <c r="B123" s="18">
        <v>59.5</v>
      </c>
      <c r="C123" s="18"/>
      <c r="D123" s="19"/>
      <c r="E123" s="20"/>
    </row>
    <row r="124" spans="1:5" x14ac:dyDescent="0.25">
      <c r="A124" s="17">
        <v>43190</v>
      </c>
      <c r="B124" s="14">
        <v>58.8</v>
      </c>
      <c r="C124" s="14">
        <v>18530.483</v>
      </c>
      <c r="D124" s="15">
        <f>IFERROR((NMIvsGDP!$C124-C121)/C121,"")</f>
        <v>9.3167914998677232E-3</v>
      </c>
      <c r="E124" s="16">
        <f t="shared" si="2"/>
        <v>3.7791224044322114E-2</v>
      </c>
    </row>
    <row r="125" spans="1:5" x14ac:dyDescent="0.25">
      <c r="A125" s="13">
        <v>43220</v>
      </c>
      <c r="B125" s="18">
        <v>56.8</v>
      </c>
      <c r="C125" s="18"/>
      <c r="D125" s="19"/>
      <c r="E125" s="20"/>
    </row>
    <row r="126" spans="1:5" x14ac:dyDescent="0.25">
      <c r="A126" s="17">
        <v>43251</v>
      </c>
      <c r="B126" s="14">
        <v>58.6</v>
      </c>
      <c r="C126" s="14"/>
      <c r="D126" s="15"/>
      <c r="E126" s="16"/>
    </row>
    <row r="127" spans="1:5" x14ac:dyDescent="0.25">
      <c r="A127" s="13">
        <v>43281</v>
      </c>
      <c r="B127" s="18">
        <v>59.1</v>
      </c>
      <c r="C127" s="18">
        <v>18654.383000000002</v>
      </c>
      <c r="D127" s="19">
        <f>IFERROR((NMIvsGDP!$C127-C124)/C124,"")</f>
        <v>6.6862801147709672E-3</v>
      </c>
      <c r="E127" s="20">
        <f t="shared" si="2"/>
        <v>2.7014556184875804E-2</v>
      </c>
    </row>
    <row r="128" spans="1:5" x14ac:dyDescent="0.25">
      <c r="A128" s="13">
        <v>43312</v>
      </c>
      <c r="B128" s="14">
        <v>55.7</v>
      </c>
      <c r="C128" s="14"/>
      <c r="D128" s="15"/>
      <c r="E128" s="16"/>
    </row>
    <row r="129" spans="1:9" x14ac:dyDescent="0.25">
      <c r="A129" s="17">
        <v>43343</v>
      </c>
      <c r="B129" s="18">
        <v>58.8</v>
      </c>
      <c r="C129" s="18"/>
      <c r="D129" s="19"/>
      <c r="E129" s="20"/>
    </row>
    <row r="130" spans="1:9" x14ac:dyDescent="0.25">
      <c r="A130" s="13">
        <v>43373</v>
      </c>
      <c r="B130" s="14">
        <v>60.8</v>
      </c>
      <c r="C130" s="14">
        <v>18752.355</v>
      </c>
      <c r="D130" s="15">
        <f>IFERROR((NMIvsGDP!$C130-C127)/C127,"")</f>
        <v>5.2519560684477166E-3</v>
      </c>
      <c r="E130" s="16">
        <f t="shared" si="2"/>
        <v>2.1173902749594964E-2</v>
      </c>
    </row>
    <row r="131" spans="1:9" x14ac:dyDescent="0.25">
      <c r="A131" s="17">
        <v>43404</v>
      </c>
      <c r="B131" s="18">
        <v>60</v>
      </c>
      <c r="C131" s="18"/>
      <c r="D131" s="19"/>
      <c r="E131" s="20"/>
    </row>
    <row r="132" spans="1:9" ht="13" thickBot="1" x14ac:dyDescent="0.3">
      <c r="A132" s="13">
        <v>43434</v>
      </c>
      <c r="B132" s="14">
        <v>60.4</v>
      </c>
      <c r="C132" s="14"/>
      <c r="D132" s="15"/>
      <c r="E132" s="16"/>
      <c r="H132" t="s">
        <v>10</v>
      </c>
      <c r="I132" t="s">
        <v>10</v>
      </c>
    </row>
    <row r="133" spans="1:9" x14ac:dyDescent="0.25">
      <c r="A133" s="17">
        <v>43465</v>
      </c>
      <c r="B133" s="18">
        <v>58</v>
      </c>
      <c r="C133" s="18">
        <v>18813.922999999999</v>
      </c>
      <c r="D133" s="19">
        <f>IFERROR((NMIvsGDP!$C133-C130)/C130,"")</f>
        <v>3.2832142949511837E-3</v>
      </c>
      <c r="E133" s="20">
        <f t="shared" ref="E133" si="3">IFERROR(IF(ISBLANK(D133)=FALSE,((D133+1)^4)-1,""),"")</f>
        <v>1.3197675838225065E-2</v>
      </c>
      <c r="H133" s="27">
        <v>44075</v>
      </c>
      <c r="I133" s="28">
        <v>57.2</v>
      </c>
    </row>
    <row r="134" spans="1:9" x14ac:dyDescent="0.25">
      <c r="A134" s="13">
        <v>43496</v>
      </c>
      <c r="B134" s="14">
        <v>56.7</v>
      </c>
      <c r="C134" s="14"/>
      <c r="D134" s="15"/>
      <c r="E134" s="16"/>
      <c r="H134" s="29">
        <v>44105</v>
      </c>
      <c r="I134" s="30">
        <v>56.2</v>
      </c>
    </row>
    <row r="135" spans="1:9" x14ac:dyDescent="0.25">
      <c r="A135" s="13">
        <v>43524</v>
      </c>
      <c r="B135" s="23">
        <v>59.7</v>
      </c>
      <c r="C135" s="18"/>
      <c r="D135" s="19"/>
      <c r="E135" s="20"/>
      <c r="H135" s="31">
        <v>44136</v>
      </c>
      <c r="I135" s="32">
        <v>56.8</v>
      </c>
    </row>
    <row r="136" spans="1:9" x14ac:dyDescent="0.25">
      <c r="A136" s="17">
        <v>43555</v>
      </c>
      <c r="B136" s="24">
        <v>56.1</v>
      </c>
      <c r="C136" s="14">
        <v>18950.347000000002</v>
      </c>
      <c r="D136" s="15">
        <f>IFERROR((NMIvsGDP!$C136-C133)/C133,"")</f>
        <v>7.2512255950023139E-3</v>
      </c>
      <c r="E136" s="16">
        <f t="shared" ref="E136" si="4">IFERROR(IF(ISBLANK(D136)=FALSE,((D136+1)^4)-1,""),"")</f>
        <v>2.9321911866146966E-2</v>
      </c>
      <c r="H136" s="29">
        <v>44166</v>
      </c>
      <c r="I136" s="30">
        <v>57.7</v>
      </c>
    </row>
    <row r="137" spans="1:9" x14ac:dyDescent="0.25">
      <c r="A137" s="13">
        <v>43585</v>
      </c>
      <c r="B137" s="23">
        <v>55.5</v>
      </c>
      <c r="C137" s="18"/>
      <c r="D137" s="19"/>
      <c r="E137" s="20"/>
      <c r="H137" s="31">
        <v>44197</v>
      </c>
      <c r="I137" s="32">
        <v>58.7</v>
      </c>
    </row>
    <row r="138" spans="1:9" x14ac:dyDescent="0.25">
      <c r="A138" s="17">
        <v>43616</v>
      </c>
      <c r="B138" s="24">
        <v>56.9</v>
      </c>
      <c r="C138" s="14"/>
      <c r="D138" s="15"/>
      <c r="E138" s="16"/>
      <c r="H138" s="29">
        <v>44228</v>
      </c>
      <c r="I138" s="30">
        <v>55.9</v>
      </c>
    </row>
    <row r="139" spans="1:9" x14ac:dyDescent="0.25">
      <c r="A139" s="13">
        <v>43646</v>
      </c>
      <c r="B139" s="23">
        <v>55.1</v>
      </c>
      <c r="C139" s="18">
        <v>19020.598999999998</v>
      </c>
      <c r="D139" s="19">
        <f>IFERROR((NMIvsGDP!$C139-C136)/C136,"")</f>
        <v>3.7071616683323405E-3</v>
      </c>
      <c r="E139" s="20">
        <f t="shared" ref="E139" si="5">IFERROR(IF(ISBLANK(D139)=FALSE,((D139+1)^4)-1,""),"")</f>
        <v>1.4911308938809764E-2</v>
      </c>
      <c r="H139" s="31">
        <v>44256</v>
      </c>
      <c r="I139" s="32">
        <v>62.2</v>
      </c>
    </row>
    <row r="140" spans="1:9" x14ac:dyDescent="0.25">
      <c r="A140" s="17">
        <v>43677</v>
      </c>
      <c r="B140" s="24">
        <v>54.8</v>
      </c>
      <c r="C140" s="14"/>
      <c r="D140" s="15"/>
      <c r="E140" s="16"/>
      <c r="H140" s="29">
        <v>44287</v>
      </c>
      <c r="I140" s="30">
        <v>62.7</v>
      </c>
    </row>
    <row r="141" spans="1:9" x14ac:dyDescent="0.25">
      <c r="A141" s="13">
        <v>43708</v>
      </c>
      <c r="B141" s="23">
        <v>56</v>
      </c>
      <c r="C141" s="18"/>
      <c r="D141" s="19"/>
      <c r="E141" s="20"/>
      <c r="H141" s="31">
        <v>44317</v>
      </c>
      <c r="I141" s="32">
        <v>63.2</v>
      </c>
    </row>
    <row r="142" spans="1:9" x14ac:dyDescent="0.25">
      <c r="A142" s="13">
        <v>43738</v>
      </c>
      <c r="B142" s="24">
        <v>53.5</v>
      </c>
      <c r="C142" s="14">
        <v>19141.743999999999</v>
      </c>
      <c r="D142" s="15">
        <f>IFERROR((NMIvsGDP!$C142-C139)/C139,"")</f>
        <v>6.3691474700665555E-3</v>
      </c>
      <c r="E142" s="16">
        <f t="shared" ref="E142" si="6">IFERROR(IF(ISBLANK(D142)=FALSE,((D142+1)^4)-1,""),"")</f>
        <v>2.5721021247193443E-2</v>
      </c>
      <c r="H142" s="29">
        <v>44348</v>
      </c>
      <c r="I142" s="30">
        <v>60.7</v>
      </c>
    </row>
    <row r="143" spans="1:9" x14ac:dyDescent="0.25">
      <c r="A143" s="17">
        <v>43769</v>
      </c>
      <c r="B143" s="23">
        <v>54.4</v>
      </c>
      <c r="C143" s="18"/>
      <c r="D143" s="19"/>
      <c r="E143" s="20"/>
      <c r="H143" s="31">
        <v>44378</v>
      </c>
      <c r="I143" s="32">
        <v>64.099999999999994</v>
      </c>
    </row>
    <row r="144" spans="1:9" x14ac:dyDescent="0.25">
      <c r="A144" s="13">
        <v>43799</v>
      </c>
      <c r="B144" s="24">
        <v>53.9</v>
      </c>
      <c r="C144" s="14"/>
      <c r="D144" s="15"/>
      <c r="E144" s="16"/>
      <c r="H144" s="29">
        <v>44409</v>
      </c>
      <c r="I144" s="30">
        <v>62.2</v>
      </c>
    </row>
    <row r="145" spans="1:9" x14ac:dyDescent="0.25">
      <c r="A145" s="17">
        <v>43830</v>
      </c>
      <c r="B145" s="23">
        <v>54.9</v>
      </c>
      <c r="C145" s="18">
        <v>19253.958999999999</v>
      </c>
      <c r="D145" s="19">
        <f>IFERROR((NMIvsGDP!$C145-C142)/C142,"")</f>
        <v>5.862318501386298E-3</v>
      </c>
      <c r="E145" s="20">
        <f t="shared" ref="E145" si="7">IFERROR(IF(ISBLANK(D145)=FALSE,((D145+1)^4)-1,""),"")</f>
        <v>2.3656281731889273E-2</v>
      </c>
      <c r="H145" s="31">
        <v>44440</v>
      </c>
      <c r="I145" s="32">
        <v>62.6</v>
      </c>
    </row>
    <row r="146" spans="1:9" x14ac:dyDescent="0.25">
      <c r="A146" s="13">
        <v>43861</v>
      </c>
      <c r="B146" s="24">
        <v>55.5</v>
      </c>
      <c r="C146" s="14"/>
      <c r="D146" s="15"/>
      <c r="E146" s="16"/>
      <c r="H146" s="29">
        <v>44470</v>
      </c>
      <c r="I146" s="30">
        <v>66.7</v>
      </c>
    </row>
    <row r="147" spans="1:9" x14ac:dyDescent="0.25">
      <c r="A147" s="17">
        <v>43890</v>
      </c>
      <c r="B147" s="23">
        <v>56.7</v>
      </c>
      <c r="C147" s="18"/>
      <c r="D147" s="19"/>
      <c r="E147" s="20"/>
      <c r="H147" s="31">
        <v>44501</v>
      </c>
      <c r="I147" s="32">
        <v>68.400000000000006</v>
      </c>
    </row>
    <row r="148" spans="1:9" x14ac:dyDescent="0.25">
      <c r="A148" s="13">
        <v>43921</v>
      </c>
      <c r="B148" s="24">
        <v>53.6</v>
      </c>
      <c r="C148" s="14">
        <v>19010.848000000002</v>
      </c>
      <c r="D148" s="15">
        <f>IFERROR((NMIvsGDP!$C148-C145)/C145,"")</f>
        <v>-1.2626546052165019E-2</v>
      </c>
      <c r="E148" s="16">
        <f t="shared" ref="E148" si="8">IFERROR(IF(ISBLANK(D148)=FALSE,((D148+1)^4)-1,""),"")</f>
        <v>-4.9557632983636801E-2</v>
      </c>
      <c r="H148" s="29">
        <v>44531</v>
      </c>
      <c r="I148" s="30">
        <v>62.3</v>
      </c>
    </row>
    <row r="149" spans="1:9" ht="13" thickBot="1" x14ac:dyDescent="0.3">
      <c r="A149" s="13">
        <v>43951</v>
      </c>
      <c r="B149" s="23">
        <v>41.6</v>
      </c>
      <c r="C149" s="18"/>
      <c r="D149" s="19"/>
      <c r="E149" s="20"/>
      <c r="H149" s="33">
        <v>44562</v>
      </c>
      <c r="I149" s="34">
        <v>59.9</v>
      </c>
    </row>
    <row r="150" spans="1:9" x14ac:dyDescent="0.25">
      <c r="A150" s="17">
        <v>43982</v>
      </c>
      <c r="B150" s="24">
        <v>45.4</v>
      </c>
      <c r="C150" s="14"/>
      <c r="D150" s="15"/>
      <c r="E150" s="16"/>
    </row>
    <row r="151" spans="1:9" x14ac:dyDescent="0.25">
      <c r="A151" s="13">
        <v>44012</v>
      </c>
      <c r="B151" s="23">
        <v>56.5</v>
      </c>
      <c r="C151" s="18">
        <v>17302.510999999999</v>
      </c>
      <c r="D151" s="19">
        <f>IFERROR((NMIvsGDP!$C151-C148)/C148,"")</f>
        <v>-8.9861167686996549E-2</v>
      </c>
      <c r="E151" s="20">
        <f t="shared" ref="E151" si="9">IFERROR(IF(ISBLANK(D151)=FALSE,((D151+1)^4)-1,""),"")</f>
        <v>-0.31383181420365103</v>
      </c>
    </row>
    <row r="152" spans="1:9" x14ac:dyDescent="0.25">
      <c r="A152" s="17">
        <v>44043</v>
      </c>
      <c r="B152" s="24">
        <v>56.6</v>
      </c>
      <c r="C152" s="14"/>
      <c r="D152" s="15"/>
      <c r="E152" s="16"/>
    </row>
    <row r="153" spans="1:9" x14ac:dyDescent="0.25">
      <c r="A153" s="13">
        <v>44074</v>
      </c>
      <c r="B153" s="23">
        <v>57.2</v>
      </c>
      <c r="C153" s="18"/>
      <c r="D153" s="19"/>
      <c r="E153" s="20"/>
    </row>
    <row r="154" spans="1:9" x14ac:dyDescent="0.25">
      <c r="A154" s="17">
        <v>44104</v>
      </c>
      <c r="B154" s="24">
        <v>57.2</v>
      </c>
      <c r="C154" s="14">
        <v>18596.521000000001</v>
      </c>
      <c r="D154" s="15">
        <f>IFERROR((NMIvsGDP!$C154-C151)/C151,"")</f>
        <v>7.4787410913942032E-2</v>
      </c>
      <c r="E154" s="16">
        <f t="shared" ref="E154:E172" si="10">IFERROR(IF(ISBLANK(D154)=FALSE,((D154+1)^4)-1,""),"")</f>
        <v>0.3344130589193397</v>
      </c>
    </row>
    <row r="155" spans="1:9" x14ac:dyDescent="0.25">
      <c r="A155" s="13">
        <v>44135</v>
      </c>
      <c r="B155" s="23">
        <v>56.2</v>
      </c>
      <c r="C155" s="18"/>
      <c r="D155" s="19" t="str">
        <f>IFERROR((NMIvsGDP!$C155-C152)/C152,"")</f>
        <v/>
      </c>
      <c r="E155" s="20" t="str">
        <f t="shared" si="10"/>
        <v/>
      </c>
    </row>
    <row r="156" spans="1:9" x14ac:dyDescent="0.25">
      <c r="A156" s="13">
        <v>44165</v>
      </c>
      <c r="B156" s="24">
        <v>56.8</v>
      </c>
      <c r="C156" s="14"/>
      <c r="D156" s="15" t="str">
        <f>IFERROR((NMIvsGDP!$C156-C153)/C153,"")</f>
        <v/>
      </c>
      <c r="E156" s="16" t="str">
        <f t="shared" si="10"/>
        <v/>
      </c>
    </row>
    <row r="157" spans="1:9" x14ac:dyDescent="0.25">
      <c r="A157" s="17">
        <v>44196</v>
      </c>
      <c r="B157" s="23">
        <v>57.7</v>
      </c>
      <c r="C157" s="18">
        <v>18767.777999999998</v>
      </c>
      <c r="D157" s="19">
        <f>IFERROR((NMIvsGDP!$C157-C154)/C154,"")</f>
        <v>9.2090880869598012E-3</v>
      </c>
      <c r="E157" s="20">
        <f t="shared" si="10"/>
        <v>3.7348327352187516E-2</v>
      </c>
    </row>
    <row r="158" spans="1:9" x14ac:dyDescent="0.25">
      <c r="A158" s="13">
        <v>44227</v>
      </c>
      <c r="B158" s="24">
        <v>58.7</v>
      </c>
      <c r="C158" s="14"/>
      <c r="D158" s="15" t="str">
        <f>IFERROR((NMIvsGDP!$C158-C155)/C155,"")</f>
        <v/>
      </c>
      <c r="E158" s="16" t="str">
        <f t="shared" si="10"/>
        <v/>
      </c>
    </row>
    <row r="159" spans="1:9" x14ac:dyDescent="0.25">
      <c r="A159" s="17">
        <v>44255</v>
      </c>
      <c r="B159" s="23">
        <v>55.9</v>
      </c>
      <c r="C159" s="18"/>
      <c r="D159" s="19" t="str">
        <f>IFERROR((NMIvsGDP!$C159-C156)/C156,"")</f>
        <v/>
      </c>
      <c r="E159" s="20" t="str">
        <f t="shared" si="10"/>
        <v/>
      </c>
    </row>
    <row r="160" spans="1:9" x14ac:dyDescent="0.25">
      <c r="A160" s="13">
        <v>44286</v>
      </c>
      <c r="B160" s="24">
        <v>62.2</v>
      </c>
      <c r="C160" s="14">
        <v>19055.654999999999</v>
      </c>
      <c r="D160" s="15">
        <f>IFERROR((NMIvsGDP!$C160-C157)/C157,"")</f>
        <v>1.5338896272110658E-2</v>
      </c>
      <c r="E160" s="16">
        <f t="shared" si="10"/>
        <v>6.2781766727765698E-2</v>
      </c>
    </row>
    <row r="161" spans="1:5" x14ac:dyDescent="0.25">
      <c r="A161" s="17">
        <v>44316</v>
      </c>
      <c r="B161" s="23">
        <v>62.7</v>
      </c>
      <c r="C161" s="18"/>
      <c r="D161" s="19" t="str">
        <f>IFERROR((NMIvsGDP!$C161-C158)/C158,"")</f>
        <v/>
      </c>
      <c r="E161" s="20" t="str">
        <f t="shared" si="10"/>
        <v/>
      </c>
    </row>
    <row r="162" spans="1:5" x14ac:dyDescent="0.25">
      <c r="A162" s="13">
        <v>44347</v>
      </c>
      <c r="B162" s="24">
        <v>63.2</v>
      </c>
      <c r="C162" s="14"/>
      <c r="D162" s="15" t="str">
        <f>IFERROR((NMIvsGDP!$C162-C159)/C159,"")</f>
        <v/>
      </c>
      <c r="E162" s="16" t="str">
        <f t="shared" si="10"/>
        <v/>
      </c>
    </row>
    <row r="163" spans="1:5" x14ac:dyDescent="0.25">
      <c r="A163" s="13">
        <v>44377</v>
      </c>
      <c r="B163" s="23">
        <v>60.7</v>
      </c>
      <c r="C163" s="18">
        <v>19368.310000000001</v>
      </c>
      <c r="D163" s="19">
        <f>IFERROR((NMIvsGDP!$C163-C160)/C160,"")</f>
        <v>1.6407465395443112E-2</v>
      </c>
      <c r="E163" s="20">
        <f t="shared" si="10"/>
        <v>6.7262831458960726E-2</v>
      </c>
    </row>
    <row r="164" spans="1:5" x14ac:dyDescent="0.25">
      <c r="A164" s="17">
        <v>44408</v>
      </c>
      <c r="B164" s="24">
        <v>64.099999999999994</v>
      </c>
      <c r="C164" s="14"/>
      <c r="D164" s="15" t="str">
        <f>IFERROR((NMIvsGDP!$C164-C161)/C161,"")</f>
        <v/>
      </c>
      <c r="E164" s="16" t="str">
        <f t="shared" si="10"/>
        <v/>
      </c>
    </row>
    <row r="165" spans="1:5" x14ac:dyDescent="0.25">
      <c r="A165" s="13">
        <v>44439</v>
      </c>
      <c r="B165" s="23">
        <v>62.2</v>
      </c>
      <c r="C165" s="18"/>
      <c r="D165" s="19" t="str">
        <f>IFERROR((NMIvsGDP!$C165-C162)/C162,"")</f>
        <v/>
      </c>
      <c r="E165" s="20" t="str">
        <f t="shared" si="10"/>
        <v/>
      </c>
    </row>
    <row r="166" spans="1:5" x14ac:dyDescent="0.25">
      <c r="A166" s="17">
        <v>44469</v>
      </c>
      <c r="B166" s="24">
        <v>62.6</v>
      </c>
      <c r="C166" s="14">
        <v>19478.893</v>
      </c>
      <c r="D166" s="15">
        <f>IFERROR((NMIvsGDP!$C166-C163)/C163,"")</f>
        <v>5.7094811059921445E-3</v>
      </c>
      <c r="E166" s="16">
        <f t="shared" si="10"/>
        <v>2.3034259008253288E-2</v>
      </c>
    </row>
    <row r="167" spans="1:5" x14ac:dyDescent="0.25">
      <c r="A167" s="13">
        <v>44500</v>
      </c>
      <c r="B167" s="23">
        <v>66.7</v>
      </c>
      <c r="C167" s="18"/>
      <c r="D167" s="19" t="str">
        <f>IFERROR((NMIvsGDP!$C167-C164)/C164,"")</f>
        <v/>
      </c>
      <c r="E167" s="20" t="str">
        <f t="shared" si="10"/>
        <v/>
      </c>
    </row>
    <row r="168" spans="1:5" x14ac:dyDescent="0.25">
      <c r="A168" s="17">
        <v>44530</v>
      </c>
      <c r="B168" s="24">
        <v>68.400000000000006</v>
      </c>
      <c r="C168" s="14"/>
      <c r="D168" s="15" t="str">
        <f>IFERROR((NMIvsGDP!$C168-C165)/C165,"")</f>
        <v/>
      </c>
      <c r="E168" s="16" t="str">
        <f t="shared" si="10"/>
        <v/>
      </c>
    </row>
    <row r="169" spans="1:5" x14ac:dyDescent="0.25">
      <c r="A169" s="13">
        <v>44561</v>
      </c>
      <c r="B169" s="23">
        <v>62.3</v>
      </c>
      <c r="C169" s="18">
        <v>19805.962</v>
      </c>
      <c r="D169" s="19">
        <f>IFERROR((NMIvsGDP!$C169-C166)/C166,"")</f>
        <v>1.6790943920683764E-2</v>
      </c>
      <c r="E169" s="20">
        <f t="shared" si="10"/>
        <v>6.8874405829690843E-2</v>
      </c>
    </row>
    <row r="170" spans="1:5" x14ac:dyDescent="0.25">
      <c r="A170" s="13">
        <v>44592</v>
      </c>
      <c r="B170" s="24">
        <v>59.9</v>
      </c>
      <c r="C170" s="14"/>
      <c r="D170" s="19" t="str">
        <f>IFERROR((NMIvsGDP!$C170-C167)/C167,"")</f>
        <v/>
      </c>
      <c r="E170" s="20" t="str">
        <f t="shared" si="10"/>
        <v/>
      </c>
    </row>
    <row r="171" spans="1:5" x14ac:dyDescent="0.25">
      <c r="A171" s="17">
        <v>44620</v>
      </c>
      <c r="B171" s="23">
        <v>56.5</v>
      </c>
      <c r="C171" s="23"/>
      <c r="D171" s="15" t="str">
        <f>IFERROR((NMIvsGDP!$C171-C168)/C168,"")</f>
        <v/>
      </c>
      <c r="E171" s="16" t="str">
        <f t="shared" si="10"/>
        <v/>
      </c>
    </row>
    <row r="172" spans="1:5" x14ac:dyDescent="0.25">
      <c r="A172" s="13">
        <v>44651</v>
      </c>
      <c r="B172" s="24">
        <v>58.3</v>
      </c>
      <c r="C172" s="24">
        <v>19727.900000000001</v>
      </c>
      <c r="D172" s="19">
        <f>IFERROR((NMIvsGDP!$C172-C169)/C169,"")</f>
        <v>-3.941338471718671E-3</v>
      </c>
      <c r="E172" s="20">
        <f t="shared" si="10"/>
        <v>-1.5672393653228367E-2</v>
      </c>
    </row>
    <row r="173" spans="1:5" x14ac:dyDescent="0.25">
      <c r="A173" s="17">
        <v>44681</v>
      </c>
      <c r="B173" s="23">
        <v>57.1</v>
      </c>
      <c r="C173" s="23"/>
      <c r="D173" s="19" t="str">
        <f>IFERROR((NMIvsGDP!$C173-C170)/C170,"")</f>
        <v/>
      </c>
      <c r="E173" s="20" t="str">
        <f t="shared" ref="E173:E175" si="11">IFERROR(IF(ISBLANK(D173)=FALSE,((D173+1)^4)-1,""),"")</f>
        <v/>
      </c>
    </row>
    <row r="174" spans="1:5" x14ac:dyDescent="0.25">
      <c r="A174" s="13">
        <v>44712</v>
      </c>
      <c r="B174" s="24">
        <v>55.9</v>
      </c>
      <c r="C174" s="24"/>
      <c r="D174" s="19" t="str">
        <f>IFERROR((NMIvsGDP!$C174-C171)/C171,"")</f>
        <v/>
      </c>
      <c r="E174" s="20" t="str">
        <f t="shared" si="11"/>
        <v/>
      </c>
    </row>
    <row r="175" spans="1:5" x14ac:dyDescent="0.25">
      <c r="A175" s="17">
        <v>44742</v>
      </c>
      <c r="B175" s="23">
        <v>55.3</v>
      </c>
      <c r="C175" s="23">
        <v>19699.5</v>
      </c>
      <c r="D175" s="19">
        <f>IFERROR((NMIvsGDP!$C175-C172)/C172,"")</f>
        <v>-1.4395855615651667E-3</v>
      </c>
      <c r="E175" s="20">
        <f t="shared" si="11"/>
        <v>-5.7459197360578695E-3</v>
      </c>
    </row>
    <row r="176" spans="1:5" x14ac:dyDescent="0.25">
      <c r="A176" s="13">
        <v>44773</v>
      </c>
      <c r="B176" s="45">
        <v>56.7</v>
      </c>
    </row>
    <row r="177" spans="1:3" x14ac:dyDescent="0.25">
      <c r="A177" s="17">
        <v>44804</v>
      </c>
      <c r="B177" s="46">
        <v>56.9</v>
      </c>
    </row>
    <row r="178" spans="1:3" x14ac:dyDescent="0.25">
      <c r="A178" s="13">
        <v>44834</v>
      </c>
      <c r="B178" s="45">
        <v>56.7</v>
      </c>
      <c r="C178">
        <v>20021.721000000001</v>
      </c>
    </row>
    <row r="179" spans="1:3" x14ac:dyDescent="0.25">
      <c r="A179" s="17">
        <v>44865</v>
      </c>
      <c r="B179">
        <v>54.4</v>
      </c>
    </row>
  </sheetData>
  <autoFilter ref="H132:I132" xr:uid="{FDD4FCD0-89F2-43C3-AFB1-3EC2C26BFBC6}">
    <sortState xmlns:xlrd2="http://schemas.microsoft.com/office/spreadsheetml/2017/richdata2" ref="H133:I149">
      <sortCondition ref="H132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9"/>
  <sheetViews>
    <sheetView zoomScale="85" zoomScaleNormal="85" workbookViewId="0">
      <pane ySplit="1" topLeftCell="A151" activePane="bottomLeft" state="frozen"/>
      <selection pane="bottomLeft" activeCell="E178" sqref="E178"/>
    </sheetView>
  </sheetViews>
  <sheetFormatPr defaultRowHeight="12.5" x14ac:dyDescent="0.25"/>
  <cols>
    <col min="1" max="1" width="19.26953125" customWidth="1"/>
    <col min="2" max="2" width="9.81640625" customWidth="1"/>
    <col min="3" max="3" width="15" customWidth="1"/>
    <col min="4" max="4" width="16.54296875" customWidth="1"/>
    <col min="5" max="5" width="20.26953125" customWidth="1"/>
  </cols>
  <sheetData>
    <row r="1" spans="1:5" ht="13" x14ac:dyDescent="0.3">
      <c r="A1" s="2" t="s">
        <v>3</v>
      </c>
      <c r="B1" s="3" t="s">
        <v>0</v>
      </c>
      <c r="C1" s="3" t="s">
        <v>1</v>
      </c>
      <c r="D1" s="3" t="s">
        <v>2</v>
      </c>
      <c r="E1" s="3" t="s">
        <v>8</v>
      </c>
    </row>
    <row r="2" spans="1:5" x14ac:dyDescent="0.25">
      <c r="A2" s="8">
        <v>39478</v>
      </c>
      <c r="B2" s="9">
        <v>1378.5500489999999</v>
      </c>
      <c r="C2" s="10"/>
      <c r="D2" s="10"/>
      <c r="E2" s="1">
        <v>45</v>
      </c>
    </row>
    <row r="3" spans="1:5" x14ac:dyDescent="0.25">
      <c r="A3" s="4">
        <v>39507</v>
      </c>
      <c r="B3" s="5">
        <v>1330.630005</v>
      </c>
      <c r="C3" s="6"/>
      <c r="D3" s="6">
        <f t="shared" ref="D3:D31" si="0">(B3-B2)/B2</f>
        <v>-3.4761192772624509E-2</v>
      </c>
      <c r="E3" s="7">
        <v>49.9</v>
      </c>
    </row>
    <row r="4" spans="1:5" x14ac:dyDescent="0.25">
      <c r="A4" s="8">
        <v>39538</v>
      </c>
      <c r="B4" s="9">
        <v>1322.6999510000001</v>
      </c>
      <c r="C4" s="10"/>
      <c r="D4" s="10">
        <f t="shared" si="0"/>
        <v>-5.9596236145298166E-3</v>
      </c>
      <c r="E4" s="1">
        <v>49.4</v>
      </c>
    </row>
    <row r="5" spans="1:5" x14ac:dyDescent="0.25">
      <c r="A5" s="4">
        <v>39568</v>
      </c>
      <c r="B5" s="5">
        <v>1385.589966</v>
      </c>
      <c r="C5" s="6"/>
      <c r="D5" s="6">
        <f t="shared" si="0"/>
        <v>4.754669791319887E-2</v>
      </c>
      <c r="E5" s="7">
        <v>51.8</v>
      </c>
    </row>
    <row r="6" spans="1:5" x14ac:dyDescent="0.25">
      <c r="A6" s="8">
        <v>39599</v>
      </c>
      <c r="B6" s="9">
        <v>1400.380005</v>
      </c>
      <c r="C6" s="10"/>
      <c r="D6" s="10">
        <f t="shared" si="0"/>
        <v>1.0674181657577029E-2</v>
      </c>
      <c r="E6" s="1">
        <v>51.4</v>
      </c>
    </row>
    <row r="7" spans="1:5" x14ac:dyDescent="0.25">
      <c r="A7" s="4">
        <v>39629</v>
      </c>
      <c r="B7" s="5">
        <v>1280</v>
      </c>
      <c r="C7" s="6"/>
      <c r="D7" s="6">
        <f t="shared" si="0"/>
        <v>-8.5962384902803571E-2</v>
      </c>
      <c r="E7" s="7">
        <v>48.3</v>
      </c>
    </row>
    <row r="8" spans="1:5" x14ac:dyDescent="0.25">
      <c r="A8" s="8">
        <v>39660</v>
      </c>
      <c r="B8" s="9">
        <v>1267.380005</v>
      </c>
      <c r="C8" s="10"/>
      <c r="D8" s="10">
        <f t="shared" si="0"/>
        <v>-9.8593710937500134E-3</v>
      </c>
      <c r="E8" s="1">
        <v>50</v>
      </c>
    </row>
    <row r="9" spans="1:5" x14ac:dyDescent="0.25">
      <c r="A9" s="4">
        <v>39691</v>
      </c>
      <c r="B9" s="5">
        <v>1282.829956</v>
      </c>
      <c r="C9" s="6"/>
      <c r="D9" s="6">
        <f t="shared" si="0"/>
        <v>1.2190464532379975E-2</v>
      </c>
      <c r="E9" s="7">
        <v>50.6</v>
      </c>
    </row>
    <row r="10" spans="1:5" x14ac:dyDescent="0.25">
      <c r="A10" s="8">
        <v>39721</v>
      </c>
      <c r="B10" s="9">
        <v>1166.3599850000001</v>
      </c>
      <c r="C10" s="10"/>
      <c r="D10" s="10">
        <f t="shared" si="0"/>
        <v>-9.0791433779084579E-2</v>
      </c>
      <c r="E10" s="1">
        <v>49.4</v>
      </c>
    </row>
    <row r="11" spans="1:5" x14ac:dyDescent="0.25">
      <c r="A11" s="4">
        <v>39752</v>
      </c>
      <c r="B11" s="5">
        <v>968.75</v>
      </c>
      <c r="C11" s="6"/>
      <c r="D11" s="6">
        <f t="shared" si="0"/>
        <v>-0.16942452376741993</v>
      </c>
      <c r="E11" s="7">
        <v>44.7</v>
      </c>
    </row>
    <row r="12" spans="1:5" x14ac:dyDescent="0.25">
      <c r="A12" s="8">
        <v>39782</v>
      </c>
      <c r="B12" s="9">
        <v>896.23999000000003</v>
      </c>
      <c r="C12" s="10"/>
      <c r="D12" s="10">
        <f t="shared" si="0"/>
        <v>-7.484904258064512E-2</v>
      </c>
      <c r="E12" s="1">
        <v>37.6</v>
      </c>
    </row>
    <row r="13" spans="1:5" x14ac:dyDescent="0.25">
      <c r="A13" s="4">
        <v>39813</v>
      </c>
      <c r="B13" s="5">
        <v>903.25</v>
      </c>
      <c r="C13" s="6"/>
      <c r="D13" s="6">
        <f t="shared" si="0"/>
        <v>7.8215768970540632E-3</v>
      </c>
      <c r="E13" s="7">
        <v>40</v>
      </c>
    </row>
    <row r="14" spans="1:5" x14ac:dyDescent="0.25">
      <c r="A14" s="8">
        <v>39844</v>
      </c>
      <c r="B14" s="9">
        <v>825.88000499999998</v>
      </c>
      <c r="C14" s="10">
        <f t="shared" ref="C14:C42" si="1">(B14-B2)/B2</f>
        <v>-0.40090676751337884</v>
      </c>
      <c r="D14" s="10">
        <f t="shared" si="0"/>
        <v>-8.5657342928314437E-2</v>
      </c>
      <c r="E14" s="1">
        <v>43.1</v>
      </c>
    </row>
    <row r="15" spans="1:5" x14ac:dyDescent="0.25">
      <c r="A15" s="4">
        <v>39872</v>
      </c>
      <c r="B15" s="5">
        <v>735.09002699999996</v>
      </c>
      <c r="C15" s="6">
        <f t="shared" si="1"/>
        <v>-0.44756241461727747</v>
      </c>
      <c r="D15" s="6">
        <f t="shared" si="0"/>
        <v>-0.10993119757149226</v>
      </c>
      <c r="E15" s="7">
        <v>41.5</v>
      </c>
    </row>
    <row r="16" spans="1:5" x14ac:dyDescent="0.25">
      <c r="A16" s="8">
        <v>39903</v>
      </c>
      <c r="B16" s="9">
        <v>797.86999500000002</v>
      </c>
      <c r="C16" s="10">
        <f t="shared" si="1"/>
        <v>-0.39678685676461478</v>
      </c>
      <c r="D16" s="10">
        <f t="shared" si="0"/>
        <v>8.5404461622494654E-2</v>
      </c>
      <c r="E16" s="1">
        <v>40</v>
      </c>
    </row>
    <row r="17" spans="1:5" x14ac:dyDescent="0.25">
      <c r="A17" s="4">
        <v>39933</v>
      </c>
      <c r="B17" s="5">
        <v>872.80999799999995</v>
      </c>
      <c r="C17" s="6">
        <f t="shared" si="1"/>
        <v>-0.37008060146417088</v>
      </c>
      <c r="D17" s="6">
        <f t="shared" si="0"/>
        <v>9.3925079862164682E-2</v>
      </c>
      <c r="E17" s="7">
        <v>43.4</v>
      </c>
    </row>
    <row r="18" spans="1:5" x14ac:dyDescent="0.25">
      <c r="A18" s="8">
        <v>39964</v>
      </c>
      <c r="B18" s="9">
        <v>919.14001499999995</v>
      </c>
      <c r="C18" s="10">
        <f t="shared" si="1"/>
        <v>-0.34364957246015521</v>
      </c>
      <c r="D18" s="10">
        <f t="shared" si="0"/>
        <v>5.3081446255385356E-2</v>
      </c>
      <c r="E18" s="1">
        <v>44.2</v>
      </c>
    </row>
    <row r="19" spans="1:5" x14ac:dyDescent="0.25">
      <c r="A19" s="4">
        <v>39994</v>
      </c>
      <c r="B19" s="5">
        <v>919.32000700000003</v>
      </c>
      <c r="C19" s="6">
        <f t="shared" si="1"/>
        <v>-0.28178124453124997</v>
      </c>
      <c r="D19" s="6">
        <f t="shared" si="0"/>
        <v>1.958265303029853E-4</v>
      </c>
      <c r="E19" s="7">
        <v>46.8</v>
      </c>
    </row>
    <row r="20" spans="1:5" x14ac:dyDescent="0.25">
      <c r="A20" s="8">
        <v>40025</v>
      </c>
      <c r="B20" s="9">
        <v>987.47997999999995</v>
      </c>
      <c r="C20" s="10">
        <f t="shared" si="1"/>
        <v>-0.22084933003184001</v>
      </c>
      <c r="D20" s="10">
        <f t="shared" si="0"/>
        <v>7.4141727016716522E-2</v>
      </c>
      <c r="E20" s="1">
        <v>47</v>
      </c>
    </row>
    <row r="21" spans="1:5" x14ac:dyDescent="0.25">
      <c r="A21" s="4">
        <v>40056</v>
      </c>
      <c r="B21" s="5">
        <v>1020.619995</v>
      </c>
      <c r="C21" s="6">
        <f t="shared" si="1"/>
        <v>-0.20439962426321764</v>
      </c>
      <c r="D21" s="6">
        <f t="shared" si="0"/>
        <v>3.3560189240494843E-2</v>
      </c>
      <c r="E21" s="7">
        <v>49.1</v>
      </c>
    </row>
    <row r="22" spans="1:5" x14ac:dyDescent="0.25">
      <c r="A22" s="8">
        <v>40086</v>
      </c>
      <c r="B22" s="9">
        <v>1057.079956</v>
      </c>
      <c r="C22" s="10">
        <f t="shared" si="1"/>
        <v>-9.3693225423881463E-2</v>
      </c>
      <c r="D22" s="10">
        <f t="shared" si="0"/>
        <v>3.5723345788458732E-2</v>
      </c>
      <c r="E22" s="1">
        <v>50.5</v>
      </c>
    </row>
    <row r="23" spans="1:5" x14ac:dyDescent="0.25">
      <c r="A23" s="4">
        <v>40117</v>
      </c>
      <c r="B23" s="5">
        <v>1036.1899410000001</v>
      </c>
      <c r="C23" s="6">
        <f t="shared" si="1"/>
        <v>6.9615422967742022E-2</v>
      </c>
      <c r="D23" s="6">
        <f t="shared" si="0"/>
        <v>-1.976200086041547E-2</v>
      </c>
      <c r="E23" s="7">
        <v>50.9</v>
      </c>
    </row>
    <row r="24" spans="1:5" x14ac:dyDescent="0.25">
      <c r="A24" s="8">
        <v>40147</v>
      </c>
      <c r="B24" s="9">
        <v>1095.630005</v>
      </c>
      <c r="C24" s="10">
        <f t="shared" si="1"/>
        <v>0.22247391014096563</v>
      </c>
      <c r="D24" s="10">
        <f t="shared" si="0"/>
        <v>5.7364061981373636E-2</v>
      </c>
      <c r="E24" s="1">
        <v>49.3</v>
      </c>
    </row>
    <row r="25" spans="1:5" x14ac:dyDescent="0.25">
      <c r="A25" s="4">
        <v>40178</v>
      </c>
      <c r="B25" s="5">
        <v>1115.099976</v>
      </c>
      <c r="C25" s="6">
        <f t="shared" si="1"/>
        <v>0.23454190534182118</v>
      </c>
      <c r="D25" s="6">
        <f t="shared" si="0"/>
        <v>1.7770571188400402E-2</v>
      </c>
      <c r="E25" s="7">
        <v>49.9</v>
      </c>
    </row>
    <row r="26" spans="1:5" x14ac:dyDescent="0.25">
      <c r="A26" s="8">
        <v>40209</v>
      </c>
      <c r="B26" s="9">
        <v>1073.869995</v>
      </c>
      <c r="C26" s="10">
        <f t="shared" si="1"/>
        <v>0.3002736335770716</v>
      </c>
      <c r="D26" s="10">
        <f t="shared" si="0"/>
        <v>-3.6974246154947411E-2</v>
      </c>
      <c r="E26" s="1">
        <v>49.6</v>
      </c>
    </row>
    <row r="27" spans="1:5" x14ac:dyDescent="0.25">
      <c r="A27" s="4">
        <v>40237</v>
      </c>
      <c r="B27" s="5">
        <v>1104.48999</v>
      </c>
      <c r="C27" s="6">
        <f t="shared" si="1"/>
        <v>0.50252343173198855</v>
      </c>
      <c r="D27" s="6">
        <f t="shared" si="0"/>
        <v>2.8513688940531405E-2</v>
      </c>
      <c r="E27" s="7">
        <v>50.8</v>
      </c>
    </row>
    <row r="28" spans="1:5" x14ac:dyDescent="0.25">
      <c r="A28" s="8">
        <v>40268</v>
      </c>
      <c r="B28" s="9">
        <v>1169.4300539999999</v>
      </c>
      <c r="C28" s="10">
        <f t="shared" si="1"/>
        <v>0.465689976222254</v>
      </c>
      <c r="D28" s="10">
        <f t="shared" si="0"/>
        <v>5.879642603189178E-2</v>
      </c>
      <c r="E28" s="1">
        <v>53.2</v>
      </c>
    </row>
    <row r="29" spans="1:5" x14ac:dyDescent="0.25">
      <c r="A29" s="4">
        <v>40298</v>
      </c>
      <c r="B29" s="5">
        <v>1186.6899410000001</v>
      </c>
      <c r="C29" s="6">
        <f t="shared" si="1"/>
        <v>0.35962001319787834</v>
      </c>
      <c r="D29" s="6">
        <f t="shared" si="0"/>
        <v>1.4759229883791036E-2</v>
      </c>
      <c r="E29" s="7">
        <v>55.6</v>
      </c>
    </row>
    <row r="30" spans="1:5" x14ac:dyDescent="0.25">
      <c r="A30" s="8">
        <v>40329</v>
      </c>
      <c r="B30" s="9">
        <v>1089.410034</v>
      </c>
      <c r="C30" s="10">
        <f t="shared" si="1"/>
        <v>0.18524927238642749</v>
      </c>
      <c r="D30" s="10">
        <f t="shared" si="0"/>
        <v>-8.1975841910334427E-2</v>
      </c>
      <c r="E30" s="1">
        <v>55.5</v>
      </c>
    </row>
    <row r="31" spans="1:5" x14ac:dyDescent="0.25">
      <c r="A31" s="4">
        <v>40359</v>
      </c>
      <c r="B31" s="5">
        <v>1030.709961</v>
      </c>
      <c r="C31" s="6">
        <f t="shared" si="1"/>
        <v>0.12116559321220123</v>
      </c>
      <c r="D31" s="6">
        <f t="shared" si="0"/>
        <v>-5.3882442026415164E-2</v>
      </c>
      <c r="E31" s="7">
        <v>54.6</v>
      </c>
    </row>
    <row r="32" spans="1:5" x14ac:dyDescent="0.25">
      <c r="A32" s="8">
        <v>40390</v>
      </c>
      <c r="B32" s="9">
        <v>1101.599976</v>
      </c>
      <c r="C32" s="10">
        <f t="shared" si="1"/>
        <v>0.11556689584734672</v>
      </c>
      <c r="D32" s="10">
        <f t="shared" ref="D32:D80" si="2">(B32-B31)/B31</f>
        <v>6.8777849911552322E-2</v>
      </c>
      <c r="E32" s="1">
        <v>54.8</v>
      </c>
    </row>
    <row r="33" spans="1:5" x14ac:dyDescent="0.25">
      <c r="A33" s="4">
        <v>40421</v>
      </c>
      <c r="B33" s="5">
        <v>1049.329956</v>
      </c>
      <c r="C33" s="6">
        <f t="shared" si="1"/>
        <v>2.8129922145999128E-2</v>
      </c>
      <c r="D33" s="6">
        <f t="shared" si="2"/>
        <v>-4.7449184040287175E-2</v>
      </c>
      <c r="E33" s="7">
        <v>52.7</v>
      </c>
    </row>
    <row r="34" spans="1:5" x14ac:dyDescent="0.25">
      <c r="A34" s="8">
        <v>40451</v>
      </c>
      <c r="B34" s="9">
        <v>1141.1999510000001</v>
      </c>
      <c r="C34" s="10">
        <f t="shared" si="1"/>
        <v>7.9577703202613759E-2</v>
      </c>
      <c r="D34" s="10">
        <f t="shared" si="2"/>
        <v>8.7551102944020034E-2</v>
      </c>
      <c r="E34" s="1">
        <v>53.6</v>
      </c>
    </row>
    <row r="35" spans="1:5" x14ac:dyDescent="0.25">
      <c r="A35" s="4">
        <v>40482</v>
      </c>
      <c r="B35" s="5">
        <v>1183.26001</v>
      </c>
      <c r="C35" s="6">
        <f t="shared" si="1"/>
        <v>0.14193350386905548</v>
      </c>
      <c r="D35" s="6">
        <f t="shared" si="2"/>
        <v>3.6855994397076437E-2</v>
      </c>
      <c r="E35" s="7">
        <v>55.3</v>
      </c>
    </row>
    <row r="36" spans="1:5" x14ac:dyDescent="0.25">
      <c r="A36" s="8">
        <v>40512</v>
      </c>
      <c r="B36" s="9">
        <v>1180.5500489999999</v>
      </c>
      <c r="C36" s="10">
        <f t="shared" si="1"/>
        <v>7.7507957624800505E-2</v>
      </c>
      <c r="D36" s="10">
        <f t="shared" si="2"/>
        <v>-2.2902497989431936E-3</v>
      </c>
      <c r="E36" s="1">
        <v>56.7</v>
      </c>
    </row>
    <row r="37" spans="1:5" x14ac:dyDescent="0.25">
      <c r="A37" s="4">
        <v>40543</v>
      </c>
      <c r="B37" s="5">
        <v>1257.6400149999999</v>
      </c>
      <c r="C37" s="6">
        <f t="shared" si="1"/>
        <v>0.1278271384340878</v>
      </c>
      <c r="D37" s="6">
        <f t="shared" si="2"/>
        <v>6.5300040489854744E-2</v>
      </c>
      <c r="E37" s="7">
        <v>57</v>
      </c>
    </row>
    <row r="38" spans="1:5" x14ac:dyDescent="0.25">
      <c r="A38" s="8">
        <v>40574</v>
      </c>
      <c r="B38" s="9">
        <v>1286.119995</v>
      </c>
      <c r="C38" s="10">
        <f t="shared" si="1"/>
        <v>0.19764962331403998</v>
      </c>
      <c r="D38" s="10">
        <f t="shared" si="2"/>
        <v>2.2645573980086878E-2</v>
      </c>
      <c r="E38" s="1">
        <v>57.1</v>
      </c>
    </row>
    <row r="39" spans="1:5" x14ac:dyDescent="0.25">
      <c r="A39" s="4">
        <v>40602</v>
      </c>
      <c r="B39" s="5">
        <v>1327.219971</v>
      </c>
      <c r="C39" s="6">
        <f t="shared" si="1"/>
        <v>0.20165866872184143</v>
      </c>
      <c r="D39" s="6">
        <f t="shared" si="2"/>
        <v>3.1956564052952129E-2</v>
      </c>
      <c r="E39" s="7">
        <v>56.9</v>
      </c>
    </row>
    <row r="40" spans="1:5" x14ac:dyDescent="0.25">
      <c r="A40" s="8">
        <v>40633</v>
      </c>
      <c r="B40" s="9">
        <v>1325.829956</v>
      </c>
      <c r="C40" s="10">
        <f t="shared" si="1"/>
        <v>0.13374027926256812</v>
      </c>
      <c r="D40" s="10">
        <f t="shared" si="2"/>
        <v>-1.0473132038185315E-3</v>
      </c>
      <c r="E40" s="1">
        <v>55.5</v>
      </c>
    </row>
    <row r="41" spans="1:5" x14ac:dyDescent="0.25">
      <c r="A41" s="4">
        <v>40663</v>
      </c>
      <c r="B41" s="5">
        <v>1363.6099850000001</v>
      </c>
      <c r="C41" s="6">
        <f t="shared" si="1"/>
        <v>0.14908700064560498</v>
      </c>
      <c r="D41" s="6">
        <f t="shared" si="2"/>
        <v>2.8495380443795019E-2</v>
      </c>
      <c r="E41" s="7">
        <v>55.3</v>
      </c>
    </row>
    <row r="42" spans="1:5" x14ac:dyDescent="0.25">
      <c r="A42" s="8">
        <v>40694</v>
      </c>
      <c r="B42" s="9">
        <v>1345.1999510000001</v>
      </c>
      <c r="C42" s="10">
        <f t="shared" si="1"/>
        <v>0.23479673310958329</v>
      </c>
      <c r="D42" s="10">
        <f t="shared" si="2"/>
        <v>-1.3500952766930637E-2</v>
      </c>
      <c r="E42" s="1">
        <v>55</v>
      </c>
    </row>
    <row r="43" spans="1:5" x14ac:dyDescent="0.25">
      <c r="A43" s="4">
        <v>40724</v>
      </c>
      <c r="B43" s="5">
        <v>1320.6400149999999</v>
      </c>
      <c r="C43" s="6">
        <f t="shared" ref="C43:C80" si="3">(B43-B31)/B31</f>
        <v>0.28129159993632769</v>
      </c>
      <c r="D43" s="6">
        <f t="shared" si="2"/>
        <v>-1.8257461265697078E-2</v>
      </c>
      <c r="E43" s="7">
        <v>54.2</v>
      </c>
    </row>
    <row r="44" spans="1:5" x14ac:dyDescent="0.25">
      <c r="A44" s="8">
        <v>40755</v>
      </c>
      <c r="B44" s="9">
        <v>1292.280029</v>
      </c>
      <c r="C44" s="10">
        <f t="shared" si="3"/>
        <v>0.17309373380015403</v>
      </c>
      <c r="D44" s="10">
        <f t="shared" si="2"/>
        <v>-2.1474425791952044E-2</v>
      </c>
      <c r="E44" s="1">
        <v>53.8</v>
      </c>
    </row>
    <row r="45" spans="1:5" x14ac:dyDescent="0.25">
      <c r="A45" s="4">
        <v>40786</v>
      </c>
      <c r="B45" s="5">
        <v>1218.8900149999999</v>
      </c>
      <c r="C45" s="6">
        <f t="shared" si="3"/>
        <v>0.16158888634644097</v>
      </c>
      <c r="D45" s="6">
        <f t="shared" si="2"/>
        <v>-5.6791107463597633E-2</v>
      </c>
      <c r="E45" s="7">
        <v>54.1</v>
      </c>
    </row>
    <row r="46" spans="1:5" x14ac:dyDescent="0.25">
      <c r="A46" s="8">
        <v>40816</v>
      </c>
      <c r="B46" s="9">
        <v>1131.420044</v>
      </c>
      <c r="C46" s="10">
        <f t="shared" si="3"/>
        <v>-8.5698452680709001E-3</v>
      </c>
      <c r="D46" s="10">
        <f t="shared" si="2"/>
        <v>-7.1761988303760113E-2</v>
      </c>
      <c r="E46" s="1">
        <v>52.7</v>
      </c>
    </row>
    <row r="47" spans="1:5" x14ac:dyDescent="0.25">
      <c r="A47" s="4">
        <v>40847</v>
      </c>
      <c r="B47" s="5">
        <v>1253.3000489999999</v>
      </c>
      <c r="C47" s="6">
        <f t="shared" si="3"/>
        <v>5.9192433115355582E-2</v>
      </c>
      <c r="D47" s="6">
        <f t="shared" si="2"/>
        <v>0.10772303853581013</v>
      </c>
      <c r="E47" s="7">
        <v>52.9</v>
      </c>
    </row>
    <row r="48" spans="1:5" x14ac:dyDescent="0.25">
      <c r="A48" s="8">
        <v>40877</v>
      </c>
      <c r="B48" s="9">
        <v>1246.959961</v>
      </c>
      <c r="C48" s="10">
        <f t="shared" si="3"/>
        <v>5.6253364316280738E-2</v>
      </c>
      <c r="D48" s="10">
        <f t="shared" si="2"/>
        <v>-5.0587151935872331E-3</v>
      </c>
      <c r="E48" s="1">
        <v>53.2</v>
      </c>
    </row>
    <row r="49" spans="1:5" x14ac:dyDescent="0.25">
      <c r="A49" s="4">
        <v>40908</v>
      </c>
      <c r="B49" s="5">
        <v>1257.599976</v>
      </c>
      <c r="C49" s="6">
        <f t="shared" si="3"/>
        <v>-3.183661423175919E-5</v>
      </c>
      <c r="D49" s="6">
        <f t="shared" si="2"/>
        <v>8.5327639481440794E-3</v>
      </c>
      <c r="E49" s="7">
        <v>52.6</v>
      </c>
    </row>
    <row r="50" spans="1:5" x14ac:dyDescent="0.25">
      <c r="A50" s="8">
        <v>40939</v>
      </c>
      <c r="B50" s="9">
        <v>1312.410034</v>
      </c>
      <c r="C50" s="10">
        <f t="shared" si="3"/>
        <v>2.0441357806586298E-2</v>
      </c>
      <c r="D50" s="10">
        <f t="shared" si="2"/>
        <v>4.3583062218506295E-2</v>
      </c>
      <c r="E50" s="1">
        <v>55.6</v>
      </c>
    </row>
    <row r="51" spans="1:5" x14ac:dyDescent="0.25">
      <c r="A51" s="4">
        <v>40968</v>
      </c>
      <c r="B51" s="5">
        <v>1365.6800539999999</v>
      </c>
      <c r="C51" s="6">
        <f t="shared" si="3"/>
        <v>2.8977926674070474E-2</v>
      </c>
      <c r="D51" s="6">
        <f t="shared" si="2"/>
        <v>4.058946413084185E-2</v>
      </c>
      <c r="E51" s="7">
        <v>54.9</v>
      </c>
    </row>
    <row r="52" spans="1:5" x14ac:dyDescent="0.25">
      <c r="A52" s="8">
        <v>40999</v>
      </c>
      <c r="B52" s="9">
        <v>1408.469971</v>
      </c>
      <c r="C52" s="10">
        <f t="shared" si="3"/>
        <v>6.2330779770071773E-2</v>
      </c>
      <c r="D52" s="10">
        <f t="shared" si="2"/>
        <v>3.1332314530530633E-2</v>
      </c>
      <c r="E52" s="1">
        <v>55.1</v>
      </c>
    </row>
    <row r="53" spans="1:5" x14ac:dyDescent="0.25">
      <c r="A53" s="4">
        <v>41029</v>
      </c>
      <c r="B53" s="5">
        <v>1397.910034</v>
      </c>
      <c r="C53" s="6">
        <f t="shared" si="3"/>
        <v>2.5153855851238829E-2</v>
      </c>
      <c r="D53" s="6">
        <f t="shared" si="2"/>
        <v>-7.4974527092704279E-3</v>
      </c>
      <c r="E53" s="7">
        <v>54.5</v>
      </c>
    </row>
    <row r="54" spans="1:5" x14ac:dyDescent="0.25">
      <c r="A54" s="8">
        <v>41060</v>
      </c>
      <c r="B54" s="9">
        <v>1310.329956</v>
      </c>
      <c r="C54" s="10">
        <f t="shared" si="3"/>
        <v>-2.5921793242765303E-2</v>
      </c>
      <c r="D54" s="10">
        <f t="shared" si="2"/>
        <v>-6.2650725633177598E-2</v>
      </c>
      <c r="E54" s="1">
        <v>54.4</v>
      </c>
    </row>
    <row r="55" spans="1:5" x14ac:dyDescent="0.25">
      <c r="A55" s="4">
        <v>41090</v>
      </c>
      <c r="B55" s="5">
        <v>1362.160034</v>
      </c>
      <c r="C55" s="6">
        <f t="shared" si="3"/>
        <v>3.1439316186402277E-2</v>
      </c>
      <c r="D55" s="6">
        <f t="shared" si="2"/>
        <v>3.9554982134591417E-2</v>
      </c>
      <c r="E55" s="7">
        <v>53.3</v>
      </c>
    </row>
    <row r="56" spans="1:5" x14ac:dyDescent="0.25">
      <c r="A56" s="8">
        <v>41121</v>
      </c>
      <c r="B56" s="9">
        <v>1379.3199460000001</v>
      </c>
      <c r="C56" s="10">
        <f t="shared" si="3"/>
        <v>6.7353758509565306E-2</v>
      </c>
      <c r="D56" s="10">
        <f t="shared" si="2"/>
        <v>1.2597574126154459E-2</v>
      </c>
      <c r="E56" s="1">
        <v>52.9</v>
      </c>
    </row>
    <row r="57" spans="1:5" x14ac:dyDescent="0.25">
      <c r="A57" s="4">
        <v>41152</v>
      </c>
      <c r="B57" s="5">
        <v>1406.579956</v>
      </c>
      <c r="C57" s="6">
        <f t="shared" si="3"/>
        <v>0.15398431252224187</v>
      </c>
      <c r="D57" s="6">
        <f t="shared" si="2"/>
        <v>1.9763369680148135E-2</v>
      </c>
      <c r="E57" s="7">
        <v>53.8</v>
      </c>
    </row>
    <row r="58" spans="1:5" x14ac:dyDescent="0.25">
      <c r="A58" s="8">
        <v>41182</v>
      </c>
      <c r="B58" s="9">
        <v>1440.670044</v>
      </c>
      <c r="C58" s="10">
        <f t="shared" si="3"/>
        <v>0.27332908024740632</v>
      </c>
      <c r="D58" s="10">
        <f t="shared" si="2"/>
        <v>2.4236153696477046E-2</v>
      </c>
      <c r="E58" s="1">
        <v>55.3</v>
      </c>
    </row>
    <row r="59" spans="1:5" x14ac:dyDescent="0.25">
      <c r="A59" s="4">
        <v>41213</v>
      </c>
      <c r="B59" s="5">
        <v>1412.160034</v>
      </c>
      <c r="C59" s="6">
        <f t="shared" si="3"/>
        <v>0.12675335417624328</v>
      </c>
      <c r="D59" s="6">
        <f t="shared" si="2"/>
        <v>-1.9789409878227443E-2</v>
      </c>
      <c r="E59" s="7">
        <v>54.5</v>
      </c>
    </row>
    <row r="60" spans="1:5" x14ac:dyDescent="0.25">
      <c r="A60" s="8">
        <v>41243</v>
      </c>
      <c r="B60" s="9">
        <v>1416.1800539999999</v>
      </c>
      <c r="C60" s="10">
        <f t="shared" si="3"/>
        <v>0.13570611590791878</v>
      </c>
      <c r="D60" s="10">
        <f t="shared" si="2"/>
        <v>2.8467170173433272E-3</v>
      </c>
      <c r="E60" s="1">
        <v>55.1</v>
      </c>
    </row>
    <row r="61" spans="1:5" x14ac:dyDescent="0.25">
      <c r="A61" s="4">
        <v>41274</v>
      </c>
      <c r="B61" s="5">
        <v>1426.1899410000001</v>
      </c>
      <c r="C61" s="6">
        <f t="shared" si="3"/>
        <v>0.13405690856978844</v>
      </c>
      <c r="D61" s="6">
        <f t="shared" si="2"/>
        <v>7.0682304638645639E-3</v>
      </c>
      <c r="E61" s="7">
        <v>55.7</v>
      </c>
    </row>
    <row r="62" spans="1:5" x14ac:dyDescent="0.25">
      <c r="A62" s="8">
        <v>41305</v>
      </c>
      <c r="B62" s="9">
        <v>1498.1099850000001</v>
      </c>
      <c r="C62" s="10">
        <f t="shared" si="3"/>
        <v>0.1414953758270337</v>
      </c>
      <c r="D62" s="10">
        <f t="shared" si="2"/>
        <v>5.0428096519578497E-2</v>
      </c>
      <c r="E62" s="1">
        <v>54.9</v>
      </c>
    </row>
    <row r="63" spans="1:5" x14ac:dyDescent="0.25">
      <c r="A63" s="4">
        <v>41333</v>
      </c>
      <c r="B63" s="5">
        <v>1514.6800539999999</v>
      </c>
      <c r="C63" s="6">
        <f t="shared" si="3"/>
        <v>0.10910315308742147</v>
      </c>
      <c r="D63" s="6">
        <f t="shared" si="2"/>
        <v>1.1060649195259101E-2</v>
      </c>
      <c r="E63" s="7">
        <v>54.8</v>
      </c>
    </row>
    <row r="64" spans="1:5" x14ac:dyDescent="0.25">
      <c r="A64" s="8">
        <v>41364</v>
      </c>
      <c r="B64" s="9">
        <v>1569.1899410000001</v>
      </c>
      <c r="C64" s="10">
        <f t="shared" si="3"/>
        <v>0.11410961774775395</v>
      </c>
      <c r="D64" s="10">
        <f t="shared" si="2"/>
        <v>3.5987723516956123E-2</v>
      </c>
      <c r="E64" s="1">
        <v>54.5</v>
      </c>
    </row>
    <row r="65" spans="1:5" x14ac:dyDescent="0.25">
      <c r="A65" s="4">
        <v>41394</v>
      </c>
      <c r="B65" s="5">
        <v>1597.5699460000001</v>
      </c>
      <c r="C65" s="6">
        <f t="shared" si="3"/>
        <v>0.14282744035300349</v>
      </c>
      <c r="D65" s="6">
        <f t="shared" si="2"/>
        <v>1.8085767859252408E-2</v>
      </c>
      <c r="E65" s="7">
        <v>53.8</v>
      </c>
    </row>
    <row r="66" spans="1:5" x14ac:dyDescent="0.25">
      <c r="A66" s="8">
        <v>41425</v>
      </c>
      <c r="B66" s="9">
        <v>1630.73999</v>
      </c>
      <c r="C66" s="10">
        <f t="shared" si="3"/>
        <v>0.24452622221818454</v>
      </c>
      <c r="D66" s="10">
        <f t="shared" si="2"/>
        <v>2.0762811721046208E-2</v>
      </c>
      <c r="E66" s="1">
        <v>54</v>
      </c>
    </row>
    <row r="67" spans="1:5" x14ac:dyDescent="0.25">
      <c r="A67" s="4">
        <v>41455</v>
      </c>
      <c r="B67" s="5">
        <v>1606.280029</v>
      </c>
      <c r="C67" s="6">
        <f t="shared" si="3"/>
        <v>0.17921535568999084</v>
      </c>
      <c r="D67" s="6">
        <f t="shared" si="2"/>
        <v>-1.4999301636062792E-2</v>
      </c>
      <c r="E67" s="7">
        <v>53.4</v>
      </c>
    </row>
    <row r="68" spans="1:5" x14ac:dyDescent="0.25">
      <c r="A68" s="8">
        <v>41486</v>
      </c>
      <c r="B68" s="9">
        <v>1685.7299800000001</v>
      </c>
      <c r="C68" s="10">
        <f t="shared" si="3"/>
        <v>0.22214572832690696</v>
      </c>
      <c r="D68" s="10">
        <f t="shared" si="2"/>
        <v>4.9462079815225081E-2</v>
      </c>
      <c r="E68" s="1">
        <v>55.9</v>
      </c>
    </row>
    <row r="69" spans="1:5" x14ac:dyDescent="0.25">
      <c r="A69" s="4">
        <v>41517</v>
      </c>
      <c r="B69" s="5">
        <v>1632.969971</v>
      </c>
      <c r="C69" s="6">
        <f t="shared" si="3"/>
        <v>0.16095069038506898</v>
      </c>
      <c r="D69" s="6">
        <f t="shared" si="2"/>
        <v>-3.1298019033866906E-2</v>
      </c>
      <c r="E69" s="7">
        <v>57.9</v>
      </c>
    </row>
    <row r="70" spans="1:5" x14ac:dyDescent="0.25">
      <c r="A70" s="8">
        <v>41547</v>
      </c>
      <c r="B70" s="9">
        <v>1681.5500489999999</v>
      </c>
      <c r="C70" s="10">
        <f t="shared" si="3"/>
        <v>0.16719998170517938</v>
      </c>
      <c r="D70" s="10">
        <f t="shared" si="2"/>
        <v>2.9749523177239098E-2</v>
      </c>
      <c r="E70" s="1">
        <v>54.5</v>
      </c>
    </row>
    <row r="71" spans="1:5" x14ac:dyDescent="0.25">
      <c r="A71" s="4">
        <v>41578</v>
      </c>
      <c r="B71" s="5">
        <v>1756.540039</v>
      </c>
      <c r="C71" s="6">
        <f t="shared" si="3"/>
        <v>0.24386754808839178</v>
      </c>
      <c r="D71" s="6">
        <f t="shared" si="2"/>
        <v>4.45957526180061E-2</v>
      </c>
      <c r="E71" s="7">
        <v>55.1</v>
      </c>
    </row>
    <row r="72" spans="1:5" x14ac:dyDescent="0.25">
      <c r="A72" s="8">
        <v>41608</v>
      </c>
      <c r="B72" s="9">
        <v>1805.8100589999999</v>
      </c>
      <c r="C72" s="10">
        <f t="shared" si="3"/>
        <v>0.27512744858924554</v>
      </c>
      <c r="D72" s="10">
        <f t="shared" si="2"/>
        <v>2.8049471635186524E-2</v>
      </c>
      <c r="E72" s="1">
        <v>54.1</v>
      </c>
    </row>
    <row r="73" spans="1:5" x14ac:dyDescent="0.25">
      <c r="A73" s="4">
        <v>41639</v>
      </c>
      <c r="B73" s="5">
        <v>1848.3599850000001</v>
      </c>
      <c r="C73" s="6">
        <f t="shared" si="3"/>
        <v>0.29601249585590783</v>
      </c>
      <c r="D73" s="6">
        <f t="shared" si="2"/>
        <v>2.3562791550492821E-2</v>
      </c>
      <c r="E73" s="7">
        <v>53</v>
      </c>
    </row>
    <row r="74" spans="1:5" x14ac:dyDescent="0.25">
      <c r="A74" s="8">
        <v>41670</v>
      </c>
      <c r="B74" s="9">
        <v>1782.589966</v>
      </c>
      <c r="C74" s="10">
        <f t="shared" si="3"/>
        <v>0.18989258722549662</v>
      </c>
      <c r="D74" s="10">
        <f t="shared" si="2"/>
        <v>-3.5582905675162646E-2</v>
      </c>
      <c r="E74" s="1">
        <v>54</v>
      </c>
    </row>
    <row r="75" spans="1:5" x14ac:dyDescent="0.25">
      <c r="A75" s="4">
        <v>41698</v>
      </c>
      <c r="B75" s="5">
        <v>1859.4499510000001</v>
      </c>
      <c r="C75" s="6">
        <f t="shared" si="3"/>
        <v>0.22761895892767869</v>
      </c>
      <c r="D75" s="6">
        <f t="shared" si="2"/>
        <v>4.3117029976595334E-2</v>
      </c>
      <c r="E75" s="7">
        <v>51.6</v>
      </c>
    </row>
    <row r="76" spans="1:5" x14ac:dyDescent="0.25">
      <c r="A76" s="8">
        <v>41729</v>
      </c>
      <c r="B76" s="9">
        <v>1872.339966</v>
      </c>
      <c r="C76" s="10">
        <f t="shared" si="3"/>
        <v>0.19318886584680184</v>
      </c>
      <c r="D76" s="10">
        <f t="shared" si="2"/>
        <v>6.9321656079357136E-3</v>
      </c>
      <c r="E76" s="1">
        <v>53.1</v>
      </c>
    </row>
    <row r="77" spans="1:5" x14ac:dyDescent="0.25">
      <c r="A77" s="4">
        <v>41759</v>
      </c>
      <c r="B77" s="5">
        <v>1883.9499510000001</v>
      </c>
      <c r="C77" s="6">
        <f t="shared" si="3"/>
        <v>0.17925975993541879</v>
      </c>
      <c r="D77" s="6">
        <f t="shared" si="2"/>
        <v>6.2007889650527552E-3</v>
      </c>
      <c r="E77" s="7">
        <v>55.2</v>
      </c>
    </row>
    <row r="78" spans="1:5" x14ac:dyDescent="0.25">
      <c r="A78" s="8">
        <v>41790</v>
      </c>
      <c r="B78" s="9">
        <v>1923.5699460000001</v>
      </c>
      <c r="C78" s="10">
        <f t="shared" si="3"/>
        <v>0.179568758843033</v>
      </c>
      <c r="D78" s="10">
        <f t="shared" si="2"/>
        <v>2.103028001299596E-2</v>
      </c>
      <c r="E78" s="1">
        <v>56.3</v>
      </c>
    </row>
    <row r="79" spans="1:5" x14ac:dyDescent="0.25">
      <c r="A79" s="4">
        <v>41820</v>
      </c>
      <c r="B79" s="5">
        <v>1960.2299800000001</v>
      </c>
      <c r="C79" s="6">
        <f t="shared" si="3"/>
        <v>0.22035382661163624</v>
      </c>
      <c r="D79" s="6">
        <f t="shared" si="2"/>
        <v>1.9058331658920603E-2</v>
      </c>
      <c r="E79" s="7">
        <v>56</v>
      </c>
    </row>
    <row r="80" spans="1:5" x14ac:dyDescent="0.25">
      <c r="A80" s="8">
        <v>41851</v>
      </c>
      <c r="B80" s="9">
        <v>1930.670044</v>
      </c>
      <c r="C80" s="10">
        <f t="shared" si="3"/>
        <v>0.1453020750096643</v>
      </c>
      <c r="D80" s="10">
        <f t="shared" si="2"/>
        <v>-1.5079830581919834E-2</v>
      </c>
      <c r="E80" s="1">
        <v>58.7</v>
      </c>
    </row>
    <row r="81" spans="1:5" x14ac:dyDescent="0.25">
      <c r="A81" s="4">
        <v>41882</v>
      </c>
      <c r="B81" s="5">
        <v>2003.369995</v>
      </c>
      <c r="C81" s="6">
        <f t="shared" ref="C81:C132" si="4">(B81-B69)/B69</f>
        <v>0.22682598613443825</v>
      </c>
      <c r="D81" s="6">
        <f t="shared" ref="D81:D87" si="5">(B81-B80)/B80</f>
        <v>3.7655295489735195E-2</v>
      </c>
      <c r="E81" s="7">
        <v>59.6</v>
      </c>
    </row>
    <row r="82" spans="1:5" x14ac:dyDescent="0.25">
      <c r="A82" s="8">
        <v>41912</v>
      </c>
      <c r="B82" s="9">
        <v>1972.290039</v>
      </c>
      <c r="C82" s="10">
        <f t="shared" si="4"/>
        <v>0.17289999198828487</v>
      </c>
      <c r="D82" s="10">
        <f t="shared" si="5"/>
        <v>-1.5513837223063749E-2</v>
      </c>
      <c r="E82" s="1">
        <v>58.6</v>
      </c>
    </row>
    <row r="83" spans="1:5" x14ac:dyDescent="0.25">
      <c r="A83" s="4">
        <v>41943</v>
      </c>
      <c r="B83" s="5">
        <v>2018.0500489999999</v>
      </c>
      <c r="C83" s="6">
        <f t="shared" si="4"/>
        <v>0.14887791009243256</v>
      </c>
      <c r="D83" s="6">
        <f t="shared" si="5"/>
        <v>2.3201460786772227E-2</v>
      </c>
      <c r="E83" s="7">
        <v>57.1</v>
      </c>
    </row>
    <row r="84" spans="1:5" x14ac:dyDescent="0.25">
      <c r="A84" s="8">
        <v>41973</v>
      </c>
      <c r="B84" s="9">
        <v>2067.5600589999999</v>
      </c>
      <c r="C84" s="10">
        <f t="shared" si="4"/>
        <v>0.14494879940194197</v>
      </c>
      <c r="D84" s="10">
        <f t="shared" si="5"/>
        <v>2.4533588760364766E-2</v>
      </c>
      <c r="E84" s="1">
        <v>59.3</v>
      </c>
    </row>
    <row r="85" spans="1:5" x14ac:dyDescent="0.25">
      <c r="A85" s="4">
        <v>42004</v>
      </c>
      <c r="B85" s="5">
        <v>2058.8999020000001</v>
      </c>
      <c r="C85" s="6">
        <f t="shared" si="4"/>
        <v>0.11390633789337311</v>
      </c>
      <c r="D85" s="6">
        <f t="shared" si="5"/>
        <v>-4.1885878779204062E-3</v>
      </c>
      <c r="E85" s="7">
        <v>56.2</v>
      </c>
    </row>
    <row r="86" spans="1:5" x14ac:dyDescent="0.25">
      <c r="A86" s="8">
        <v>42035</v>
      </c>
      <c r="B86" s="9">
        <v>1994.98999</v>
      </c>
      <c r="C86" s="10">
        <f t="shared" si="4"/>
        <v>0.11915248489623778</v>
      </c>
      <c r="D86" s="10">
        <f t="shared" si="5"/>
        <v>-3.1040805790470173E-2</v>
      </c>
      <c r="E86" s="1">
        <v>56.7</v>
      </c>
    </row>
    <row r="87" spans="1:5" x14ac:dyDescent="0.25">
      <c r="A87" s="4">
        <v>42063</v>
      </c>
      <c r="B87" s="5">
        <v>2104.5</v>
      </c>
      <c r="C87" s="6">
        <f t="shared" si="4"/>
        <v>0.13178631071420535</v>
      </c>
      <c r="D87" s="6">
        <f t="shared" si="5"/>
        <v>5.4892511014553995E-2</v>
      </c>
      <c r="E87" s="7">
        <v>56.9</v>
      </c>
    </row>
    <row r="88" spans="1:5" x14ac:dyDescent="0.25">
      <c r="A88" s="8">
        <v>42094</v>
      </c>
      <c r="B88" s="9">
        <v>2067.889893</v>
      </c>
      <c r="C88" s="10">
        <f t="shared" si="4"/>
        <v>0.10444146391734931</v>
      </c>
      <c r="D88" s="10">
        <f t="shared" ref="D88:D91" si="6">(B88-B87)/B87</f>
        <v>-1.7396106913756221E-2</v>
      </c>
      <c r="E88" s="1">
        <v>56.5</v>
      </c>
    </row>
    <row r="89" spans="1:5" x14ac:dyDescent="0.25">
      <c r="A89" s="4">
        <v>42124</v>
      </c>
      <c r="B89" s="5">
        <v>2085.51001</v>
      </c>
      <c r="C89" s="6">
        <f t="shared" si="4"/>
        <v>0.10698801148778496</v>
      </c>
      <c r="D89" s="6">
        <f t="shared" si="6"/>
        <v>8.5208197301247391E-3</v>
      </c>
      <c r="E89" s="7">
        <v>57.8</v>
      </c>
    </row>
    <row r="90" spans="1:5" x14ac:dyDescent="0.25">
      <c r="A90" s="8">
        <v>42155</v>
      </c>
      <c r="B90" s="9">
        <v>2107.389893</v>
      </c>
      <c r="C90" s="10">
        <f t="shared" si="4"/>
        <v>9.5561873059125016E-2</v>
      </c>
      <c r="D90" s="10">
        <f t="shared" si="6"/>
        <v>1.0491382393316857E-2</v>
      </c>
      <c r="E90" s="1">
        <v>55.7</v>
      </c>
    </row>
    <row r="91" spans="1:5" x14ac:dyDescent="0.25">
      <c r="A91" s="4">
        <v>42185</v>
      </c>
      <c r="B91" s="5">
        <v>2063.110107</v>
      </c>
      <c r="C91" s="6">
        <f t="shared" si="4"/>
        <v>5.248370244801577E-2</v>
      </c>
      <c r="D91" s="6">
        <f t="shared" si="6"/>
        <v>-2.1011672375900521E-2</v>
      </c>
      <c r="E91" s="7">
        <v>56</v>
      </c>
    </row>
    <row r="92" spans="1:5" x14ac:dyDescent="0.25">
      <c r="A92" s="8">
        <v>42216</v>
      </c>
      <c r="B92" s="9">
        <v>2103.8400879999999</v>
      </c>
      <c r="C92" s="10">
        <f t="shared" si="4"/>
        <v>8.9694271964370922E-2</v>
      </c>
      <c r="D92" s="10">
        <f t="shared" ref="D92:D132" si="7">(B92-B91)/B91</f>
        <v>1.9742029696721345E-2</v>
      </c>
      <c r="E92" s="1">
        <v>60.3</v>
      </c>
    </row>
    <row r="93" spans="1:5" x14ac:dyDescent="0.25">
      <c r="A93" s="4">
        <v>42247</v>
      </c>
      <c r="B93" s="5">
        <v>1972.1800539999999</v>
      </c>
      <c r="C93" s="6">
        <f t="shared" si="4"/>
        <v>-1.5568737216711729E-2</v>
      </c>
      <c r="D93" s="6">
        <f t="shared" si="7"/>
        <v>-6.2580818167202831E-2</v>
      </c>
      <c r="E93" s="7">
        <v>59</v>
      </c>
    </row>
    <row r="94" spans="1:5" x14ac:dyDescent="0.25">
      <c r="A94" s="8">
        <v>42277</v>
      </c>
      <c r="B94" s="9">
        <v>1920.030029</v>
      </c>
      <c r="C94" s="10">
        <f t="shared" si="4"/>
        <v>-2.6497122110142123E-2</v>
      </c>
      <c r="D94" s="10">
        <f t="shared" si="7"/>
        <v>-2.6442831573227094E-2</v>
      </c>
      <c r="E94" s="1">
        <v>56.9</v>
      </c>
    </row>
    <row r="95" spans="1:5" x14ac:dyDescent="0.25">
      <c r="A95" s="4">
        <v>42308</v>
      </c>
      <c r="B95" s="5">
        <v>2079.360107</v>
      </c>
      <c r="C95" s="6">
        <f t="shared" si="4"/>
        <v>3.0380841164162835E-2</v>
      </c>
      <c r="D95" s="6">
        <f t="shared" si="7"/>
        <v>8.2983117760394132E-2</v>
      </c>
      <c r="E95" s="7">
        <v>59.1</v>
      </c>
    </row>
    <row r="96" spans="1:5" x14ac:dyDescent="0.25">
      <c r="A96" s="8">
        <v>42338</v>
      </c>
      <c r="B96" s="9">
        <v>2080.4099120000001</v>
      </c>
      <c r="C96" s="10">
        <f t="shared" si="4"/>
        <v>6.2149841520033767E-3</v>
      </c>
      <c r="D96" s="10">
        <f t="shared" si="7"/>
        <v>5.0486926072401835E-4</v>
      </c>
      <c r="E96" s="1">
        <v>55.9</v>
      </c>
    </row>
    <row r="97" spans="1:5" x14ac:dyDescent="0.25">
      <c r="A97" s="4">
        <v>42369</v>
      </c>
      <c r="B97" s="5">
        <v>2043.9399410000001</v>
      </c>
      <c r="C97" s="6">
        <f t="shared" si="4"/>
        <v>-7.2659972373926608E-3</v>
      </c>
      <c r="D97" s="6">
        <f t="shared" si="7"/>
        <v>-1.7530185176314418E-2</v>
      </c>
      <c r="E97" s="7">
        <v>55.3</v>
      </c>
    </row>
    <row r="98" spans="1:5" x14ac:dyDescent="0.25">
      <c r="A98" s="8">
        <v>42400</v>
      </c>
      <c r="B98" s="9">
        <v>1940.23999</v>
      </c>
      <c r="C98" s="10">
        <f t="shared" si="4"/>
        <v>-2.7443746722759246E-2</v>
      </c>
      <c r="D98" s="10">
        <f t="shared" si="7"/>
        <v>-5.073532197294639E-2</v>
      </c>
      <c r="E98" s="1">
        <v>53.5</v>
      </c>
    </row>
    <row r="99" spans="1:5" x14ac:dyDescent="0.25">
      <c r="A99" s="4">
        <v>42429</v>
      </c>
      <c r="B99" s="5">
        <v>1932.2299800000001</v>
      </c>
      <c r="C99" s="6">
        <f t="shared" si="4"/>
        <v>-8.1857933000712729E-2</v>
      </c>
      <c r="D99" s="6">
        <f t="shared" si="7"/>
        <v>-4.1283604302991229E-3</v>
      </c>
      <c r="E99" s="7">
        <v>54.3</v>
      </c>
    </row>
    <row r="100" spans="1:5" x14ac:dyDescent="0.25">
      <c r="A100" s="8">
        <v>42460</v>
      </c>
      <c r="B100" s="9">
        <v>2059.73999</v>
      </c>
      <c r="C100" s="10">
        <f t="shared" si="4"/>
        <v>-3.9411687380397648E-3</v>
      </c>
      <c r="D100" s="10">
        <f t="shared" si="7"/>
        <v>6.5991114577365145E-2</v>
      </c>
      <c r="E100" s="1">
        <v>54.9</v>
      </c>
    </row>
    <row r="101" spans="1:5" x14ac:dyDescent="0.25">
      <c r="A101" s="4">
        <v>42490</v>
      </c>
      <c r="B101" s="5">
        <v>2065.3000489999999</v>
      </c>
      <c r="C101" s="6">
        <f t="shared" si="4"/>
        <v>-9.6906564356409024E-3</v>
      </c>
      <c r="D101" s="6">
        <f t="shared" si="7"/>
        <v>2.6993984808732631E-3</v>
      </c>
      <c r="E101" s="7">
        <v>55.7</v>
      </c>
    </row>
    <row r="102" spans="1:5" x14ac:dyDescent="0.25">
      <c r="A102" s="8">
        <v>42521</v>
      </c>
      <c r="B102" s="9">
        <v>2096.9499510000001</v>
      </c>
      <c r="C102" s="10">
        <f t="shared" si="4"/>
        <v>-4.9539679556582054E-3</v>
      </c>
      <c r="D102" s="10">
        <f t="shared" si="7"/>
        <v>1.5324602357572555E-2</v>
      </c>
      <c r="E102" s="1">
        <v>53.6</v>
      </c>
    </row>
    <row r="103" spans="1:5" x14ac:dyDescent="0.25">
      <c r="A103" s="4">
        <v>42551</v>
      </c>
      <c r="B103" s="5">
        <v>2098.860107</v>
      </c>
      <c r="C103" s="6">
        <f t="shared" si="4"/>
        <v>1.732820748572873E-2</v>
      </c>
      <c r="D103" s="6">
        <f t="shared" si="7"/>
        <v>9.1092112097811118E-4</v>
      </c>
      <c r="E103" s="7">
        <v>56.1</v>
      </c>
    </row>
    <row r="104" spans="1:5" x14ac:dyDescent="0.25">
      <c r="A104" s="8">
        <v>42582</v>
      </c>
      <c r="B104" s="9">
        <v>2173.6000979999999</v>
      </c>
      <c r="C104" s="10">
        <f t="shared" si="4"/>
        <v>3.3158418454853573E-2</v>
      </c>
      <c r="D104" s="10">
        <f t="shared" si="7"/>
        <v>3.5609801125254283E-2</v>
      </c>
      <c r="E104" s="1">
        <v>54.9</v>
      </c>
    </row>
    <row r="105" spans="1:5" x14ac:dyDescent="0.25">
      <c r="A105" s="4">
        <v>42613</v>
      </c>
      <c r="B105" s="5">
        <v>2170.9499510000001</v>
      </c>
      <c r="C105" s="6">
        <f t="shared" si="4"/>
        <v>0.10078689143866584</v>
      </c>
      <c r="D105" s="6">
        <f t="shared" si="7"/>
        <v>-1.2192431360480338E-3</v>
      </c>
      <c r="E105" s="7">
        <v>51.7</v>
      </c>
    </row>
    <row r="106" spans="1:5" x14ac:dyDescent="0.25">
      <c r="A106" s="8">
        <v>42643</v>
      </c>
      <c r="B106" s="9">
        <v>2168.2700199999999</v>
      </c>
      <c r="C106" s="10">
        <f t="shared" si="4"/>
        <v>0.1292896398757313</v>
      </c>
      <c r="D106" s="10">
        <f t="shared" si="7"/>
        <v>-1.2344508443253945E-3</v>
      </c>
      <c r="E106" s="1">
        <v>56.6</v>
      </c>
    </row>
    <row r="107" spans="1:5" x14ac:dyDescent="0.25">
      <c r="A107" s="4">
        <v>42674</v>
      </c>
      <c r="B107" s="5">
        <v>2126.1499020000001</v>
      </c>
      <c r="C107" s="6">
        <f t="shared" si="4"/>
        <v>2.2502016289764351E-2</v>
      </c>
      <c r="D107" s="6">
        <f t="shared" si="7"/>
        <v>-1.9425679279557545E-2</v>
      </c>
      <c r="E107" s="7">
        <v>54.6</v>
      </c>
    </row>
    <row r="108" spans="1:5" x14ac:dyDescent="0.25">
      <c r="A108" s="8">
        <v>42704</v>
      </c>
      <c r="B108" s="9">
        <v>2198.8100589999999</v>
      </c>
      <c r="C108" s="10">
        <f t="shared" si="4"/>
        <v>5.6911931786642937E-2</v>
      </c>
      <c r="D108" s="10">
        <f t="shared" si="7"/>
        <v>3.4174522187570479E-2</v>
      </c>
      <c r="E108" s="1">
        <v>56.2</v>
      </c>
    </row>
    <row r="109" spans="1:5" x14ac:dyDescent="0.25">
      <c r="A109" s="4">
        <v>42735</v>
      </c>
      <c r="B109" s="5">
        <v>2238.830078</v>
      </c>
      <c r="C109" s="6">
        <f t="shared" si="4"/>
        <v>9.5350226829389928E-2</v>
      </c>
      <c r="D109" s="6">
        <f t="shared" si="7"/>
        <v>1.8200762196895176E-2</v>
      </c>
      <c r="E109" s="7">
        <v>56.6</v>
      </c>
    </row>
    <row r="110" spans="1:5" x14ac:dyDescent="0.25">
      <c r="A110" s="8">
        <v>42766</v>
      </c>
      <c r="B110" s="9">
        <v>2278.8701169999999</v>
      </c>
      <c r="C110" s="10">
        <f t="shared" si="4"/>
        <v>0.17453002141245419</v>
      </c>
      <c r="D110" s="10">
        <f t="shared" si="7"/>
        <v>1.7884358171464578E-2</v>
      </c>
      <c r="E110" s="1">
        <v>56.5</v>
      </c>
    </row>
    <row r="111" spans="1:5" x14ac:dyDescent="0.25">
      <c r="A111" s="4">
        <v>42794</v>
      </c>
      <c r="B111" s="5">
        <v>2363.639893</v>
      </c>
      <c r="C111" s="6">
        <f t="shared" si="4"/>
        <v>0.2232704789105901</v>
      </c>
      <c r="D111" s="6">
        <f t="shared" si="7"/>
        <v>3.719816033727915E-2</v>
      </c>
      <c r="E111" s="7">
        <v>57.4</v>
      </c>
    </row>
    <row r="112" spans="1:5" x14ac:dyDescent="0.25">
      <c r="A112" s="8">
        <v>42825</v>
      </c>
      <c r="B112" s="9">
        <v>2362.719971</v>
      </c>
      <c r="C112" s="10">
        <f t="shared" si="4"/>
        <v>0.1470962269368766</v>
      </c>
      <c r="D112" s="10">
        <f t="shared" si="7"/>
        <v>-3.8919718808453973E-4</v>
      </c>
      <c r="E112" s="1">
        <v>55.6</v>
      </c>
    </row>
    <row r="113" spans="1:5" x14ac:dyDescent="0.25">
      <c r="A113" s="4">
        <v>42855</v>
      </c>
      <c r="B113" s="5">
        <v>2384.1999510000001</v>
      </c>
      <c r="C113" s="6">
        <f t="shared" si="4"/>
        <v>0.15440850938555326</v>
      </c>
      <c r="D113" s="6">
        <f t="shared" si="7"/>
        <v>9.0912085493182089E-3</v>
      </c>
      <c r="E113" s="7">
        <v>57.3</v>
      </c>
    </row>
    <row r="114" spans="1:5" x14ac:dyDescent="0.25">
      <c r="A114" s="8">
        <v>42886</v>
      </c>
      <c r="B114" s="9">
        <v>2411.8000489999999</v>
      </c>
      <c r="C114" s="10">
        <f t="shared" si="4"/>
        <v>0.15014669179388529</v>
      </c>
      <c r="D114" s="10">
        <f t="shared" si="7"/>
        <v>1.1576251391341417E-2</v>
      </c>
      <c r="E114" s="1">
        <v>57.1</v>
      </c>
    </row>
    <row r="115" spans="1:5" x14ac:dyDescent="0.25">
      <c r="A115" s="4">
        <v>42916</v>
      </c>
      <c r="B115" s="5">
        <v>2423.4099120000001</v>
      </c>
      <c r="C115" s="6">
        <f t="shared" si="4"/>
        <v>0.1546314611048063</v>
      </c>
      <c r="D115" s="6">
        <f t="shared" si="7"/>
        <v>4.8137750908554414E-3</v>
      </c>
      <c r="E115" s="7">
        <v>57.2</v>
      </c>
    </row>
    <row r="116" spans="1:5" x14ac:dyDescent="0.25">
      <c r="A116" s="8">
        <v>42947</v>
      </c>
      <c r="B116" s="9">
        <v>2470.3000489999999</v>
      </c>
      <c r="C116" s="10">
        <f t="shared" si="4"/>
        <v>0.13650162754087256</v>
      </c>
      <c r="D116" s="10">
        <f t="shared" si="7"/>
        <v>1.9348826118030613E-2</v>
      </c>
      <c r="E116" s="1">
        <v>54.3</v>
      </c>
    </row>
    <row r="117" spans="1:5" x14ac:dyDescent="0.25">
      <c r="A117" s="4">
        <v>42978</v>
      </c>
      <c r="B117" s="5">
        <v>2471.6499020000001</v>
      </c>
      <c r="C117" s="6">
        <f t="shared" si="4"/>
        <v>0.1385107707625822</v>
      </c>
      <c r="D117" s="6">
        <f t="shared" si="7"/>
        <v>5.4643281108568138E-4</v>
      </c>
      <c r="E117" s="7">
        <v>55.2</v>
      </c>
    </row>
    <row r="118" spans="1:5" x14ac:dyDescent="0.25">
      <c r="A118" s="8">
        <v>43008</v>
      </c>
      <c r="B118" s="9">
        <v>2519.360107</v>
      </c>
      <c r="C118" s="10">
        <f t="shared" si="4"/>
        <v>0.16192175502200601</v>
      </c>
      <c r="D118" s="10">
        <f t="shared" si="7"/>
        <v>1.9302978533243684E-2</v>
      </c>
      <c r="E118" s="1">
        <v>59.4</v>
      </c>
    </row>
    <row r="119" spans="1:5" x14ac:dyDescent="0.25">
      <c r="A119" s="4">
        <v>43039</v>
      </c>
      <c r="B119" s="5">
        <v>2575.26001</v>
      </c>
      <c r="C119" s="6">
        <f t="shared" si="4"/>
        <v>0.21123162933033865</v>
      </c>
      <c r="D119" s="6">
        <f t="shared" si="7"/>
        <v>2.2188135330349579E-2</v>
      </c>
      <c r="E119" s="7">
        <v>59.8</v>
      </c>
    </row>
    <row r="120" spans="1:5" x14ac:dyDescent="0.25">
      <c r="A120" s="8">
        <v>43069</v>
      </c>
      <c r="B120" s="9">
        <v>2584.8400879999999</v>
      </c>
      <c r="C120" s="10">
        <f t="shared" si="4"/>
        <v>0.17556315399774147</v>
      </c>
      <c r="D120" s="10">
        <f t="shared" si="7"/>
        <v>3.7200430103366371E-3</v>
      </c>
      <c r="E120" s="1">
        <v>57.3</v>
      </c>
    </row>
    <row r="121" spans="1:5" x14ac:dyDescent="0.25">
      <c r="A121" s="4">
        <v>43100</v>
      </c>
      <c r="B121" s="5">
        <v>2673.610107</v>
      </c>
      <c r="C121" s="6">
        <f t="shared" si="4"/>
        <v>0.19419965511111917</v>
      </c>
      <c r="D121" s="6">
        <f t="shared" si="7"/>
        <v>3.4342557364422946E-2</v>
      </c>
      <c r="E121" s="7">
        <v>56</v>
      </c>
    </row>
    <row r="122" spans="1:5" x14ac:dyDescent="0.25">
      <c r="A122" s="8">
        <v>43131</v>
      </c>
      <c r="B122" s="9">
        <v>2823.8100589999999</v>
      </c>
      <c r="C122" s="10">
        <f t="shared" si="4"/>
        <v>0.23912724904102114</v>
      </c>
      <c r="D122" s="10">
        <f t="shared" si="7"/>
        <v>5.6178704444133053E-2</v>
      </c>
      <c r="E122" s="1">
        <v>59.9</v>
      </c>
    </row>
    <row r="123" spans="1:5" x14ac:dyDescent="0.25">
      <c r="A123" s="4">
        <v>43159</v>
      </c>
      <c r="B123" s="5">
        <v>2713.830078</v>
      </c>
      <c r="C123" s="6">
        <f t="shared" si="4"/>
        <v>0.14815716473439972</v>
      </c>
      <c r="D123" s="6">
        <f t="shared" si="7"/>
        <v>-3.8947372061896871E-2</v>
      </c>
      <c r="E123" s="7">
        <v>59.5</v>
      </c>
    </row>
    <row r="124" spans="1:5" x14ac:dyDescent="0.25">
      <c r="A124" s="8">
        <v>43190</v>
      </c>
      <c r="B124" s="9">
        <v>2640.8701169999999</v>
      </c>
      <c r="C124" s="10">
        <f t="shared" si="4"/>
        <v>0.1177245502700328</v>
      </c>
      <c r="D124" s="10">
        <f t="shared" si="7"/>
        <v>-2.6884498624825112E-2</v>
      </c>
      <c r="E124" s="1">
        <v>58.8</v>
      </c>
    </row>
    <row r="125" spans="1:5" x14ac:dyDescent="0.25">
      <c r="A125" s="4">
        <v>43220</v>
      </c>
      <c r="B125" s="5">
        <v>2648.0500489999999</v>
      </c>
      <c r="C125" s="6">
        <f t="shared" si="4"/>
        <v>0.11066609488408628</v>
      </c>
      <c r="D125" s="6">
        <f t="shared" si="7"/>
        <v>2.7187751316434801E-3</v>
      </c>
      <c r="E125" s="7">
        <v>56.8</v>
      </c>
    </row>
    <row r="126" spans="1:5" x14ac:dyDescent="0.25">
      <c r="A126" s="8">
        <v>43251</v>
      </c>
      <c r="B126" s="9">
        <v>2705.2700199999999</v>
      </c>
      <c r="C126" s="10">
        <f t="shared" si="4"/>
        <v>0.12168088773432145</v>
      </c>
      <c r="D126" s="10">
        <f t="shared" si="7"/>
        <v>2.1608341965291905E-2</v>
      </c>
      <c r="E126" s="1">
        <v>58.6</v>
      </c>
    </row>
    <row r="127" spans="1:5" x14ac:dyDescent="0.25">
      <c r="A127" s="4">
        <v>43281</v>
      </c>
      <c r="B127" s="5">
        <v>2718.3701169999999</v>
      </c>
      <c r="C127" s="6">
        <f t="shared" si="4"/>
        <v>0.12171288214158292</v>
      </c>
      <c r="D127" s="6">
        <f t="shared" si="7"/>
        <v>4.8424360241866009E-3</v>
      </c>
      <c r="E127" s="7">
        <v>59.1</v>
      </c>
    </row>
    <row r="128" spans="1:5" x14ac:dyDescent="0.25">
      <c r="A128" s="8">
        <v>43312</v>
      </c>
      <c r="B128" s="9">
        <v>2816.290039</v>
      </c>
      <c r="C128" s="10">
        <f t="shared" si="4"/>
        <v>0.1400599049253389</v>
      </c>
      <c r="D128" s="10">
        <f t="shared" si="7"/>
        <v>3.6021556221367206E-2</v>
      </c>
      <c r="E128" s="1">
        <v>55.7</v>
      </c>
    </row>
    <row r="129" spans="1:5" x14ac:dyDescent="0.25">
      <c r="A129" s="4">
        <v>43343</v>
      </c>
      <c r="B129" s="5">
        <v>2901.5200199999999</v>
      </c>
      <c r="C129" s="6">
        <f t="shared" si="4"/>
        <v>0.17392031033689651</v>
      </c>
      <c r="D129" s="6">
        <f t="shared" si="7"/>
        <v>3.0263211466054526E-2</v>
      </c>
      <c r="E129" s="7">
        <v>58.8</v>
      </c>
    </row>
    <row r="130" spans="1:5" x14ac:dyDescent="0.25">
      <c r="A130" s="8">
        <v>43373</v>
      </c>
      <c r="B130" s="9">
        <v>2913.9799800000001</v>
      </c>
      <c r="C130" s="10">
        <f t="shared" si="4"/>
        <v>0.15663496135528834</v>
      </c>
      <c r="D130" s="10">
        <f t="shared" si="7"/>
        <v>4.2942871026614999E-3</v>
      </c>
      <c r="E130" s="1">
        <v>60.8</v>
      </c>
    </row>
    <row r="131" spans="1:5" x14ac:dyDescent="0.25">
      <c r="A131" s="4">
        <v>43404</v>
      </c>
      <c r="B131" s="5">
        <v>2711.73999</v>
      </c>
      <c r="C131" s="6">
        <f t="shared" si="4"/>
        <v>5.299658266351135E-2</v>
      </c>
      <c r="D131" s="6">
        <f t="shared" si="7"/>
        <v>-6.9403356024429527E-2</v>
      </c>
      <c r="E131" s="7">
        <v>60</v>
      </c>
    </row>
    <row r="132" spans="1:5" x14ac:dyDescent="0.25">
      <c r="A132" s="8">
        <v>43434</v>
      </c>
      <c r="B132" s="9">
        <v>2760.169922</v>
      </c>
      <c r="C132" s="10">
        <f t="shared" si="4"/>
        <v>6.7830050614721096E-2</v>
      </c>
      <c r="D132" s="10">
        <f t="shared" si="7"/>
        <v>1.7859356788849069E-2</v>
      </c>
      <c r="E132" s="1">
        <v>60.4</v>
      </c>
    </row>
    <row r="133" spans="1:5" x14ac:dyDescent="0.25">
      <c r="A133" s="4">
        <v>43465</v>
      </c>
      <c r="B133" s="5">
        <v>2506.8500979999999</v>
      </c>
      <c r="C133" s="6">
        <f t="shared" ref="C133:C135" si="8">(B133-B121)/B121</f>
        <v>-6.2372598219685021E-2</v>
      </c>
      <c r="D133" s="6">
        <f t="shared" ref="D133:D135" si="9">(B133-B132)/B132</f>
        <v>-9.1776894596563949E-2</v>
      </c>
      <c r="E133" s="7">
        <v>58</v>
      </c>
    </row>
    <row r="134" spans="1:5" x14ac:dyDescent="0.25">
      <c r="A134" s="8">
        <v>43496</v>
      </c>
      <c r="B134" s="9">
        <v>2704.1000979999999</v>
      </c>
      <c r="C134" s="10">
        <f t="shared" si="8"/>
        <v>-4.2393064157577612E-2</v>
      </c>
      <c r="D134" s="10">
        <f t="shared" si="9"/>
        <v>7.8684401655036665E-2</v>
      </c>
      <c r="E134" s="1">
        <v>56.7</v>
      </c>
    </row>
    <row r="135" spans="1:5" x14ac:dyDescent="0.25">
      <c r="A135" s="4">
        <v>43524</v>
      </c>
      <c r="B135" s="5">
        <v>2784.48999</v>
      </c>
      <c r="C135" s="6">
        <f t="shared" si="8"/>
        <v>2.603696987988062E-2</v>
      </c>
      <c r="D135" s="6">
        <f t="shared" si="9"/>
        <v>2.9728889126352211E-2</v>
      </c>
      <c r="E135" s="7">
        <v>59.7</v>
      </c>
    </row>
    <row r="136" spans="1:5" x14ac:dyDescent="0.25">
      <c r="A136" s="8">
        <v>43555</v>
      </c>
      <c r="B136" s="9">
        <v>2834.3999020000001</v>
      </c>
      <c r="C136" s="10">
        <f t="shared" ref="C136:C171" si="10">(B136-B124)/B124</f>
        <v>7.3282583552366415E-2</v>
      </c>
      <c r="D136" s="10">
        <f t="shared" ref="D136:D171" si="11">(B136-B135)/B135</f>
        <v>1.7924256211817115E-2</v>
      </c>
      <c r="E136" s="1">
        <v>56.1</v>
      </c>
    </row>
    <row r="137" spans="1:5" x14ac:dyDescent="0.25">
      <c r="A137" s="4">
        <v>43585</v>
      </c>
      <c r="B137" s="5">
        <v>2945.830078</v>
      </c>
      <c r="C137" s="6">
        <f t="shared" si="10"/>
        <v>0.11245256830113637</v>
      </c>
      <c r="D137" s="6">
        <f t="shared" si="11"/>
        <v>3.9313498395682572E-2</v>
      </c>
      <c r="E137" s="7">
        <v>55.5</v>
      </c>
    </row>
    <row r="138" spans="1:5" x14ac:dyDescent="0.25">
      <c r="A138" s="8">
        <v>43616</v>
      </c>
      <c r="B138" s="9">
        <v>2752.0600589999999</v>
      </c>
      <c r="C138" s="10">
        <f t="shared" si="10"/>
        <v>1.7295884940905077E-2</v>
      </c>
      <c r="D138" s="10">
        <f t="shared" si="11"/>
        <v>-6.5777731189286898E-2</v>
      </c>
      <c r="E138" s="1">
        <v>56.9</v>
      </c>
    </row>
    <row r="139" spans="1:5" x14ac:dyDescent="0.25">
      <c r="A139" s="4">
        <v>43646</v>
      </c>
      <c r="B139" s="5">
        <v>2941.76001</v>
      </c>
      <c r="C139" s="6">
        <f t="shared" si="10"/>
        <v>8.2177879900524248E-2</v>
      </c>
      <c r="D139" s="6">
        <f t="shared" si="11"/>
        <v>6.8930163925612228E-2</v>
      </c>
      <c r="E139" s="7">
        <v>55.1</v>
      </c>
    </row>
    <row r="140" spans="1:5" x14ac:dyDescent="0.25">
      <c r="A140" s="8">
        <v>43677</v>
      </c>
      <c r="B140" s="9">
        <v>2980.3798830000001</v>
      </c>
      <c r="C140" s="10">
        <f t="shared" si="10"/>
        <v>5.8264540131763069E-2</v>
      </c>
      <c r="D140" s="10">
        <f t="shared" si="11"/>
        <v>1.312815214997776E-2</v>
      </c>
      <c r="E140" s="1">
        <v>54.8</v>
      </c>
    </row>
    <row r="141" spans="1:5" x14ac:dyDescent="0.25">
      <c r="A141" s="4">
        <v>43708</v>
      </c>
      <c r="B141" s="5">
        <v>2926.459961</v>
      </c>
      <c r="C141" s="6">
        <f t="shared" si="10"/>
        <v>8.5954743817346097E-3</v>
      </c>
      <c r="D141" s="6">
        <f t="shared" si="11"/>
        <v>-1.8091627281326687E-2</v>
      </c>
      <c r="E141" s="7">
        <v>56</v>
      </c>
    </row>
    <row r="142" spans="1:5" x14ac:dyDescent="0.25">
      <c r="A142" s="8">
        <v>43738</v>
      </c>
      <c r="B142" s="9">
        <v>2976.73999</v>
      </c>
      <c r="C142" s="10">
        <f t="shared" si="10"/>
        <v>2.1537557028789185E-2</v>
      </c>
      <c r="D142" s="10">
        <f t="shared" si="11"/>
        <v>1.7181177829208652E-2</v>
      </c>
      <c r="E142" s="1">
        <v>53.5</v>
      </c>
    </row>
    <row r="143" spans="1:5" x14ac:dyDescent="0.25">
      <c r="A143" s="4">
        <v>43769</v>
      </c>
      <c r="B143" s="5">
        <v>3037.5600589999999</v>
      </c>
      <c r="C143" s="6">
        <f t="shared" si="10"/>
        <v>0.1201516628443422</v>
      </c>
      <c r="D143" s="6">
        <f t="shared" si="11"/>
        <v>2.0431770730503028E-2</v>
      </c>
      <c r="E143" s="7">
        <v>54.4</v>
      </c>
    </row>
    <row r="144" spans="1:5" x14ac:dyDescent="0.25">
      <c r="A144" s="8">
        <v>43799</v>
      </c>
      <c r="B144" s="9">
        <v>3140.9799800000001</v>
      </c>
      <c r="C144" s="10">
        <f t="shared" si="10"/>
        <v>0.13796616467875561</v>
      </c>
      <c r="D144" s="10">
        <f t="shared" si="11"/>
        <v>3.4047037421886299E-2</v>
      </c>
      <c r="E144" s="1">
        <v>53.9</v>
      </c>
    </row>
    <row r="145" spans="1:5" x14ac:dyDescent="0.25">
      <c r="A145" s="4">
        <v>43830</v>
      </c>
      <c r="B145" s="5">
        <v>3230.780029</v>
      </c>
      <c r="C145" s="6">
        <f t="shared" si="10"/>
        <v>0.2887807019564359</v>
      </c>
      <c r="D145" s="6">
        <f t="shared" si="11"/>
        <v>2.8589818964716848E-2</v>
      </c>
      <c r="E145" s="7">
        <v>54.9</v>
      </c>
    </row>
    <row r="146" spans="1:5" x14ac:dyDescent="0.25">
      <c r="A146" s="8">
        <v>43861</v>
      </c>
      <c r="B146" s="9">
        <v>3225.5200199999999</v>
      </c>
      <c r="C146" s="10">
        <f t="shared" si="10"/>
        <v>0.1928256732750579</v>
      </c>
      <c r="D146" s="10">
        <f t="shared" si="11"/>
        <v>-1.6280925822202059E-3</v>
      </c>
      <c r="E146" s="1">
        <v>55.5</v>
      </c>
    </row>
    <row r="147" spans="1:5" x14ac:dyDescent="0.25">
      <c r="A147" s="4">
        <v>43890</v>
      </c>
      <c r="B147" s="5">
        <v>2954.219971</v>
      </c>
      <c r="C147" s="6">
        <f t="shared" si="10"/>
        <v>6.0955500508012225E-2</v>
      </c>
      <c r="D147" s="6">
        <f t="shared" si="11"/>
        <v>-8.411048367946572E-2</v>
      </c>
      <c r="E147" s="7">
        <v>56.7</v>
      </c>
    </row>
    <row r="148" spans="1:5" x14ac:dyDescent="0.25">
      <c r="A148" s="8">
        <v>43921</v>
      </c>
      <c r="B148" s="9">
        <v>2584.5900879999999</v>
      </c>
      <c r="C148" s="10">
        <f t="shared" si="10"/>
        <v>-8.8134992463036077E-2</v>
      </c>
      <c r="D148" s="10">
        <f t="shared" si="11"/>
        <v>-0.12511928245982332</v>
      </c>
      <c r="E148" s="1">
        <v>53.6</v>
      </c>
    </row>
    <row r="149" spans="1:5" x14ac:dyDescent="0.25">
      <c r="A149" s="4">
        <v>43951</v>
      </c>
      <c r="B149" s="5">
        <v>2912.429932</v>
      </c>
      <c r="C149" s="6">
        <f t="shared" si="10"/>
        <v>-1.1338110181384314E-2</v>
      </c>
      <c r="D149" s="6">
        <f t="shared" si="11"/>
        <v>0.12684403825663829</v>
      </c>
      <c r="E149" s="7">
        <v>41.6</v>
      </c>
    </row>
    <row r="150" spans="1:5" x14ac:dyDescent="0.25">
      <c r="A150" s="8">
        <v>43982</v>
      </c>
      <c r="B150" s="9">
        <v>3044.3100589999999</v>
      </c>
      <c r="C150" s="10">
        <f t="shared" si="10"/>
        <v>0.10619317665116407</v>
      </c>
      <c r="D150" s="10">
        <f t="shared" si="11"/>
        <v>4.5281819676065566E-2</v>
      </c>
      <c r="E150" s="1">
        <v>45.4</v>
      </c>
    </row>
    <row r="151" spans="1:5" x14ac:dyDescent="0.25">
      <c r="A151" s="4">
        <v>44012</v>
      </c>
      <c r="B151" s="5">
        <v>3100.290039</v>
      </c>
      <c r="C151" s="6">
        <f t="shared" si="10"/>
        <v>5.3889517996405158E-2</v>
      </c>
      <c r="D151" s="6">
        <f t="shared" si="11"/>
        <v>1.8388396357494698E-2</v>
      </c>
      <c r="E151" s="7">
        <v>56.5</v>
      </c>
    </row>
    <row r="152" spans="1:5" x14ac:dyDescent="0.25">
      <c r="A152" s="8">
        <v>44043</v>
      </c>
      <c r="B152" s="9">
        <v>3271.1201169999999</v>
      </c>
      <c r="C152" s="10">
        <f t="shared" si="10"/>
        <v>9.7551401302355345E-2</v>
      </c>
      <c r="D152" s="10">
        <f t="shared" si="11"/>
        <v>5.5101321441235633E-2</v>
      </c>
      <c r="E152" s="1">
        <v>56.6</v>
      </c>
    </row>
    <row r="153" spans="1:5" x14ac:dyDescent="0.25">
      <c r="A153" s="4">
        <v>44074</v>
      </c>
      <c r="B153" s="5">
        <v>3500.3100589999999</v>
      </c>
      <c r="C153" s="6">
        <f t="shared" si="10"/>
        <v>0.1960901928088945</v>
      </c>
      <c r="D153" s="6">
        <f t="shared" si="11"/>
        <v>7.0064667087246554E-2</v>
      </c>
      <c r="E153" s="7">
        <v>57.2</v>
      </c>
    </row>
    <row r="154" spans="1:5" x14ac:dyDescent="0.25">
      <c r="A154" s="8">
        <v>44104</v>
      </c>
      <c r="B154" s="9">
        <v>3363</v>
      </c>
      <c r="C154" s="10">
        <f t="shared" si="10"/>
        <v>0.1297594050194488</v>
      </c>
      <c r="D154" s="10">
        <f t="shared" si="11"/>
        <v>-3.9227970289931365E-2</v>
      </c>
      <c r="E154" s="1">
        <v>57.2</v>
      </c>
    </row>
    <row r="155" spans="1:5" x14ac:dyDescent="0.25">
      <c r="A155" s="4">
        <v>44135</v>
      </c>
      <c r="B155" s="5">
        <v>3269.959961</v>
      </c>
      <c r="C155" s="6">
        <f t="shared" si="10"/>
        <v>7.6508743032560431E-2</v>
      </c>
      <c r="D155" s="6">
        <f t="shared" si="11"/>
        <v>-2.7665786202795119E-2</v>
      </c>
      <c r="E155" s="7">
        <v>56.2</v>
      </c>
    </row>
    <row r="156" spans="1:5" x14ac:dyDescent="0.25">
      <c r="A156" s="8">
        <v>44165</v>
      </c>
      <c r="B156" s="9">
        <v>3621.6298830000001</v>
      </c>
      <c r="C156" s="10">
        <f t="shared" si="10"/>
        <v>0.15302545895246361</v>
      </c>
      <c r="D156" s="10">
        <f t="shared" si="11"/>
        <v>0.10754563548003028</v>
      </c>
      <c r="E156" s="1">
        <v>56.8</v>
      </c>
    </row>
    <row r="157" spans="1:5" x14ac:dyDescent="0.25">
      <c r="A157" s="4">
        <v>44196</v>
      </c>
      <c r="B157" s="5">
        <v>3756.070068</v>
      </c>
      <c r="C157" s="6">
        <f t="shared" si="10"/>
        <v>0.16258923055265673</v>
      </c>
      <c r="D157" s="6">
        <f t="shared" si="11"/>
        <v>3.7121458940645682E-2</v>
      </c>
      <c r="E157" s="7">
        <v>57.7</v>
      </c>
    </row>
    <row r="158" spans="1:5" x14ac:dyDescent="0.25">
      <c r="A158" s="8">
        <v>44227</v>
      </c>
      <c r="B158" s="35">
        <v>3714.24</v>
      </c>
      <c r="C158" s="10">
        <f t="shared" si="10"/>
        <v>0.15151664753889821</v>
      </c>
      <c r="D158" s="10">
        <f t="shared" si="11"/>
        <v>-1.1136658060874122E-2</v>
      </c>
      <c r="E158" s="1">
        <v>58.7</v>
      </c>
    </row>
    <row r="159" spans="1:5" x14ac:dyDescent="0.25">
      <c r="A159" s="4">
        <v>44255</v>
      </c>
      <c r="B159" s="36">
        <v>3811.15</v>
      </c>
      <c r="C159" s="6">
        <f t="shared" si="10"/>
        <v>0.29006981112172575</v>
      </c>
      <c r="D159" s="6">
        <f t="shared" si="11"/>
        <v>2.6091474971999741E-2</v>
      </c>
      <c r="E159" s="7">
        <v>55.9</v>
      </c>
    </row>
    <row r="160" spans="1:5" x14ac:dyDescent="0.25">
      <c r="A160" s="8">
        <v>44286</v>
      </c>
      <c r="B160" s="35">
        <v>3972.89</v>
      </c>
      <c r="C160" s="10">
        <f t="shared" si="10"/>
        <v>0.5371451041485229</v>
      </c>
      <c r="D160" s="10">
        <f t="shared" si="11"/>
        <v>4.2438634008107733E-2</v>
      </c>
      <c r="E160" s="1">
        <v>62.2</v>
      </c>
    </row>
    <row r="161" spans="1:5" x14ac:dyDescent="0.25">
      <c r="A161" s="4">
        <v>44316</v>
      </c>
      <c r="B161" s="36">
        <v>4181.17</v>
      </c>
      <c r="C161" s="6">
        <f t="shared" si="10"/>
        <v>0.43562938770126608</v>
      </c>
      <c r="D161" s="6">
        <f t="shared" si="11"/>
        <v>5.2425312555847307E-2</v>
      </c>
      <c r="E161" s="7">
        <v>62.7</v>
      </c>
    </row>
    <row r="162" spans="1:5" x14ac:dyDescent="0.25">
      <c r="A162" s="8">
        <v>44347</v>
      </c>
      <c r="B162" s="35">
        <v>4204.1099999999997</v>
      </c>
      <c r="C162" s="10">
        <f t="shared" si="10"/>
        <v>0.38097300160712699</v>
      </c>
      <c r="D162" s="10">
        <f t="shared" si="11"/>
        <v>5.4865025818131288E-3</v>
      </c>
      <c r="E162" s="1">
        <v>63.2</v>
      </c>
    </row>
    <row r="163" spans="1:5" x14ac:dyDescent="0.25">
      <c r="A163" s="4">
        <v>44377</v>
      </c>
      <c r="B163" s="36">
        <v>4297.5</v>
      </c>
      <c r="C163" s="6">
        <f t="shared" si="10"/>
        <v>0.38616063205046475</v>
      </c>
      <c r="D163" s="6">
        <f t="shared" si="11"/>
        <v>2.221397632316955E-2</v>
      </c>
      <c r="E163" s="7">
        <v>60.7</v>
      </c>
    </row>
    <row r="164" spans="1:5" x14ac:dyDescent="0.25">
      <c r="A164" s="8">
        <v>44408</v>
      </c>
      <c r="B164" s="35">
        <v>4395.26</v>
      </c>
      <c r="C164" s="10">
        <f t="shared" si="10"/>
        <v>0.34365594744070976</v>
      </c>
      <c r="D164" s="10">
        <f t="shared" si="11"/>
        <v>2.2748109365910464E-2</v>
      </c>
      <c r="E164" s="1">
        <v>64.099999999999994</v>
      </c>
    </row>
    <row r="165" spans="1:5" x14ac:dyDescent="0.25">
      <c r="A165" s="4">
        <v>44439</v>
      </c>
      <c r="B165" s="36">
        <v>4522.68</v>
      </c>
      <c r="C165" s="6">
        <f t="shared" si="10"/>
        <v>0.29207982257779763</v>
      </c>
      <c r="D165" s="6">
        <f t="shared" si="11"/>
        <v>2.8990321391681052E-2</v>
      </c>
      <c r="E165" s="7">
        <v>62.2</v>
      </c>
    </row>
    <row r="166" spans="1:5" x14ac:dyDescent="0.25">
      <c r="A166" s="8">
        <v>44469</v>
      </c>
      <c r="B166" s="35">
        <v>4307.54</v>
      </c>
      <c r="C166" s="10">
        <f t="shared" si="10"/>
        <v>0.28086232530478739</v>
      </c>
      <c r="D166" s="10">
        <f t="shared" si="11"/>
        <v>-4.7569140421166278E-2</v>
      </c>
      <c r="E166" s="1">
        <v>62.6</v>
      </c>
    </row>
    <row r="167" spans="1:5" x14ac:dyDescent="0.25">
      <c r="A167" s="4">
        <v>44500</v>
      </c>
      <c r="B167" s="36">
        <v>4605.38</v>
      </c>
      <c r="C167" s="6">
        <f t="shared" si="10"/>
        <v>0.40839033349864312</v>
      </c>
      <c r="D167" s="6">
        <f t="shared" si="11"/>
        <v>6.9143873301234615E-2</v>
      </c>
      <c r="E167" s="7">
        <v>66.7</v>
      </c>
    </row>
    <row r="168" spans="1:5" x14ac:dyDescent="0.25">
      <c r="A168" s="8">
        <v>44530</v>
      </c>
      <c r="B168" s="35">
        <v>4567</v>
      </c>
      <c r="C168" s="10">
        <f t="shared" si="10"/>
        <v>0.26103443685330335</v>
      </c>
      <c r="D168" s="10">
        <f t="shared" si="11"/>
        <v>-8.3337314184714628E-3</v>
      </c>
      <c r="E168" s="1">
        <v>68.400000000000006</v>
      </c>
    </row>
    <row r="169" spans="1:5" x14ac:dyDescent="0.25">
      <c r="A169" s="4">
        <v>44561</v>
      </c>
      <c r="B169" s="36">
        <v>4766.18</v>
      </c>
      <c r="C169" s="6">
        <f t="shared" si="10"/>
        <v>0.26892733993587475</v>
      </c>
      <c r="D169" s="6">
        <f t="shared" si="11"/>
        <v>4.3612874972629799E-2</v>
      </c>
      <c r="E169" s="7">
        <v>62.3</v>
      </c>
    </row>
    <row r="170" spans="1:5" x14ac:dyDescent="0.25">
      <c r="A170" s="8">
        <v>44592</v>
      </c>
      <c r="B170" s="35">
        <v>4515.55</v>
      </c>
      <c r="C170" s="10">
        <f t="shared" si="10"/>
        <v>0.21573996295339032</v>
      </c>
      <c r="D170" s="10">
        <f t="shared" si="11"/>
        <v>-5.2585089106999758E-2</v>
      </c>
      <c r="E170" s="1">
        <v>59.9</v>
      </c>
    </row>
    <row r="171" spans="1:5" x14ac:dyDescent="0.25">
      <c r="A171" s="4">
        <v>44620</v>
      </c>
      <c r="B171" s="36">
        <v>4373.79</v>
      </c>
      <c r="C171" s="6">
        <f t="shared" si="10"/>
        <v>0.14762998045209447</v>
      </c>
      <c r="D171" s="6">
        <f t="shared" si="11"/>
        <v>-3.1393739411588892E-2</v>
      </c>
      <c r="E171" s="7">
        <v>56.5</v>
      </c>
    </row>
    <row r="172" spans="1:5" x14ac:dyDescent="0.25">
      <c r="A172" s="8">
        <v>44651</v>
      </c>
      <c r="B172" s="35">
        <v>4530.41</v>
      </c>
      <c r="C172" s="10">
        <f t="shared" ref="C172:C177" si="12">(B172-B160)/B160</f>
        <v>0.14033109398951393</v>
      </c>
      <c r="D172" s="10">
        <f t="shared" ref="D172:D177" si="13">(B172-B171)/B171</f>
        <v>3.5808760822993307E-2</v>
      </c>
      <c r="E172" s="1">
        <v>58.3</v>
      </c>
    </row>
    <row r="173" spans="1:5" x14ac:dyDescent="0.25">
      <c r="A173" s="4">
        <v>44681</v>
      </c>
      <c r="B173" s="36">
        <v>4131.93</v>
      </c>
      <c r="C173" s="6">
        <f t="shared" si="12"/>
        <v>-1.1776607982932955E-2</v>
      </c>
      <c r="D173" s="6">
        <f t="shared" si="13"/>
        <v>-8.7956719149039395E-2</v>
      </c>
      <c r="E173" s="7">
        <v>57.1</v>
      </c>
    </row>
    <row r="174" spans="1:5" x14ac:dyDescent="0.25">
      <c r="A174" s="8">
        <v>44712</v>
      </c>
      <c r="B174" s="35">
        <v>4132.1499999999996</v>
      </c>
      <c r="C174" s="10">
        <f t="shared" si="12"/>
        <v>-1.7116583533732476E-2</v>
      </c>
      <c r="D174" s="10">
        <f t="shared" si="13"/>
        <v>5.3243883608711947E-5</v>
      </c>
      <c r="E174" s="1">
        <v>55.9</v>
      </c>
    </row>
    <row r="175" spans="1:5" x14ac:dyDescent="0.25">
      <c r="A175" s="4">
        <v>44742</v>
      </c>
      <c r="B175" s="36">
        <v>3785.38</v>
      </c>
      <c r="C175" s="6">
        <f t="shared" si="12"/>
        <v>-0.11916695753344965</v>
      </c>
      <c r="D175" s="6">
        <f t="shared" si="13"/>
        <v>-8.391999322386641E-2</v>
      </c>
      <c r="E175" s="7">
        <v>55.3</v>
      </c>
    </row>
    <row r="176" spans="1:5" x14ac:dyDescent="0.25">
      <c r="A176" s="8">
        <v>44773</v>
      </c>
      <c r="B176" s="43">
        <v>4130.29</v>
      </c>
      <c r="C176" s="10">
        <f t="shared" si="12"/>
        <v>-6.028539836096164E-2</v>
      </c>
      <c r="D176" s="10">
        <f t="shared" si="13"/>
        <v>9.1116347632205968E-2</v>
      </c>
      <c r="E176" s="1">
        <v>56.7</v>
      </c>
    </row>
    <row r="177" spans="1:5" x14ac:dyDescent="0.25">
      <c r="A177" s="4">
        <v>44804</v>
      </c>
      <c r="B177" s="44">
        <v>3955</v>
      </c>
      <c r="C177" s="6">
        <f t="shared" si="12"/>
        <v>-0.12551849788178696</v>
      </c>
      <c r="D177" s="6">
        <f t="shared" si="13"/>
        <v>-4.2440119216810436E-2</v>
      </c>
      <c r="E177" s="7">
        <v>56.9</v>
      </c>
    </row>
    <row r="178" spans="1:5" x14ac:dyDescent="0.25">
      <c r="A178" s="8">
        <v>44834</v>
      </c>
      <c r="B178" s="43">
        <v>3585.6201171875</v>
      </c>
      <c r="C178" s="10">
        <f t="shared" ref="C178" si="14">(B178-B166)/B166</f>
        <v>-0.16759446988594418</v>
      </c>
      <c r="D178" s="10">
        <f t="shared" ref="D178" si="15">(B178-B177)/B177</f>
        <v>-9.3395672013274339E-2</v>
      </c>
      <c r="E178" s="1">
        <v>56.7</v>
      </c>
    </row>
    <row r="179" spans="1:5" x14ac:dyDescent="0.25">
      <c r="A179" s="47">
        <v>44865</v>
      </c>
      <c r="B179">
        <v>3871.97998046875</v>
      </c>
      <c r="E179">
        <v>54.4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E8F2-2893-455E-ACB2-76506077CEFA}">
  <dimension ref="A1:L305"/>
  <sheetViews>
    <sheetView zoomScaleNormal="100" workbookViewId="0">
      <pane xSplit="1" ySplit="1" topLeftCell="B280" activePane="bottomRight" state="frozen"/>
      <selection pane="topRight"/>
      <selection pane="bottomLeft"/>
      <selection pane="bottomRight" activeCell="C304" sqref="C304"/>
    </sheetView>
  </sheetViews>
  <sheetFormatPr defaultRowHeight="12.5" x14ac:dyDescent="0.25"/>
  <cols>
    <col min="2" max="3" width="24.81640625" customWidth="1"/>
    <col min="4" max="4" width="22.453125" style="21" customWidth="1"/>
    <col min="5" max="5" width="30.1796875" style="22" customWidth="1"/>
  </cols>
  <sheetData>
    <row r="1" spans="1:5" ht="13" x14ac:dyDescent="0.3">
      <c r="A1" s="25" t="s">
        <v>3</v>
      </c>
      <c r="B1" s="26" t="s">
        <v>9</v>
      </c>
      <c r="C1" s="26" t="s">
        <v>4</v>
      </c>
      <c r="D1" s="11" t="s">
        <v>5</v>
      </c>
      <c r="E1" s="12" t="s">
        <v>6</v>
      </c>
    </row>
    <row r="2" spans="1:5" x14ac:dyDescent="0.25">
      <c r="A2" s="13">
        <v>35642</v>
      </c>
      <c r="B2" s="14">
        <v>58.6</v>
      </c>
      <c r="C2" s="14"/>
      <c r="D2" s="15"/>
      <c r="E2" s="16"/>
    </row>
    <row r="3" spans="1:5" x14ac:dyDescent="0.25">
      <c r="A3" s="17">
        <v>35673</v>
      </c>
      <c r="B3" s="18">
        <v>62.6</v>
      </c>
      <c r="C3" s="18"/>
      <c r="D3" s="19"/>
      <c r="E3" s="20"/>
    </row>
    <row r="4" spans="1:5" x14ac:dyDescent="0.25">
      <c r="A4" s="13">
        <v>35703</v>
      </c>
      <c r="B4" s="14">
        <v>59.1</v>
      </c>
      <c r="C4" s="14">
        <v>11615.636</v>
      </c>
      <c r="D4" s="15" t="str">
        <f>IFERROR((BAvsGDP!$C4-#REF!)/#REF!,"")</f>
        <v/>
      </c>
      <c r="E4" s="16" t="str">
        <f t="shared" ref="E4:E10" si="0">IFERROR(IF(ISBLANK(D4)=FALSE,((D4+1)^4)-1,""),"")</f>
        <v/>
      </c>
    </row>
    <row r="5" spans="1:5" x14ac:dyDescent="0.25">
      <c r="A5" s="13">
        <v>35734</v>
      </c>
      <c r="B5" s="18">
        <v>62.6</v>
      </c>
      <c r="C5" s="18"/>
      <c r="D5" s="19"/>
      <c r="E5" s="20"/>
    </row>
    <row r="6" spans="1:5" x14ac:dyDescent="0.25">
      <c r="A6" s="17">
        <v>35764</v>
      </c>
      <c r="B6" s="14">
        <v>61.9</v>
      </c>
      <c r="C6" s="14"/>
      <c r="D6" s="15"/>
      <c r="E6" s="16"/>
    </row>
    <row r="7" spans="1:5" x14ac:dyDescent="0.25">
      <c r="A7" s="13">
        <v>35795</v>
      </c>
      <c r="B7" s="18">
        <v>56.5</v>
      </c>
      <c r="C7" s="18">
        <v>11715.393</v>
      </c>
      <c r="D7" s="19">
        <f>IFERROR((BAvsGDP!$C7-C4)/C4,"")</f>
        <v>8.5881651250090483E-3</v>
      </c>
      <c r="E7" s="20">
        <f t="shared" si="0"/>
        <v>3.4797739156115615E-2</v>
      </c>
    </row>
    <row r="8" spans="1:5" x14ac:dyDescent="0.25">
      <c r="A8" s="13">
        <v>35826</v>
      </c>
      <c r="B8" s="14">
        <v>61.4</v>
      </c>
      <c r="C8" s="14"/>
      <c r="D8" s="15"/>
      <c r="E8" s="16"/>
    </row>
    <row r="9" spans="1:5" x14ac:dyDescent="0.25">
      <c r="A9" s="17">
        <v>35854</v>
      </c>
      <c r="B9" s="18">
        <v>58.9</v>
      </c>
      <c r="C9" s="18"/>
      <c r="D9" s="19"/>
      <c r="E9" s="20"/>
    </row>
    <row r="10" spans="1:5" x14ac:dyDescent="0.25">
      <c r="A10" s="13">
        <v>35885</v>
      </c>
      <c r="B10" s="14">
        <v>57</v>
      </c>
      <c r="C10" s="14">
        <v>11832.486000000001</v>
      </c>
      <c r="D10" s="15">
        <f>IFERROR((BAvsGDP!$C10-C7)/C7,"")</f>
        <v>9.994799150143811E-3</v>
      </c>
      <c r="E10" s="16">
        <f t="shared" si="0"/>
        <v>4.0582576402324211E-2</v>
      </c>
    </row>
    <row r="11" spans="1:5" x14ac:dyDescent="0.25">
      <c r="A11" s="13">
        <v>35915</v>
      </c>
      <c r="B11" s="18">
        <v>58.6</v>
      </c>
      <c r="C11" s="18"/>
      <c r="D11" s="19"/>
      <c r="E11" s="20"/>
    </row>
    <row r="12" spans="1:5" x14ac:dyDescent="0.25">
      <c r="A12" s="17">
        <v>35946</v>
      </c>
      <c r="B12" s="14">
        <v>61.2</v>
      </c>
      <c r="C12" s="14"/>
      <c r="D12" s="15"/>
      <c r="E12" s="16"/>
    </row>
    <row r="13" spans="1:5" x14ac:dyDescent="0.25">
      <c r="A13" s="13">
        <v>35976</v>
      </c>
      <c r="B13" s="18">
        <v>58.7</v>
      </c>
      <c r="C13" s="18">
        <v>11942.031999999999</v>
      </c>
      <c r="D13" s="19">
        <f>IFERROR((BAvsGDP!$C13-C10)/C10,"")</f>
        <v>9.2580713807731072E-3</v>
      </c>
      <c r="E13" s="20">
        <f t="shared" ref="E13:E73" si="1">IFERROR(IF(ISBLANK(D13)=FALSE,((D13+1)^4)-1,""),"")</f>
        <v>3.754973829079189E-2</v>
      </c>
    </row>
    <row r="14" spans="1:5" x14ac:dyDescent="0.25">
      <c r="A14" s="13">
        <v>36007</v>
      </c>
      <c r="B14" s="14">
        <v>58.6</v>
      </c>
      <c r="C14" s="14"/>
      <c r="D14" s="15"/>
      <c r="E14" s="16"/>
    </row>
    <row r="15" spans="1:5" x14ac:dyDescent="0.25">
      <c r="A15" s="17">
        <v>36038</v>
      </c>
      <c r="B15" s="18">
        <v>52.2</v>
      </c>
      <c r="C15" s="18"/>
      <c r="D15" s="19"/>
      <c r="E15" s="20"/>
    </row>
    <row r="16" spans="1:5" x14ac:dyDescent="0.25">
      <c r="A16" s="13">
        <v>36068</v>
      </c>
      <c r="B16" s="14">
        <v>57.4</v>
      </c>
      <c r="C16" s="14">
        <v>12091.614</v>
      </c>
      <c r="D16" s="15">
        <f>IFERROR((BAvsGDP!$C16-C13)/C13,"")</f>
        <v>1.2525674022645421E-2</v>
      </c>
      <c r="E16" s="16">
        <f t="shared" si="1"/>
        <v>5.1051936501903761E-2</v>
      </c>
    </row>
    <row r="17" spans="1:5" x14ac:dyDescent="0.25">
      <c r="A17" s="13">
        <v>36099</v>
      </c>
      <c r="B17" s="18">
        <v>54</v>
      </c>
      <c r="C17" s="18"/>
      <c r="D17" s="19"/>
      <c r="E17" s="20"/>
    </row>
    <row r="18" spans="1:5" x14ac:dyDescent="0.25">
      <c r="A18" s="17">
        <v>36129</v>
      </c>
      <c r="B18" s="14">
        <v>54.9</v>
      </c>
      <c r="C18" s="14"/>
      <c r="D18" s="15"/>
      <c r="E18" s="16"/>
    </row>
    <row r="19" spans="1:5" x14ac:dyDescent="0.25">
      <c r="A19" s="13">
        <v>36160</v>
      </c>
      <c r="B19" s="18">
        <v>54.2</v>
      </c>
      <c r="C19" s="18">
        <v>12287</v>
      </c>
      <c r="D19" s="19">
        <f>IFERROR((BAvsGDP!$C19-C16)/C16,"")</f>
        <v>1.6158802290579276E-2</v>
      </c>
      <c r="E19" s="20">
        <f t="shared" si="1"/>
        <v>6.6218795386465246E-2</v>
      </c>
    </row>
    <row r="20" spans="1:5" x14ac:dyDescent="0.25">
      <c r="A20" s="13">
        <v>36191</v>
      </c>
      <c r="B20" s="14">
        <v>58.8</v>
      </c>
      <c r="C20" s="14"/>
      <c r="D20" s="15"/>
      <c r="E20" s="16"/>
    </row>
    <row r="21" spans="1:5" x14ac:dyDescent="0.25">
      <c r="A21" s="17">
        <v>36219</v>
      </c>
      <c r="B21" s="18">
        <v>57.3</v>
      </c>
      <c r="C21" s="18"/>
      <c r="D21" s="19"/>
      <c r="E21" s="20"/>
    </row>
    <row r="22" spans="1:5" x14ac:dyDescent="0.25">
      <c r="A22" s="13">
        <v>36250</v>
      </c>
      <c r="B22" s="14">
        <v>59.5</v>
      </c>
      <c r="C22" s="14">
        <v>12403.293</v>
      </c>
      <c r="D22" s="15">
        <f>IFERROR((BAvsGDP!$C22-C19)/C19,"")</f>
        <v>9.4647188084967578E-3</v>
      </c>
      <c r="E22" s="16">
        <f t="shared" si="1"/>
        <v>3.8399760103665859E-2</v>
      </c>
    </row>
    <row r="23" spans="1:5" x14ac:dyDescent="0.25">
      <c r="A23" s="13">
        <v>36280</v>
      </c>
      <c r="B23" s="18">
        <v>59.8</v>
      </c>
      <c r="C23" s="18"/>
      <c r="D23" s="19"/>
      <c r="E23" s="20"/>
    </row>
    <row r="24" spans="1:5" x14ac:dyDescent="0.25">
      <c r="A24" s="17">
        <v>36311</v>
      </c>
      <c r="B24" s="14">
        <v>57.7</v>
      </c>
      <c r="C24" s="14"/>
      <c r="D24" s="15"/>
      <c r="E24" s="16"/>
    </row>
    <row r="25" spans="1:5" x14ac:dyDescent="0.25">
      <c r="A25" s="13">
        <v>36341</v>
      </c>
      <c r="B25" s="18">
        <v>57.9</v>
      </c>
      <c r="C25" s="18">
        <v>12498.694</v>
      </c>
      <c r="D25" s="19">
        <f>IFERROR((BAvsGDP!$C25-C22)/C22,"")</f>
        <v>7.6915864198322048E-3</v>
      </c>
      <c r="E25" s="20">
        <f t="shared" si="1"/>
        <v>3.1123132341660531E-2</v>
      </c>
    </row>
    <row r="26" spans="1:5" x14ac:dyDescent="0.25">
      <c r="A26" s="13">
        <v>36372</v>
      </c>
      <c r="B26" s="14">
        <v>60.7</v>
      </c>
      <c r="C26" s="14"/>
      <c r="D26" s="15"/>
      <c r="E26" s="16"/>
    </row>
    <row r="27" spans="1:5" x14ac:dyDescent="0.25">
      <c r="A27" s="17">
        <v>36403</v>
      </c>
      <c r="B27" s="18">
        <v>60.3</v>
      </c>
      <c r="C27" s="18"/>
      <c r="D27" s="19"/>
      <c r="E27" s="20"/>
    </row>
    <row r="28" spans="1:5" x14ac:dyDescent="0.25">
      <c r="A28" s="13">
        <v>36433</v>
      </c>
      <c r="B28" s="14">
        <v>59.1</v>
      </c>
      <c r="C28" s="14">
        <v>12662.385</v>
      </c>
      <c r="D28" s="15">
        <f>IFERROR((BAvsGDP!$C28-C25)/C25,"")</f>
        <v>1.3096648337818392E-2</v>
      </c>
      <c r="E28" s="16">
        <f t="shared" si="1"/>
        <v>5.3424741420865507E-2</v>
      </c>
    </row>
    <row r="29" spans="1:5" x14ac:dyDescent="0.25">
      <c r="A29" s="13">
        <v>36464</v>
      </c>
      <c r="B29" s="18">
        <v>60.7</v>
      </c>
      <c r="C29" s="18"/>
      <c r="D29" s="19"/>
      <c r="E29" s="20"/>
    </row>
    <row r="30" spans="1:5" x14ac:dyDescent="0.25">
      <c r="A30" s="17">
        <v>36494</v>
      </c>
      <c r="B30" s="14">
        <v>57</v>
      </c>
      <c r="C30" s="14"/>
      <c r="D30" s="15"/>
      <c r="E30" s="16"/>
    </row>
    <row r="31" spans="1:5" x14ac:dyDescent="0.25">
      <c r="A31" s="13">
        <v>36525</v>
      </c>
      <c r="B31" s="18">
        <v>60.4</v>
      </c>
      <c r="C31" s="18">
        <v>12877.593000000001</v>
      </c>
      <c r="D31" s="19">
        <f>IFERROR((BAvsGDP!$C31-C28)/C28,"")</f>
        <v>1.6995850307821199E-2</v>
      </c>
      <c r="E31" s="20">
        <f t="shared" si="1"/>
        <v>6.9736275849260121E-2</v>
      </c>
    </row>
    <row r="32" spans="1:5" x14ac:dyDescent="0.25">
      <c r="A32" s="13">
        <v>36556</v>
      </c>
      <c r="B32" s="14">
        <v>57.7</v>
      </c>
      <c r="C32" s="14"/>
      <c r="D32" s="15"/>
      <c r="E32" s="16"/>
    </row>
    <row r="33" spans="1:5" x14ac:dyDescent="0.25">
      <c r="A33" s="17">
        <v>36585</v>
      </c>
      <c r="B33" s="18">
        <v>58.2</v>
      </c>
      <c r="C33" s="18"/>
      <c r="D33" s="19"/>
      <c r="E33" s="20"/>
    </row>
    <row r="34" spans="1:5" x14ac:dyDescent="0.25">
      <c r="A34" s="13">
        <v>36616</v>
      </c>
      <c r="B34" s="14">
        <v>60.5</v>
      </c>
      <c r="C34" s="14">
        <v>12924.179</v>
      </c>
      <c r="D34" s="15">
        <f>IFERROR((BAvsGDP!$C34-C31)/C31,"")</f>
        <v>3.6176015191658356E-3</v>
      </c>
      <c r="E34" s="16">
        <f t="shared" si="1"/>
        <v>1.4549117867236783E-2</v>
      </c>
    </row>
    <row r="35" spans="1:5" x14ac:dyDescent="0.25">
      <c r="A35" s="13">
        <v>36646</v>
      </c>
      <c r="B35" s="18">
        <v>61.1</v>
      </c>
      <c r="C35" s="18"/>
      <c r="D35" s="19"/>
      <c r="E35" s="20"/>
    </row>
    <row r="36" spans="1:5" x14ac:dyDescent="0.25">
      <c r="A36" s="17">
        <v>36677</v>
      </c>
      <c r="B36" s="14">
        <v>59.8</v>
      </c>
      <c r="C36" s="14"/>
      <c r="D36" s="15"/>
      <c r="E36" s="16"/>
    </row>
    <row r="37" spans="1:5" x14ac:dyDescent="0.25">
      <c r="A37" s="13">
        <v>36707</v>
      </c>
      <c r="B37" s="18">
        <v>60.3</v>
      </c>
      <c r="C37" s="18">
        <v>13160.842000000001</v>
      </c>
      <c r="D37" s="19">
        <f>IFERROR((BAvsGDP!$C37-C34)/C34,"")</f>
        <v>1.8311646720460963E-2</v>
      </c>
      <c r="E37" s="20">
        <f t="shared" si="1"/>
        <v>7.5283158534862338E-2</v>
      </c>
    </row>
    <row r="38" spans="1:5" x14ac:dyDescent="0.25">
      <c r="A38" s="13">
        <v>36738</v>
      </c>
      <c r="B38" s="14">
        <v>56.5</v>
      </c>
      <c r="C38" s="14"/>
      <c r="D38" s="15"/>
      <c r="E38" s="16"/>
    </row>
    <row r="39" spans="1:5" x14ac:dyDescent="0.25">
      <c r="A39" s="17">
        <v>36769</v>
      </c>
      <c r="B39" s="18">
        <v>61.3</v>
      </c>
      <c r="C39" s="18"/>
      <c r="D39" s="19"/>
      <c r="E39" s="20"/>
    </row>
    <row r="40" spans="1:5" x14ac:dyDescent="0.25">
      <c r="A40" s="13">
        <v>36799</v>
      </c>
      <c r="B40" s="14">
        <v>59.8</v>
      </c>
      <c r="C40" s="14">
        <v>13178.419</v>
      </c>
      <c r="D40" s="15">
        <f>IFERROR((BAvsGDP!$C40-C37)/C37,"")</f>
        <v>1.335552846846677E-3</v>
      </c>
      <c r="E40" s="16">
        <f t="shared" si="1"/>
        <v>5.3529231279185741E-3</v>
      </c>
    </row>
    <row r="41" spans="1:5" x14ac:dyDescent="0.25">
      <c r="A41" s="13">
        <v>36830</v>
      </c>
      <c r="B41" s="18">
        <v>58.6</v>
      </c>
      <c r="C41" s="18"/>
      <c r="D41" s="19"/>
      <c r="E41" s="20"/>
    </row>
    <row r="42" spans="1:5" x14ac:dyDescent="0.25">
      <c r="A42" s="17">
        <v>36860</v>
      </c>
      <c r="B42" s="14">
        <v>59.7</v>
      </c>
      <c r="C42" s="14"/>
      <c r="D42" s="15"/>
      <c r="E42" s="16"/>
    </row>
    <row r="43" spans="1:5" x14ac:dyDescent="0.25">
      <c r="A43" s="13">
        <v>36891</v>
      </c>
      <c r="B43" s="18">
        <v>57.5</v>
      </c>
      <c r="C43" s="18">
        <v>13260.505999999999</v>
      </c>
      <c r="D43" s="19">
        <f>IFERROR((BAvsGDP!$C43-C40)/C40,"")</f>
        <v>6.2288958941129078E-3</v>
      </c>
      <c r="E43" s="20">
        <f t="shared" si="1"/>
        <v>2.5149346649500526E-2</v>
      </c>
    </row>
    <row r="44" spans="1:5" x14ac:dyDescent="0.25">
      <c r="A44" s="13">
        <v>36922</v>
      </c>
      <c r="B44" s="14">
        <v>52.5</v>
      </c>
      <c r="C44" s="14"/>
      <c r="D44" s="15"/>
      <c r="E44" s="16"/>
    </row>
    <row r="45" spans="1:5" x14ac:dyDescent="0.25">
      <c r="A45" s="17">
        <v>36950</v>
      </c>
      <c r="B45" s="18">
        <v>51.5</v>
      </c>
      <c r="C45" s="18"/>
      <c r="D45" s="19"/>
      <c r="E45" s="20"/>
    </row>
    <row r="46" spans="1:5" x14ac:dyDescent="0.25">
      <c r="A46" s="13">
        <v>36981</v>
      </c>
      <c r="B46" s="14">
        <v>50</v>
      </c>
      <c r="C46" s="14">
        <v>13222.69</v>
      </c>
      <c r="D46" s="15">
        <f>IFERROR((BAvsGDP!$C46-C43)/C43,"")</f>
        <v>-2.8517765460834522E-3</v>
      </c>
      <c r="E46" s="16">
        <f t="shared" si="1"/>
        <v>-1.1358403111149551E-2</v>
      </c>
    </row>
    <row r="47" spans="1:5" x14ac:dyDescent="0.25">
      <c r="A47" s="13">
        <v>37011</v>
      </c>
      <c r="B47" s="18">
        <v>48.3</v>
      </c>
      <c r="C47" s="18"/>
      <c r="D47" s="19"/>
      <c r="E47" s="20"/>
    </row>
    <row r="48" spans="1:5" x14ac:dyDescent="0.25">
      <c r="A48" s="17">
        <v>37042</v>
      </c>
      <c r="B48" s="14">
        <v>47.9</v>
      </c>
      <c r="C48" s="14"/>
      <c r="D48" s="15"/>
      <c r="E48" s="16"/>
    </row>
    <row r="49" spans="1:5" x14ac:dyDescent="0.25">
      <c r="A49" s="13">
        <v>37072</v>
      </c>
      <c r="B49" s="18">
        <v>51.6</v>
      </c>
      <c r="C49" s="18">
        <v>13299.984</v>
      </c>
      <c r="D49" s="19">
        <f>IFERROR((BAvsGDP!$C49-C46)/C46,"")</f>
        <v>5.8455579008507242E-3</v>
      </c>
      <c r="E49" s="20">
        <f t="shared" si="1"/>
        <v>2.3588055037710554E-2</v>
      </c>
    </row>
    <row r="50" spans="1:5" x14ac:dyDescent="0.25">
      <c r="A50" s="13">
        <v>37103</v>
      </c>
      <c r="B50" s="14">
        <v>48.1</v>
      </c>
      <c r="C50" s="14"/>
      <c r="D50" s="15"/>
      <c r="E50" s="16"/>
    </row>
    <row r="51" spans="1:5" x14ac:dyDescent="0.25">
      <c r="A51" s="17">
        <v>37134</v>
      </c>
      <c r="B51" s="18">
        <v>47.4</v>
      </c>
      <c r="C51" s="18"/>
      <c r="D51" s="19"/>
      <c r="E51" s="20"/>
    </row>
    <row r="52" spans="1:5" x14ac:dyDescent="0.25">
      <c r="A52" s="13">
        <v>37164</v>
      </c>
      <c r="B52" s="14">
        <v>49.7</v>
      </c>
      <c r="C52" s="14">
        <v>13244.784</v>
      </c>
      <c r="D52" s="15">
        <f>IFERROR((BAvsGDP!$C52-C49)/C49,"")</f>
        <v>-4.1503809327891467E-3</v>
      </c>
      <c r="E52" s="16">
        <f t="shared" si="1"/>
        <v>-1.649845543534445E-2</v>
      </c>
    </row>
    <row r="53" spans="1:5" x14ac:dyDescent="0.25">
      <c r="A53" s="13">
        <v>37195</v>
      </c>
      <c r="B53" s="18">
        <v>40.5</v>
      </c>
      <c r="C53" s="18"/>
      <c r="D53" s="19"/>
      <c r="E53" s="20"/>
    </row>
    <row r="54" spans="1:5" x14ac:dyDescent="0.25">
      <c r="A54" s="17">
        <v>37225</v>
      </c>
      <c r="B54" s="14">
        <v>49.4</v>
      </c>
      <c r="C54" s="14"/>
      <c r="D54" s="15"/>
      <c r="E54" s="16"/>
    </row>
    <row r="55" spans="1:5" x14ac:dyDescent="0.25">
      <c r="A55" s="13">
        <v>37256</v>
      </c>
      <c r="B55" s="18">
        <v>50.7</v>
      </c>
      <c r="C55" s="18">
        <v>13280.859</v>
      </c>
      <c r="D55" s="19">
        <f>IFERROR((BAvsGDP!$C55-C52)/C52,"")</f>
        <v>2.7237137276078438E-3</v>
      </c>
      <c r="E55" s="20">
        <f t="shared" si="1"/>
        <v>1.0939447489037635E-2</v>
      </c>
    </row>
    <row r="56" spans="1:5" x14ac:dyDescent="0.25">
      <c r="A56" s="13">
        <v>37287</v>
      </c>
      <c r="B56" s="14">
        <v>49.8</v>
      </c>
      <c r="C56" s="14"/>
      <c r="D56" s="15"/>
      <c r="E56" s="16"/>
    </row>
    <row r="57" spans="1:5" x14ac:dyDescent="0.25">
      <c r="A57" s="17">
        <v>37315</v>
      </c>
      <c r="B57" s="18">
        <v>57.5</v>
      </c>
      <c r="C57" s="18"/>
      <c r="D57" s="19"/>
      <c r="E57" s="20"/>
    </row>
    <row r="58" spans="1:5" x14ac:dyDescent="0.25">
      <c r="A58" s="13">
        <v>37346</v>
      </c>
      <c r="B58" s="14">
        <v>57.1</v>
      </c>
      <c r="C58" s="14">
        <v>13397.002</v>
      </c>
      <c r="D58" s="15">
        <f>IFERROR((BAvsGDP!$C58-C55)/C55,"")</f>
        <v>8.74514216286763E-3</v>
      </c>
      <c r="E58" s="16">
        <f t="shared" si="1"/>
        <v>3.5442114795812829E-2</v>
      </c>
    </row>
    <row r="59" spans="1:5" x14ac:dyDescent="0.25">
      <c r="A59" s="13">
        <v>37376</v>
      </c>
      <c r="B59" s="18">
        <v>56.3</v>
      </c>
      <c r="C59" s="18"/>
      <c r="D59" s="19"/>
      <c r="E59" s="20"/>
    </row>
    <row r="60" spans="1:5" x14ac:dyDescent="0.25">
      <c r="A60" s="17">
        <v>37407</v>
      </c>
      <c r="B60" s="14">
        <v>60.5</v>
      </c>
      <c r="C60" s="14"/>
      <c r="D60" s="15"/>
      <c r="E60" s="16"/>
    </row>
    <row r="61" spans="1:5" x14ac:dyDescent="0.25">
      <c r="A61" s="13">
        <v>37437</v>
      </c>
      <c r="B61" s="18">
        <v>56.1</v>
      </c>
      <c r="C61" s="18">
        <v>13478.152</v>
      </c>
      <c r="D61" s="19">
        <f>IFERROR((BAvsGDP!$C61-C58)/C58,"")</f>
        <v>6.0573253627938277E-3</v>
      </c>
      <c r="E61" s="20">
        <f t="shared" si="1"/>
        <v>2.4450338942639593E-2</v>
      </c>
    </row>
    <row r="62" spans="1:5" x14ac:dyDescent="0.25">
      <c r="A62" s="13">
        <v>37468</v>
      </c>
      <c r="B62" s="14">
        <v>52.1</v>
      </c>
      <c r="C62" s="14"/>
      <c r="D62" s="15"/>
      <c r="E62" s="16"/>
    </row>
    <row r="63" spans="1:5" x14ac:dyDescent="0.25">
      <c r="A63" s="17">
        <v>37499</v>
      </c>
      <c r="B63" s="18">
        <v>51.9</v>
      </c>
      <c r="C63" s="18"/>
      <c r="D63" s="19"/>
      <c r="E63" s="20"/>
    </row>
    <row r="64" spans="1:5" x14ac:dyDescent="0.25">
      <c r="A64" s="13">
        <v>37529</v>
      </c>
      <c r="B64" s="14">
        <v>54.9</v>
      </c>
      <c r="C64" s="14">
        <v>13538.072</v>
      </c>
      <c r="D64" s="15">
        <f>IFERROR((BAvsGDP!$C64-C61)/C61,"")</f>
        <v>4.4457133292457362E-3</v>
      </c>
      <c r="E64" s="16">
        <f t="shared" si="1"/>
        <v>1.7901791376487619E-2</v>
      </c>
    </row>
    <row r="65" spans="1:5" x14ac:dyDescent="0.25">
      <c r="A65" s="13">
        <v>37560</v>
      </c>
      <c r="B65" s="18">
        <v>53.1</v>
      </c>
      <c r="C65" s="18"/>
      <c r="D65" s="19"/>
      <c r="E65" s="20"/>
    </row>
    <row r="66" spans="1:5" x14ac:dyDescent="0.25">
      <c r="A66" s="17">
        <v>37590</v>
      </c>
      <c r="B66" s="14">
        <v>56.8</v>
      </c>
      <c r="C66" s="14"/>
      <c r="D66" s="15"/>
      <c r="E66" s="16"/>
    </row>
    <row r="67" spans="1:5" x14ac:dyDescent="0.25">
      <c r="A67" s="13">
        <v>37621</v>
      </c>
      <c r="B67" s="18">
        <v>55.5</v>
      </c>
      <c r="C67" s="18">
        <v>13559.031999999999</v>
      </c>
      <c r="D67" s="19">
        <f>IFERROR((BAvsGDP!$C67-C64)/C64,"")</f>
        <v>1.5482263648767067E-3</v>
      </c>
      <c r="E67" s="20">
        <f t="shared" si="1"/>
        <v>6.207302338938403E-3</v>
      </c>
    </row>
    <row r="68" spans="1:5" x14ac:dyDescent="0.25">
      <c r="A68" s="13">
        <v>37652</v>
      </c>
      <c r="B68" s="14">
        <v>56.2</v>
      </c>
      <c r="C68" s="14"/>
      <c r="D68" s="15"/>
      <c r="E68" s="16"/>
    </row>
    <row r="69" spans="1:5" x14ac:dyDescent="0.25">
      <c r="A69" s="17">
        <v>37680</v>
      </c>
      <c r="B69" s="18">
        <v>55.6</v>
      </c>
      <c r="C69" s="18"/>
      <c r="D69" s="19"/>
      <c r="E69" s="20"/>
    </row>
    <row r="70" spans="1:5" x14ac:dyDescent="0.25">
      <c r="A70" s="13">
        <v>37711</v>
      </c>
      <c r="B70" s="14">
        <v>46.3</v>
      </c>
      <c r="C70" s="14">
        <v>13634.253000000001</v>
      </c>
      <c r="D70" s="15">
        <f>IFERROR((BAvsGDP!$C70-C67)/C67,"")</f>
        <v>5.5476674146060995E-3</v>
      </c>
      <c r="E70" s="16">
        <f t="shared" si="1"/>
        <v>2.2376013241751203E-2</v>
      </c>
    </row>
    <row r="71" spans="1:5" x14ac:dyDescent="0.25">
      <c r="A71" s="13">
        <v>37741</v>
      </c>
      <c r="B71" s="18">
        <v>50.7</v>
      </c>
      <c r="C71" s="18"/>
      <c r="D71" s="19"/>
      <c r="E71" s="20"/>
    </row>
    <row r="72" spans="1:5" x14ac:dyDescent="0.25">
      <c r="A72" s="17">
        <v>37772</v>
      </c>
      <c r="B72" s="14">
        <v>54.6</v>
      </c>
      <c r="C72" s="14"/>
      <c r="D72" s="15"/>
      <c r="E72" s="16"/>
    </row>
    <row r="73" spans="1:5" x14ac:dyDescent="0.25">
      <c r="A73" s="13">
        <v>37802</v>
      </c>
      <c r="B73" s="18">
        <v>59.2</v>
      </c>
      <c r="C73" s="18">
        <v>13751.543</v>
      </c>
      <c r="D73" s="19">
        <f>IFERROR((BAvsGDP!$C73-C70)/C70,"")</f>
        <v>8.6025981768124045E-3</v>
      </c>
      <c r="E73" s="20">
        <f t="shared" si="1"/>
        <v>3.4856972886925019E-2</v>
      </c>
    </row>
    <row r="74" spans="1:5" x14ac:dyDescent="0.25">
      <c r="A74" s="13">
        <v>37833</v>
      </c>
      <c r="B74" s="14">
        <v>62.7</v>
      </c>
      <c r="C74" s="14"/>
      <c r="D74" s="15"/>
      <c r="E74" s="16"/>
    </row>
    <row r="75" spans="1:5" x14ac:dyDescent="0.25">
      <c r="A75" s="17">
        <v>37864</v>
      </c>
      <c r="B75" s="18">
        <v>65.099999999999994</v>
      </c>
      <c r="C75" s="18"/>
      <c r="D75" s="19"/>
      <c r="E75" s="20"/>
    </row>
    <row r="76" spans="1:5" x14ac:dyDescent="0.25">
      <c r="A76" s="13">
        <v>37894</v>
      </c>
      <c r="B76" s="14">
        <v>63.8</v>
      </c>
      <c r="C76" s="14">
        <v>13985.073</v>
      </c>
      <c r="D76" s="15">
        <f>IFERROR((BAvsGDP!$C76-C73)/C73,"")</f>
        <v>1.698209430025421E-2</v>
      </c>
      <c r="E76" s="16">
        <f t="shared" ref="E76:E136" si="2">IFERROR(IF(ISBLANK(D76)=FALSE,((D76+1)^4)-1,""),"")</f>
        <v>6.9678399500041177E-2</v>
      </c>
    </row>
    <row r="77" spans="1:5" x14ac:dyDescent="0.25">
      <c r="A77" s="13">
        <v>37925</v>
      </c>
      <c r="B77" s="18">
        <v>64.400000000000006</v>
      </c>
      <c r="C77" s="18"/>
      <c r="D77" s="19"/>
      <c r="E77" s="20"/>
    </row>
    <row r="78" spans="1:5" x14ac:dyDescent="0.25">
      <c r="A78" s="17">
        <v>37955</v>
      </c>
      <c r="B78" s="14">
        <v>61.1</v>
      </c>
      <c r="C78" s="14"/>
      <c r="D78" s="15"/>
      <c r="E78" s="16"/>
    </row>
    <row r="79" spans="1:5" x14ac:dyDescent="0.25">
      <c r="A79" s="13">
        <v>37986</v>
      </c>
      <c r="B79" s="18">
        <v>60</v>
      </c>
      <c r="C79" s="18">
        <v>14145.645</v>
      </c>
      <c r="D79" s="19">
        <f>IFERROR((BAvsGDP!$C79-C76)/C76,"")</f>
        <v>1.1481670492531581E-2</v>
      </c>
      <c r="E79" s="20">
        <f t="shared" si="2"/>
        <v>4.6723726350152983E-2</v>
      </c>
    </row>
    <row r="80" spans="1:5" x14ac:dyDescent="0.25">
      <c r="A80" s="13">
        <v>38017</v>
      </c>
      <c r="B80" s="14">
        <v>67.7</v>
      </c>
      <c r="C80" s="14"/>
      <c r="D80" s="15"/>
      <c r="E80" s="16"/>
    </row>
    <row r="81" spans="1:5" x14ac:dyDescent="0.25">
      <c r="A81" s="17">
        <v>38046</v>
      </c>
      <c r="B81" s="18">
        <v>62.5</v>
      </c>
      <c r="C81" s="18"/>
      <c r="D81" s="19"/>
      <c r="E81" s="20"/>
    </row>
    <row r="82" spans="1:5" x14ac:dyDescent="0.25">
      <c r="A82" s="13">
        <v>38077</v>
      </c>
      <c r="B82" s="14">
        <v>62.3</v>
      </c>
      <c r="C82" s="14">
        <v>14221.147000000001</v>
      </c>
      <c r="D82" s="15">
        <f>IFERROR((BAvsGDP!$C82-C79)/C79,"")</f>
        <v>5.3374731233535415E-3</v>
      </c>
      <c r="E82" s="16">
        <f t="shared" si="2"/>
        <v>2.1521433250030864E-2</v>
      </c>
    </row>
    <row r="83" spans="1:5" x14ac:dyDescent="0.25">
      <c r="A83" s="13">
        <v>38107</v>
      </c>
      <c r="B83" s="18">
        <v>64</v>
      </c>
      <c r="C83" s="18"/>
      <c r="D83" s="19"/>
      <c r="E83" s="20"/>
    </row>
    <row r="84" spans="1:5" x14ac:dyDescent="0.25">
      <c r="A84" s="17">
        <v>38138</v>
      </c>
      <c r="B84" s="14">
        <v>62.6</v>
      </c>
      <c r="C84" s="14"/>
      <c r="D84" s="15"/>
      <c r="E84" s="16"/>
    </row>
    <row r="85" spans="1:5" x14ac:dyDescent="0.25">
      <c r="A85" s="13">
        <v>38168</v>
      </c>
      <c r="B85" s="18">
        <v>59.2</v>
      </c>
      <c r="C85" s="18">
        <v>14329.522999999999</v>
      </c>
      <c r="D85" s="19">
        <f>IFERROR((BAvsGDP!$C85-C82)/C82,"")</f>
        <v>7.6207636416386372E-3</v>
      </c>
      <c r="E85" s="20">
        <f t="shared" si="2"/>
        <v>3.0833284505320524E-2</v>
      </c>
    </row>
    <row r="86" spans="1:5" x14ac:dyDescent="0.25">
      <c r="A86" s="13">
        <v>38199</v>
      </c>
      <c r="B86" s="14">
        <v>63.2</v>
      </c>
      <c r="C86" s="14"/>
      <c r="D86" s="15"/>
      <c r="E86" s="16"/>
    </row>
    <row r="87" spans="1:5" x14ac:dyDescent="0.25">
      <c r="A87" s="17">
        <v>38230</v>
      </c>
      <c r="B87" s="18">
        <v>59.7</v>
      </c>
      <c r="C87" s="18"/>
      <c r="D87" s="19"/>
      <c r="E87" s="20"/>
    </row>
    <row r="88" spans="1:5" x14ac:dyDescent="0.25">
      <c r="A88" s="13">
        <v>38260</v>
      </c>
      <c r="B88" s="14">
        <v>60</v>
      </c>
      <c r="C88" s="14">
        <v>14464.984</v>
      </c>
      <c r="D88" s="15">
        <f>IFERROR((BAvsGDP!$C88-C85)/C85,"")</f>
        <v>9.4532804755609219E-3</v>
      </c>
      <c r="E88" s="16">
        <f t="shared" si="2"/>
        <v>3.8352696109934081E-2</v>
      </c>
    </row>
    <row r="89" spans="1:5" x14ac:dyDescent="0.25">
      <c r="A89" s="13">
        <v>38291</v>
      </c>
      <c r="B89" s="18">
        <v>61</v>
      </c>
      <c r="C89" s="18"/>
      <c r="D89" s="19"/>
      <c r="E89" s="20"/>
    </row>
    <row r="90" spans="1:5" x14ac:dyDescent="0.25">
      <c r="A90" s="17">
        <v>38321</v>
      </c>
      <c r="B90" s="14">
        <v>62.8</v>
      </c>
      <c r="C90" s="14"/>
      <c r="D90" s="15"/>
      <c r="E90" s="16"/>
    </row>
    <row r="91" spans="1:5" x14ac:dyDescent="0.25">
      <c r="A91" s="13">
        <v>38352</v>
      </c>
      <c r="B91" s="18">
        <v>65</v>
      </c>
      <c r="C91" s="18">
        <v>14609.876</v>
      </c>
      <c r="D91" s="19">
        <f>IFERROR((BAvsGDP!$C91-C88)/C88,"")</f>
        <v>1.0016741117722621E-2</v>
      </c>
      <c r="E91" s="20">
        <f t="shared" si="2"/>
        <v>4.0673005276731677E-2</v>
      </c>
    </row>
    <row r="92" spans="1:5" x14ac:dyDescent="0.25">
      <c r="A92" s="13">
        <v>38383</v>
      </c>
      <c r="B92" s="14">
        <v>62.5</v>
      </c>
      <c r="C92" s="14"/>
      <c r="D92" s="15"/>
      <c r="E92" s="16"/>
    </row>
    <row r="93" spans="1:5" x14ac:dyDescent="0.25">
      <c r="A93" s="17">
        <v>38411</v>
      </c>
      <c r="B93" s="18">
        <v>61.9</v>
      </c>
      <c r="C93" s="18"/>
      <c r="D93" s="19"/>
      <c r="E93" s="20"/>
    </row>
    <row r="94" spans="1:5" x14ac:dyDescent="0.25">
      <c r="A94" s="13">
        <v>38442</v>
      </c>
      <c r="B94" s="14">
        <v>61.3</v>
      </c>
      <c r="C94" s="14">
        <v>14771.602000000001</v>
      </c>
      <c r="D94" s="15">
        <f>IFERROR((BAvsGDP!$C94-C91)/C91,"")</f>
        <v>1.1069635361723848E-2</v>
      </c>
      <c r="E94" s="16">
        <f t="shared" si="2"/>
        <v>4.5019203176393408E-2</v>
      </c>
    </row>
    <row r="95" spans="1:5" x14ac:dyDescent="0.25">
      <c r="A95" s="13">
        <v>38472</v>
      </c>
      <c r="B95" s="18">
        <v>58.6</v>
      </c>
      <c r="C95" s="18"/>
      <c r="D95" s="19"/>
      <c r="E95" s="20"/>
    </row>
    <row r="96" spans="1:5" x14ac:dyDescent="0.25">
      <c r="A96" s="17">
        <v>38503</v>
      </c>
      <c r="B96" s="14">
        <v>57.5</v>
      </c>
      <c r="C96" s="14"/>
      <c r="D96" s="15"/>
      <c r="E96" s="16"/>
    </row>
    <row r="97" spans="1:5" x14ac:dyDescent="0.25">
      <c r="A97" s="13">
        <v>38533</v>
      </c>
      <c r="B97" s="18">
        <v>60.7</v>
      </c>
      <c r="C97" s="18">
        <v>14839.781999999999</v>
      </c>
      <c r="D97" s="19">
        <f>IFERROR((BAvsGDP!$C97-C94)/C94,"")</f>
        <v>4.6156131203642274E-3</v>
      </c>
      <c r="E97" s="20">
        <f t="shared" si="2"/>
        <v>1.8590669564128914E-2</v>
      </c>
    </row>
    <row r="98" spans="1:5" x14ac:dyDescent="0.25">
      <c r="A98" s="13">
        <v>38564</v>
      </c>
      <c r="B98" s="14">
        <v>61.3</v>
      </c>
      <c r="C98" s="14"/>
      <c r="D98" s="15"/>
      <c r="E98" s="16"/>
    </row>
    <row r="99" spans="1:5" x14ac:dyDescent="0.25">
      <c r="A99" s="17">
        <v>38595</v>
      </c>
      <c r="B99" s="18">
        <v>64.8</v>
      </c>
      <c r="C99" s="18"/>
      <c r="D99" s="19"/>
      <c r="E99" s="20"/>
    </row>
    <row r="100" spans="1:5" x14ac:dyDescent="0.25">
      <c r="A100" s="13">
        <v>38625</v>
      </c>
      <c r="B100" s="14">
        <v>55.2</v>
      </c>
      <c r="C100" s="14">
        <v>14972.054</v>
      </c>
      <c r="D100" s="15">
        <f>IFERROR((BAvsGDP!$C100-C97)/C97,"")</f>
        <v>8.9133384843524555E-3</v>
      </c>
      <c r="E100" s="16">
        <f t="shared" si="2"/>
        <v>3.6132878440458427E-2</v>
      </c>
    </row>
    <row r="101" spans="1:5" x14ac:dyDescent="0.25">
      <c r="A101" s="13">
        <v>38656</v>
      </c>
      <c r="B101" s="18">
        <v>59.2</v>
      </c>
      <c r="C101" s="18"/>
      <c r="D101" s="19"/>
      <c r="E101" s="20"/>
    </row>
    <row r="102" spans="1:5" x14ac:dyDescent="0.25">
      <c r="A102" s="17">
        <v>38686</v>
      </c>
      <c r="B102" s="14">
        <v>59.2</v>
      </c>
      <c r="C102" s="14"/>
      <c r="D102" s="15"/>
      <c r="E102" s="16"/>
    </row>
    <row r="103" spans="1:5" x14ac:dyDescent="0.25">
      <c r="A103" s="13">
        <v>38717</v>
      </c>
      <c r="B103" s="18">
        <v>60.1</v>
      </c>
      <c r="C103" s="18">
        <v>15066.597</v>
      </c>
      <c r="D103" s="19">
        <f>IFERROR((BAvsGDP!$C103-C100)/C100,"")</f>
        <v>6.314631245652712E-3</v>
      </c>
      <c r="E103" s="20">
        <f t="shared" si="2"/>
        <v>2.5498781151969796E-2</v>
      </c>
    </row>
    <row r="104" spans="1:5" x14ac:dyDescent="0.25">
      <c r="A104" s="13">
        <v>38748</v>
      </c>
      <c r="B104" s="14">
        <v>58.6</v>
      </c>
      <c r="C104" s="14"/>
      <c r="D104" s="15"/>
      <c r="E104" s="16"/>
    </row>
    <row r="105" spans="1:5" x14ac:dyDescent="0.25">
      <c r="A105" s="17">
        <v>38776</v>
      </c>
      <c r="B105" s="18">
        <v>61.8</v>
      </c>
      <c r="C105" s="18"/>
      <c r="D105" s="19"/>
      <c r="E105" s="20"/>
    </row>
    <row r="106" spans="1:5" x14ac:dyDescent="0.25">
      <c r="A106" s="13">
        <v>38807</v>
      </c>
      <c r="B106" s="14">
        <v>60</v>
      </c>
      <c r="C106" s="14">
        <v>15267.026</v>
      </c>
      <c r="D106" s="15">
        <f>IFERROR((BAvsGDP!$C106-C103)/C103,"")</f>
        <v>1.3302871245577226E-2</v>
      </c>
      <c r="E106" s="16">
        <f t="shared" si="2"/>
        <v>5.4282731243719295E-2</v>
      </c>
    </row>
    <row r="107" spans="1:5" x14ac:dyDescent="0.25">
      <c r="A107" s="13">
        <v>38837</v>
      </c>
      <c r="B107" s="18">
        <v>61.3</v>
      </c>
      <c r="C107" s="18"/>
      <c r="D107" s="19"/>
      <c r="E107" s="20"/>
    </row>
    <row r="108" spans="1:5" x14ac:dyDescent="0.25">
      <c r="A108" s="17">
        <v>38868</v>
      </c>
      <c r="B108" s="14">
        <v>58.1</v>
      </c>
      <c r="C108" s="14"/>
      <c r="D108" s="15"/>
      <c r="E108" s="16"/>
    </row>
    <row r="109" spans="1:5" x14ac:dyDescent="0.25">
      <c r="A109" s="13">
        <v>38898</v>
      </c>
      <c r="B109" s="18">
        <v>56.4</v>
      </c>
      <c r="C109" s="18">
        <v>15302.705</v>
      </c>
      <c r="D109" s="19">
        <f>IFERROR((BAvsGDP!$C109-C106)/C106,"")</f>
        <v>2.3369973955634899E-3</v>
      </c>
      <c r="E109" s="20">
        <f t="shared" si="2"/>
        <v>9.380810007620255E-3</v>
      </c>
    </row>
    <row r="110" spans="1:5" x14ac:dyDescent="0.25">
      <c r="A110" s="13">
        <v>38929</v>
      </c>
      <c r="B110" s="14">
        <v>56.3</v>
      </c>
      <c r="C110" s="14"/>
      <c r="D110" s="15"/>
      <c r="E110" s="16"/>
    </row>
    <row r="111" spans="1:5" x14ac:dyDescent="0.25">
      <c r="A111" s="17">
        <v>38960</v>
      </c>
      <c r="B111" s="18">
        <v>56.7</v>
      </c>
      <c r="C111" s="18"/>
      <c r="D111" s="19"/>
      <c r="E111" s="20"/>
    </row>
    <row r="112" spans="1:5" x14ac:dyDescent="0.25">
      <c r="A112" s="13">
        <v>38990</v>
      </c>
      <c r="B112" s="14">
        <v>54.4</v>
      </c>
      <c r="C112" s="14">
        <v>15326.368</v>
      </c>
      <c r="D112" s="15">
        <f>IFERROR((BAvsGDP!$C112-C109)/C109,"")</f>
        <v>1.5463279204559236E-3</v>
      </c>
      <c r="E112" s="16">
        <f t="shared" si="2"/>
        <v>6.1996732576512503E-3</v>
      </c>
    </row>
    <row r="113" spans="1:5" x14ac:dyDescent="0.25">
      <c r="A113" s="13">
        <v>39021</v>
      </c>
      <c r="B113" s="18">
        <v>56.9</v>
      </c>
      <c r="C113" s="18"/>
      <c r="D113" s="19"/>
      <c r="E113" s="20"/>
    </row>
    <row r="114" spans="1:5" x14ac:dyDescent="0.25">
      <c r="A114" s="17">
        <v>39051</v>
      </c>
      <c r="B114" s="14">
        <v>59.2</v>
      </c>
      <c r="C114" s="14"/>
      <c r="D114" s="15"/>
      <c r="E114" s="16"/>
    </row>
    <row r="115" spans="1:5" x14ac:dyDescent="0.25">
      <c r="A115" s="13">
        <v>39082</v>
      </c>
      <c r="B115" s="18">
        <v>56.1</v>
      </c>
      <c r="C115" s="18">
        <v>15456.928</v>
      </c>
      <c r="D115" s="19">
        <f>IFERROR((BAvsGDP!$C115-C112)/C112,"")</f>
        <v>8.5186522990965304E-3</v>
      </c>
      <c r="E115" s="20">
        <f t="shared" si="2"/>
        <v>3.4512491791432121E-2</v>
      </c>
    </row>
    <row r="116" spans="1:5" x14ac:dyDescent="0.25">
      <c r="A116" s="13">
        <v>39113</v>
      </c>
      <c r="B116" s="14">
        <v>58.3</v>
      </c>
      <c r="C116" s="14"/>
      <c r="D116" s="15"/>
      <c r="E116" s="16"/>
    </row>
    <row r="117" spans="1:5" x14ac:dyDescent="0.25">
      <c r="A117" s="17">
        <v>39141</v>
      </c>
      <c r="B117" s="18">
        <v>56</v>
      </c>
      <c r="C117" s="18"/>
      <c r="D117" s="19"/>
      <c r="E117" s="20"/>
    </row>
    <row r="118" spans="1:5" x14ac:dyDescent="0.25">
      <c r="A118" s="13">
        <v>39172</v>
      </c>
      <c r="B118" s="14">
        <v>52.8</v>
      </c>
      <c r="C118" s="14">
        <v>15493.328</v>
      </c>
      <c r="D118" s="15">
        <f>IFERROR((BAvsGDP!$C118-C115)/C115,"")</f>
        <v>2.3549310703911953E-3</v>
      </c>
      <c r="E118" s="16">
        <f t="shared" si="2"/>
        <v>9.453050753365444E-3</v>
      </c>
    </row>
    <row r="119" spans="1:5" x14ac:dyDescent="0.25">
      <c r="A119" s="13">
        <v>39202</v>
      </c>
      <c r="B119" s="18">
        <v>56.1</v>
      </c>
      <c r="C119" s="18"/>
      <c r="D119" s="19"/>
      <c r="E119" s="20"/>
    </row>
    <row r="120" spans="1:5" x14ac:dyDescent="0.25">
      <c r="A120" s="17">
        <v>39233</v>
      </c>
      <c r="B120" s="14">
        <v>58.1</v>
      </c>
      <c r="C120" s="14"/>
      <c r="D120" s="15"/>
      <c r="E120" s="16"/>
    </row>
    <row r="121" spans="1:5" x14ac:dyDescent="0.25">
      <c r="A121" s="13">
        <v>39263</v>
      </c>
      <c r="B121" s="18">
        <v>60.1</v>
      </c>
      <c r="C121" s="18">
        <v>15582.084999999999</v>
      </c>
      <c r="D121" s="19">
        <f>IFERROR((BAvsGDP!$C121-C118)/C118,"")</f>
        <v>5.7287240030030736E-3</v>
      </c>
      <c r="E121" s="20">
        <f t="shared" si="2"/>
        <v>2.311255878871088E-2</v>
      </c>
    </row>
    <row r="122" spans="1:5" x14ac:dyDescent="0.25">
      <c r="A122" s="13">
        <v>39294</v>
      </c>
      <c r="B122" s="14">
        <v>57.1</v>
      </c>
      <c r="C122" s="14"/>
      <c r="D122" s="15"/>
      <c r="E122" s="16"/>
    </row>
    <row r="123" spans="1:5" x14ac:dyDescent="0.25">
      <c r="A123" s="17">
        <v>39325</v>
      </c>
      <c r="B123" s="18">
        <v>55.7</v>
      </c>
      <c r="C123" s="18"/>
      <c r="D123" s="19"/>
      <c r="E123" s="20"/>
    </row>
    <row r="124" spans="1:5" x14ac:dyDescent="0.25">
      <c r="A124" s="13">
        <v>39355</v>
      </c>
      <c r="B124" s="14">
        <v>54.2</v>
      </c>
      <c r="C124" s="14">
        <v>15666.737999999999</v>
      </c>
      <c r="D124" s="15">
        <f>IFERROR((BAvsGDP!$C124-C121)/C121,"")</f>
        <v>5.4327132729670167E-3</v>
      </c>
      <c r="E124" s="16">
        <f t="shared" si="2"/>
        <v>2.190858157651876E-2</v>
      </c>
    </row>
    <row r="125" spans="1:5" x14ac:dyDescent="0.25">
      <c r="A125" s="13">
        <v>39386</v>
      </c>
      <c r="B125" s="18">
        <v>55.1</v>
      </c>
      <c r="C125" s="18"/>
      <c r="D125" s="19"/>
      <c r="E125" s="20"/>
    </row>
    <row r="126" spans="1:5" x14ac:dyDescent="0.25">
      <c r="A126" s="17">
        <v>39416</v>
      </c>
      <c r="B126" s="14">
        <v>55.7</v>
      </c>
      <c r="C126" s="14"/>
      <c r="D126" s="15"/>
      <c r="E126" s="16"/>
    </row>
    <row r="127" spans="1:5" x14ac:dyDescent="0.25">
      <c r="A127" s="13">
        <v>39447</v>
      </c>
      <c r="B127" s="18">
        <v>53.2</v>
      </c>
      <c r="C127" s="18">
        <v>15761.967000000001</v>
      </c>
      <c r="D127" s="19">
        <f>IFERROR((BAvsGDP!$C127-C124)/C124,"")</f>
        <v>6.078419132304452E-3</v>
      </c>
      <c r="E127" s="20">
        <f t="shared" si="2"/>
        <v>2.4536259290961926E-2</v>
      </c>
    </row>
    <row r="128" spans="1:5" x14ac:dyDescent="0.25">
      <c r="A128" s="13">
        <v>39478</v>
      </c>
      <c r="B128" s="14">
        <v>41.9</v>
      </c>
      <c r="C128" s="14"/>
      <c r="D128" s="15"/>
      <c r="E128" s="16"/>
    </row>
    <row r="129" spans="1:5" x14ac:dyDescent="0.25">
      <c r="A129" s="17">
        <v>39507</v>
      </c>
      <c r="B129" s="18">
        <v>52.2</v>
      </c>
      <c r="C129" s="18"/>
      <c r="D129" s="19"/>
      <c r="E129" s="20"/>
    </row>
    <row r="130" spans="1:5" x14ac:dyDescent="0.25">
      <c r="A130" s="13">
        <v>39538</v>
      </c>
      <c r="B130" s="14">
        <v>51.7</v>
      </c>
      <c r="C130" s="14">
        <v>15671.383</v>
      </c>
      <c r="D130" s="15">
        <f>IFERROR((BAvsGDP!$C130-C127)/C127,"")</f>
        <v>-5.7469984552055422E-3</v>
      </c>
      <c r="E130" s="16">
        <f t="shared" si="2"/>
        <v>-2.2790584029767746E-2</v>
      </c>
    </row>
    <row r="131" spans="1:5" x14ac:dyDescent="0.25">
      <c r="A131" s="13">
        <v>39568</v>
      </c>
      <c r="B131" s="18">
        <v>51.1</v>
      </c>
      <c r="C131" s="18"/>
      <c r="D131" s="19"/>
      <c r="E131" s="20"/>
    </row>
    <row r="132" spans="1:5" x14ac:dyDescent="0.25">
      <c r="A132" s="17">
        <v>39599</v>
      </c>
      <c r="B132" s="14">
        <v>53.3</v>
      </c>
      <c r="C132" s="14"/>
      <c r="D132" s="15"/>
      <c r="E132" s="16"/>
    </row>
    <row r="133" spans="1:5" x14ac:dyDescent="0.25">
      <c r="A133" s="13">
        <v>39629</v>
      </c>
      <c r="B133" s="18">
        <v>50.2</v>
      </c>
      <c r="C133" s="18">
        <v>15752.308000000001</v>
      </c>
      <c r="D133" s="19">
        <f>IFERROR((BAvsGDP!$C133-C130)/C130,"")</f>
        <v>5.1638709870086832E-3</v>
      </c>
      <c r="E133" s="20">
        <f t="shared" si="2"/>
        <v>2.0816028830630717E-2</v>
      </c>
    </row>
    <row r="134" spans="1:5" x14ac:dyDescent="0.25">
      <c r="A134" s="13">
        <v>39660</v>
      </c>
      <c r="B134" s="14">
        <v>51</v>
      </c>
      <c r="C134" s="14"/>
      <c r="D134" s="15"/>
      <c r="E134" s="16"/>
    </row>
    <row r="135" spans="1:5" x14ac:dyDescent="0.25">
      <c r="A135" s="17">
        <v>39691</v>
      </c>
      <c r="B135" s="18">
        <v>51.1</v>
      </c>
      <c r="C135" s="18"/>
      <c r="D135" s="19"/>
      <c r="E135" s="20"/>
    </row>
    <row r="136" spans="1:5" x14ac:dyDescent="0.25">
      <c r="A136" s="13">
        <v>39721</v>
      </c>
      <c r="B136" s="14">
        <v>50.4</v>
      </c>
      <c r="C136" s="14">
        <v>15667.031999999999</v>
      </c>
      <c r="D136" s="15">
        <f>IFERROR((BAvsGDP!$C136-C133)/C133,"")</f>
        <v>-5.4135559055854959E-3</v>
      </c>
      <c r="E136" s="16">
        <f t="shared" si="2"/>
        <v>-2.1479017849608706E-2</v>
      </c>
    </row>
    <row r="137" spans="1:5" x14ac:dyDescent="0.25">
      <c r="A137" s="13">
        <v>39752</v>
      </c>
      <c r="B137" s="18">
        <v>43.8</v>
      </c>
      <c r="C137" s="18"/>
      <c r="D137" s="19"/>
      <c r="E137" s="20"/>
    </row>
    <row r="138" spans="1:5" x14ac:dyDescent="0.25">
      <c r="A138" s="17">
        <v>39782</v>
      </c>
      <c r="B138" s="14">
        <v>34.200000000000003</v>
      </c>
      <c r="C138" s="14"/>
      <c r="D138" s="15"/>
      <c r="E138" s="16"/>
    </row>
    <row r="139" spans="1:5" x14ac:dyDescent="0.25">
      <c r="A139" s="13">
        <v>39813</v>
      </c>
      <c r="B139" s="18">
        <v>38.299999999999997</v>
      </c>
      <c r="C139" s="18">
        <v>15328.027</v>
      </c>
      <c r="D139" s="19">
        <f>IFERROR((BAvsGDP!$C139-C136)/C136,"")</f>
        <v>-2.1638112438909885E-2</v>
      </c>
      <c r="E139" s="20">
        <f t="shared" ref="E139:E202" si="3">IFERROR(IF(ISBLANK(D139)=FALSE,((D139+1)^4)-1,""),"")</f>
        <v>-8.3783507619077713E-2</v>
      </c>
    </row>
    <row r="140" spans="1:5" x14ac:dyDescent="0.25">
      <c r="A140" s="13">
        <v>39844</v>
      </c>
      <c r="B140" s="14">
        <v>44.1</v>
      </c>
      <c r="C140" s="14"/>
      <c r="D140" s="15"/>
      <c r="E140" s="16"/>
    </row>
    <row r="141" spans="1:5" x14ac:dyDescent="0.25">
      <c r="A141" s="17">
        <v>39872</v>
      </c>
      <c r="B141" s="18">
        <v>40.6</v>
      </c>
      <c r="C141" s="18"/>
      <c r="D141" s="19"/>
      <c r="E141" s="20"/>
    </row>
    <row r="142" spans="1:5" x14ac:dyDescent="0.25">
      <c r="A142" s="13">
        <v>39903</v>
      </c>
      <c r="B142" s="14">
        <v>42.8</v>
      </c>
      <c r="C142" s="14">
        <v>15155.94</v>
      </c>
      <c r="D142" s="15">
        <f>IFERROR((BAvsGDP!$C142-C139)/C139,"")</f>
        <v>-1.1226950474447855E-2</v>
      </c>
      <c r="E142" s="16">
        <f t="shared" si="3"/>
        <v>-4.4157179886569198E-2</v>
      </c>
    </row>
    <row r="143" spans="1:5" x14ac:dyDescent="0.25">
      <c r="A143" s="13">
        <v>39933</v>
      </c>
      <c r="B143" s="18">
        <v>45</v>
      </c>
      <c r="C143" s="18"/>
      <c r="D143" s="19"/>
      <c r="E143" s="20"/>
    </row>
    <row r="144" spans="1:5" x14ac:dyDescent="0.25">
      <c r="A144" s="17">
        <v>39964</v>
      </c>
      <c r="B144" s="14">
        <v>43.1</v>
      </c>
      <c r="C144" s="14"/>
      <c r="D144" s="15"/>
      <c r="E144" s="16"/>
    </row>
    <row r="145" spans="1:5" x14ac:dyDescent="0.25">
      <c r="A145" s="13">
        <v>39994</v>
      </c>
      <c r="B145" s="18">
        <v>50.1</v>
      </c>
      <c r="C145" s="18">
        <v>15134.117</v>
      </c>
      <c r="D145" s="19">
        <f>IFERROR((BAvsGDP!$C145-C142)/C142,"")</f>
        <v>-1.4398974923363593E-3</v>
      </c>
      <c r="E145" s="20">
        <f t="shared" si="3"/>
        <v>-5.7471620777015398E-3</v>
      </c>
    </row>
    <row r="146" spans="1:5" x14ac:dyDescent="0.25">
      <c r="A146" s="13">
        <v>40025</v>
      </c>
      <c r="B146" s="14">
        <v>47</v>
      </c>
      <c r="C146" s="14"/>
      <c r="D146" s="15"/>
      <c r="E146" s="16"/>
    </row>
    <row r="147" spans="1:5" x14ac:dyDescent="0.25">
      <c r="A147" s="17">
        <v>40056</v>
      </c>
      <c r="B147" s="18">
        <v>52.1</v>
      </c>
      <c r="C147" s="18"/>
      <c r="D147" s="19"/>
      <c r="E147" s="20"/>
    </row>
    <row r="148" spans="1:5" x14ac:dyDescent="0.25">
      <c r="A148" s="13">
        <v>40086</v>
      </c>
      <c r="B148" s="14">
        <v>53.8</v>
      </c>
      <c r="C148" s="14">
        <v>15189.222</v>
      </c>
      <c r="D148" s="15">
        <f>IFERROR((BAvsGDP!$C148-C145)/C145,"")</f>
        <v>3.6411110076656314E-3</v>
      </c>
      <c r="E148" s="16">
        <f t="shared" si="3"/>
        <v>1.4644183433524915E-2</v>
      </c>
    </row>
    <row r="149" spans="1:5" x14ac:dyDescent="0.25">
      <c r="A149" s="13">
        <v>40117</v>
      </c>
      <c r="B149" s="18">
        <v>55</v>
      </c>
      <c r="C149" s="18"/>
      <c r="D149" s="19"/>
      <c r="E149" s="20"/>
    </row>
    <row r="150" spans="1:5" x14ac:dyDescent="0.25">
      <c r="A150" s="17">
        <v>40147</v>
      </c>
      <c r="B150" s="14">
        <v>50.9</v>
      </c>
      <c r="C150" s="14"/>
      <c r="D150" s="15"/>
      <c r="E150" s="16"/>
    </row>
    <row r="151" spans="1:5" x14ac:dyDescent="0.25">
      <c r="A151" s="13">
        <v>40178</v>
      </c>
      <c r="B151" s="18">
        <v>53</v>
      </c>
      <c r="C151" s="18">
        <v>15356.058000000001</v>
      </c>
      <c r="D151" s="19">
        <f>IFERROR((BAvsGDP!$C151-C148)/C148,"")</f>
        <v>1.0983841042023164E-2</v>
      </c>
      <c r="E151" s="20">
        <f t="shared" si="3"/>
        <v>4.4664547879113226E-2</v>
      </c>
    </row>
    <row r="152" spans="1:5" x14ac:dyDescent="0.25">
      <c r="A152" s="13">
        <v>40209</v>
      </c>
      <c r="B152" s="14">
        <v>51.5</v>
      </c>
      <c r="C152" s="14"/>
      <c r="D152" s="15"/>
      <c r="E152" s="16"/>
    </row>
    <row r="153" spans="1:5" x14ac:dyDescent="0.25">
      <c r="A153" s="17">
        <v>40237</v>
      </c>
      <c r="B153" s="18">
        <v>53</v>
      </c>
      <c r="C153" s="18"/>
      <c r="D153" s="19"/>
      <c r="E153" s="20"/>
    </row>
    <row r="154" spans="1:5" x14ac:dyDescent="0.25">
      <c r="A154" s="13">
        <v>40268</v>
      </c>
      <c r="B154" s="14">
        <v>57.7</v>
      </c>
      <c r="C154" s="14">
        <v>15415.145</v>
      </c>
      <c r="D154" s="15">
        <f>IFERROR((BAvsGDP!$C154-C151)/C151,"")</f>
        <v>3.8477973969621325E-3</v>
      </c>
      <c r="E154" s="16">
        <f t="shared" si="3"/>
        <v>1.5480250950848484E-2</v>
      </c>
    </row>
    <row r="155" spans="1:5" x14ac:dyDescent="0.25">
      <c r="A155" s="13">
        <v>40298</v>
      </c>
      <c r="B155" s="18">
        <v>59.8</v>
      </c>
      <c r="C155" s="18"/>
      <c r="D155" s="19"/>
      <c r="E155" s="20"/>
    </row>
    <row r="156" spans="1:5" x14ac:dyDescent="0.25">
      <c r="A156" s="17">
        <v>40329</v>
      </c>
      <c r="B156" s="14">
        <v>61.3</v>
      </c>
      <c r="C156" s="14"/>
      <c r="D156" s="15"/>
      <c r="E156" s="16"/>
    </row>
    <row r="157" spans="1:5" x14ac:dyDescent="0.25">
      <c r="A157" s="13">
        <v>40359</v>
      </c>
      <c r="B157" s="18">
        <v>59.4</v>
      </c>
      <c r="C157" s="18">
        <v>15557.277</v>
      </c>
      <c r="D157" s="19">
        <f>IFERROR((BAvsGDP!$C157-C154)/C154,"")</f>
        <v>9.2202830398286622E-3</v>
      </c>
      <c r="E157" s="20">
        <f t="shared" si="3"/>
        <v>3.7394356501167847E-2</v>
      </c>
    </row>
    <row r="158" spans="1:5" x14ac:dyDescent="0.25">
      <c r="A158" s="13">
        <v>40390</v>
      </c>
      <c r="B158" s="14">
        <v>57.4</v>
      </c>
      <c r="C158" s="14"/>
      <c r="D158" s="15"/>
      <c r="E158" s="16"/>
    </row>
    <row r="159" spans="1:5" x14ac:dyDescent="0.25">
      <c r="A159" s="17">
        <v>40421</v>
      </c>
      <c r="B159" s="18">
        <v>55.8</v>
      </c>
      <c r="C159" s="18"/>
      <c r="D159" s="19"/>
      <c r="E159" s="20"/>
    </row>
    <row r="160" spans="1:5" x14ac:dyDescent="0.25">
      <c r="A160" s="13">
        <v>40451</v>
      </c>
      <c r="B160" s="14">
        <v>53.3</v>
      </c>
      <c r="C160" s="14">
        <v>15671.967000000001</v>
      </c>
      <c r="D160" s="15">
        <f>IFERROR((BAvsGDP!$C160-C157)/C157,"")</f>
        <v>7.3721127418378231E-3</v>
      </c>
      <c r="E160" s="16">
        <f t="shared" si="3"/>
        <v>2.9816144838429537E-2</v>
      </c>
    </row>
    <row r="161" spans="1:5" x14ac:dyDescent="0.25">
      <c r="A161" s="13">
        <v>40482</v>
      </c>
      <c r="B161" s="18">
        <v>59.7</v>
      </c>
      <c r="C161" s="18"/>
      <c r="D161" s="19"/>
      <c r="E161" s="20"/>
    </row>
    <row r="162" spans="1:5" x14ac:dyDescent="0.25">
      <c r="A162" s="17">
        <v>40512</v>
      </c>
      <c r="B162" s="14">
        <v>59.1</v>
      </c>
      <c r="C162" s="14"/>
      <c r="D162" s="15"/>
      <c r="E162" s="16"/>
    </row>
    <row r="163" spans="1:5" x14ac:dyDescent="0.25">
      <c r="A163" s="13">
        <v>40543</v>
      </c>
      <c r="B163" s="18">
        <v>62.2</v>
      </c>
      <c r="C163" s="18">
        <v>15750.625</v>
      </c>
      <c r="D163" s="19">
        <f>IFERROR((BAvsGDP!$C163-C160)/C160,"")</f>
        <v>5.0190253718629856E-3</v>
      </c>
      <c r="E163" s="20">
        <f t="shared" si="3"/>
        <v>2.0227751545476291E-2</v>
      </c>
    </row>
    <row r="164" spans="1:5" x14ac:dyDescent="0.25">
      <c r="A164" s="13">
        <v>40574</v>
      </c>
      <c r="B164" s="14">
        <v>61.6</v>
      </c>
      <c r="C164" s="14"/>
      <c r="D164" s="15"/>
      <c r="E164" s="16"/>
    </row>
    <row r="165" spans="1:5" x14ac:dyDescent="0.25">
      <c r="A165" s="17">
        <v>40602</v>
      </c>
      <c r="B165" s="18">
        <v>63.3</v>
      </c>
      <c r="C165" s="18"/>
      <c r="D165" s="19"/>
      <c r="E165" s="20"/>
    </row>
    <row r="166" spans="1:5" x14ac:dyDescent="0.25">
      <c r="A166" s="13">
        <v>40633</v>
      </c>
      <c r="B166" s="14">
        <v>58.2</v>
      </c>
      <c r="C166" s="14">
        <v>15712.754000000001</v>
      </c>
      <c r="D166" s="15">
        <f>IFERROR((BAvsGDP!$C166-C163)/C163,"")</f>
        <v>-2.4044125233125152E-3</v>
      </c>
      <c r="E166" s="16">
        <f t="shared" si="3"/>
        <v>-9.5830184638887594E-3</v>
      </c>
    </row>
    <row r="167" spans="1:5" x14ac:dyDescent="0.25">
      <c r="A167" s="13">
        <v>40663</v>
      </c>
      <c r="B167" s="18">
        <v>56.9</v>
      </c>
      <c r="C167" s="18"/>
      <c r="D167" s="19"/>
      <c r="E167" s="20"/>
    </row>
    <row r="168" spans="1:5" x14ac:dyDescent="0.25">
      <c r="A168" s="17">
        <v>40694</v>
      </c>
      <c r="B168" s="14">
        <v>55</v>
      </c>
      <c r="C168" s="14"/>
      <c r="D168" s="15"/>
      <c r="E168" s="16"/>
    </row>
    <row r="169" spans="1:5" x14ac:dyDescent="0.25">
      <c r="A169" s="13">
        <v>40724</v>
      </c>
      <c r="B169" s="18">
        <v>55.7</v>
      </c>
      <c r="C169" s="18">
        <v>15825.096</v>
      </c>
      <c r="D169" s="19">
        <f>IFERROR((BAvsGDP!$C169-C166)/C166,"")</f>
        <v>7.1497332676371522E-3</v>
      </c>
      <c r="E169" s="20">
        <f t="shared" si="3"/>
        <v>2.8907109738332437E-2</v>
      </c>
    </row>
    <row r="170" spans="1:5" x14ac:dyDescent="0.25">
      <c r="A170" s="13">
        <v>40755</v>
      </c>
      <c r="B170" s="14">
        <v>56.6</v>
      </c>
      <c r="C170" s="14"/>
      <c r="D170" s="15"/>
      <c r="E170" s="16"/>
    </row>
    <row r="171" spans="1:5" x14ac:dyDescent="0.25">
      <c r="A171" s="17">
        <v>40786</v>
      </c>
      <c r="B171" s="18">
        <v>56.5</v>
      </c>
      <c r="C171" s="18"/>
      <c r="D171" s="19"/>
      <c r="E171" s="20"/>
    </row>
    <row r="172" spans="1:5" x14ac:dyDescent="0.25">
      <c r="A172" s="13">
        <v>40816</v>
      </c>
      <c r="B172" s="14">
        <v>56.8</v>
      </c>
      <c r="C172" s="14">
        <v>15820.7</v>
      </c>
      <c r="D172" s="15">
        <f>IFERROR((BAvsGDP!$C172-C169)/C169,"")</f>
        <v>-2.7778662448548944E-4</v>
      </c>
      <c r="E172" s="16">
        <f t="shared" si="3"/>
        <v>-1.1106835912257917E-3</v>
      </c>
    </row>
    <row r="173" spans="1:5" x14ac:dyDescent="0.25">
      <c r="A173" s="13">
        <v>40847</v>
      </c>
      <c r="B173" s="18">
        <v>53.9</v>
      </c>
      <c r="C173" s="18"/>
      <c r="D173" s="19"/>
      <c r="E173" s="20"/>
    </row>
    <row r="174" spans="1:5" x14ac:dyDescent="0.25">
      <c r="A174" s="17">
        <v>40877</v>
      </c>
      <c r="B174" s="14">
        <v>56.1</v>
      </c>
      <c r="C174" s="14"/>
      <c r="D174" s="15"/>
      <c r="E174" s="16"/>
    </row>
    <row r="175" spans="1:5" x14ac:dyDescent="0.25">
      <c r="A175" s="13">
        <v>40908</v>
      </c>
      <c r="B175" s="18">
        <v>55.6</v>
      </c>
      <c r="C175" s="18">
        <v>16004.107</v>
      </c>
      <c r="D175" s="19">
        <f>IFERROR((BAvsGDP!$C175-C172)/C172,"")</f>
        <v>1.1592849873899337E-2</v>
      </c>
      <c r="E175" s="20">
        <f t="shared" si="3"/>
        <v>4.718401461224575E-2</v>
      </c>
    </row>
    <row r="176" spans="1:5" x14ac:dyDescent="0.25">
      <c r="A176" s="13">
        <v>40939</v>
      </c>
      <c r="B176" s="14">
        <v>58.7</v>
      </c>
      <c r="C176" s="14"/>
      <c r="D176" s="15"/>
      <c r="E176" s="16"/>
    </row>
    <row r="177" spans="1:5" x14ac:dyDescent="0.25">
      <c r="A177" s="17">
        <v>40968</v>
      </c>
      <c r="B177" s="18">
        <v>59.9</v>
      </c>
      <c r="C177" s="18"/>
      <c r="D177" s="19"/>
      <c r="E177" s="20"/>
    </row>
    <row r="178" spans="1:5" x14ac:dyDescent="0.25">
      <c r="A178" s="13">
        <v>40999</v>
      </c>
      <c r="B178" s="14">
        <v>58.5</v>
      </c>
      <c r="C178" s="14">
        <v>16129.418</v>
      </c>
      <c r="D178" s="15">
        <f>IFERROR((BAvsGDP!$C178-C175)/C175,"")</f>
        <v>7.8299276554449244E-3</v>
      </c>
      <c r="E178" s="16">
        <f t="shared" si="3"/>
        <v>3.1689481124483221E-2</v>
      </c>
    </row>
    <row r="179" spans="1:5" x14ac:dyDescent="0.25">
      <c r="A179" s="13">
        <v>41029</v>
      </c>
      <c r="B179" s="18">
        <v>56</v>
      </c>
      <c r="C179" s="18"/>
      <c r="D179" s="19"/>
      <c r="E179" s="20"/>
    </row>
    <row r="180" spans="1:5" x14ac:dyDescent="0.25">
      <c r="A180" s="17">
        <v>41060</v>
      </c>
      <c r="B180" s="14">
        <v>56.4</v>
      </c>
      <c r="C180" s="14"/>
      <c r="D180" s="15"/>
      <c r="E180" s="16"/>
    </row>
    <row r="181" spans="1:5" x14ac:dyDescent="0.25">
      <c r="A181" s="13">
        <v>41090</v>
      </c>
      <c r="B181" s="18">
        <v>53.6</v>
      </c>
      <c r="C181" s="18">
        <v>16198.807000000001</v>
      </c>
      <c r="D181" s="19">
        <f>IFERROR((BAvsGDP!$C181-C178)/C178,"")</f>
        <v>4.3020151130066216E-3</v>
      </c>
      <c r="E181" s="20">
        <f t="shared" si="3"/>
        <v>1.7319423274066326E-2</v>
      </c>
    </row>
    <row r="182" spans="1:5" x14ac:dyDescent="0.25">
      <c r="A182" s="13">
        <v>41121</v>
      </c>
      <c r="B182" s="14">
        <v>56.2</v>
      </c>
      <c r="C182" s="14"/>
      <c r="D182" s="15"/>
      <c r="E182" s="16"/>
    </row>
    <row r="183" spans="1:5" x14ac:dyDescent="0.25">
      <c r="A183" s="17">
        <v>41152</v>
      </c>
      <c r="B183" s="18">
        <v>55.3</v>
      </c>
      <c r="C183" s="18"/>
      <c r="D183" s="19"/>
      <c r="E183" s="20"/>
    </row>
    <row r="184" spans="1:5" x14ac:dyDescent="0.25">
      <c r="A184" s="13">
        <v>41182</v>
      </c>
      <c r="B184" s="14">
        <v>60.2</v>
      </c>
      <c r="C184" s="14">
        <v>16220.666999999999</v>
      </c>
      <c r="D184" s="15">
        <f>IFERROR((BAvsGDP!$C184-C181)/C181,"")</f>
        <v>1.3494820945763946E-3</v>
      </c>
      <c r="E184" s="16">
        <f t="shared" si="3"/>
        <v>5.4088648233405756E-3</v>
      </c>
    </row>
    <row r="185" spans="1:5" x14ac:dyDescent="0.25">
      <c r="A185" s="13">
        <v>41213</v>
      </c>
      <c r="B185" s="18">
        <v>56.1</v>
      </c>
      <c r="C185" s="18"/>
      <c r="D185" s="19"/>
      <c r="E185" s="20"/>
    </row>
    <row r="186" spans="1:5" x14ac:dyDescent="0.25">
      <c r="A186" s="17">
        <v>41243</v>
      </c>
      <c r="B186" s="14">
        <v>60.9</v>
      </c>
      <c r="C186" s="14"/>
      <c r="D186" s="15"/>
      <c r="E186" s="16"/>
    </row>
    <row r="187" spans="1:5" x14ac:dyDescent="0.25">
      <c r="A187" s="13">
        <v>41274</v>
      </c>
      <c r="B187" s="18">
        <v>60</v>
      </c>
      <c r="C187" s="18">
        <v>16239.138000000001</v>
      </c>
      <c r="D187" s="19">
        <f>IFERROR((BAvsGDP!$C187-C184)/C184,"")</f>
        <v>1.1387324577960553E-3</v>
      </c>
      <c r="E187" s="20">
        <f t="shared" si="3"/>
        <v>4.5627160089589669E-3</v>
      </c>
    </row>
    <row r="188" spans="1:5" x14ac:dyDescent="0.25">
      <c r="A188" s="13">
        <v>41305</v>
      </c>
      <c r="B188" s="14">
        <v>56.4</v>
      </c>
      <c r="C188" s="14"/>
      <c r="D188" s="15"/>
      <c r="E188" s="16"/>
    </row>
    <row r="189" spans="1:5" x14ac:dyDescent="0.25">
      <c r="A189" s="17">
        <v>41333</v>
      </c>
      <c r="B189" s="18">
        <v>56.3</v>
      </c>
      <c r="C189" s="18"/>
      <c r="D189" s="19"/>
      <c r="E189" s="20"/>
    </row>
    <row r="190" spans="1:5" x14ac:dyDescent="0.25">
      <c r="A190" s="13">
        <v>41364</v>
      </c>
      <c r="B190" s="14">
        <v>56.6</v>
      </c>
      <c r="C190" s="14">
        <v>16382.964</v>
      </c>
      <c r="D190" s="15">
        <f>IFERROR((BAvsGDP!$C190-C187)/C187,"")</f>
        <v>8.8567508940437054E-3</v>
      </c>
      <c r="E190" s="16">
        <f t="shared" si="3"/>
        <v>3.590044091402711E-2</v>
      </c>
    </row>
    <row r="191" spans="1:5" x14ac:dyDescent="0.25">
      <c r="A191" s="13">
        <v>41394</v>
      </c>
      <c r="B191" s="18">
        <v>55.9</v>
      </c>
      <c r="C191" s="18"/>
      <c r="D191" s="19"/>
      <c r="E191" s="20"/>
    </row>
    <row r="192" spans="1:5" x14ac:dyDescent="0.25">
      <c r="A192" s="17">
        <v>41425</v>
      </c>
      <c r="B192" s="14">
        <v>57</v>
      </c>
      <c r="C192" s="14"/>
      <c r="D192" s="15"/>
      <c r="E192" s="16"/>
    </row>
    <row r="193" spans="1:5" x14ac:dyDescent="0.25">
      <c r="A193" s="13">
        <v>41455</v>
      </c>
      <c r="B193" s="18">
        <v>53.3</v>
      </c>
      <c r="C193" s="18">
        <v>16403.18</v>
      </c>
      <c r="D193" s="19">
        <f>IFERROR((BAvsGDP!$C193-C190)/C190,"")</f>
        <v>1.2339647453293769E-3</v>
      </c>
      <c r="E193" s="20">
        <f t="shared" si="3"/>
        <v>4.9450025132720121E-3</v>
      </c>
    </row>
    <row r="194" spans="1:5" x14ac:dyDescent="0.25">
      <c r="A194" s="13">
        <v>41486</v>
      </c>
      <c r="B194" s="14">
        <v>59.5</v>
      </c>
      <c r="C194" s="14"/>
      <c r="D194" s="15"/>
      <c r="E194" s="16"/>
    </row>
    <row r="195" spans="1:5" x14ac:dyDescent="0.25">
      <c r="A195" s="17">
        <v>41517</v>
      </c>
      <c r="B195" s="18">
        <v>61</v>
      </c>
      <c r="C195" s="18"/>
      <c r="D195" s="19"/>
      <c r="E195" s="20"/>
    </row>
    <row r="196" spans="1:5" x14ac:dyDescent="0.25">
      <c r="A196" s="13">
        <v>41547</v>
      </c>
      <c r="B196" s="14">
        <v>55.8</v>
      </c>
      <c r="C196" s="14">
        <v>16531.685000000001</v>
      </c>
      <c r="D196" s="15">
        <f>IFERROR((BAvsGDP!$C196-C193)/C193,"")</f>
        <v>7.8341516705907645E-3</v>
      </c>
      <c r="E196" s="16">
        <f t="shared" si="3"/>
        <v>3.1706777294290056E-2</v>
      </c>
    </row>
    <row r="197" spans="1:5" x14ac:dyDescent="0.25">
      <c r="A197" s="13">
        <v>41578</v>
      </c>
      <c r="B197" s="18">
        <v>58.9</v>
      </c>
      <c r="C197" s="18"/>
      <c r="D197" s="19"/>
      <c r="E197" s="20"/>
    </row>
    <row r="198" spans="1:5" x14ac:dyDescent="0.25">
      <c r="A198" s="17">
        <v>41608</v>
      </c>
      <c r="B198" s="14">
        <v>55.3</v>
      </c>
      <c r="C198" s="14"/>
      <c r="D198" s="15"/>
      <c r="E198" s="16"/>
    </row>
    <row r="199" spans="1:5" x14ac:dyDescent="0.25">
      <c r="A199" s="13">
        <v>41639</v>
      </c>
      <c r="B199" s="18">
        <v>54.3</v>
      </c>
      <c r="C199" s="18">
        <v>16663.649000000001</v>
      </c>
      <c r="D199" s="19">
        <f>IFERROR((BAvsGDP!$C199-C196)/C196,"")</f>
        <v>7.9824893832661295E-3</v>
      </c>
      <c r="E199" s="20">
        <f t="shared" si="3"/>
        <v>3.2314316995104342E-2</v>
      </c>
    </row>
    <row r="200" spans="1:5" x14ac:dyDescent="0.25">
      <c r="A200" s="13">
        <v>41670</v>
      </c>
      <c r="B200" s="14">
        <v>56.3</v>
      </c>
      <c r="C200" s="14"/>
      <c r="D200" s="15"/>
      <c r="E200" s="16"/>
    </row>
    <row r="201" spans="1:5" x14ac:dyDescent="0.25">
      <c r="A201" s="17">
        <v>41698</v>
      </c>
      <c r="B201" s="18">
        <v>54.6</v>
      </c>
      <c r="C201" s="18"/>
      <c r="D201" s="19"/>
      <c r="E201" s="20"/>
    </row>
    <row r="202" spans="1:5" x14ac:dyDescent="0.25">
      <c r="A202" s="13">
        <v>41729</v>
      </c>
      <c r="B202" s="14">
        <v>53.4</v>
      </c>
      <c r="C202" s="14">
        <v>16616.54</v>
      </c>
      <c r="D202" s="15">
        <f>IFERROR((BAvsGDP!$C202-C199)/C199,"")</f>
        <v>-2.8270518660108825E-3</v>
      </c>
      <c r="E202" s="16">
        <f t="shared" si="3"/>
        <v>-1.1260344444356418E-2</v>
      </c>
    </row>
    <row r="203" spans="1:5" x14ac:dyDescent="0.25">
      <c r="A203" s="13">
        <v>41759</v>
      </c>
      <c r="B203" s="18">
        <v>60.9</v>
      </c>
      <c r="C203" s="18"/>
      <c r="D203" s="19"/>
      <c r="E203" s="20"/>
    </row>
    <row r="204" spans="1:5" x14ac:dyDescent="0.25">
      <c r="A204" s="17">
        <v>41790</v>
      </c>
      <c r="B204" s="14">
        <v>62.1</v>
      </c>
      <c r="C204" s="14"/>
      <c r="D204" s="15"/>
      <c r="E204" s="16"/>
    </row>
    <row r="205" spans="1:5" x14ac:dyDescent="0.25">
      <c r="A205" s="13">
        <v>41820</v>
      </c>
      <c r="B205" s="18">
        <v>57.5</v>
      </c>
      <c r="C205" s="18">
        <v>16841.474999999999</v>
      </c>
      <c r="D205" s="19">
        <f>IFERROR((BAvsGDP!$C205-C202)/C202,"")</f>
        <v>1.3536813319740311E-2</v>
      </c>
      <c r="E205" s="20">
        <f t="shared" ref="E205:E256" si="4">IFERROR(IF(ISBLANK(D205)=FALSE,((D205+1)^4)-1,""),"")</f>
        <v>5.5256680977402883E-2</v>
      </c>
    </row>
    <row r="206" spans="1:5" x14ac:dyDescent="0.25">
      <c r="A206" s="13">
        <v>41851</v>
      </c>
      <c r="B206" s="14">
        <v>62.4</v>
      </c>
      <c r="C206" s="14"/>
      <c r="D206" s="15"/>
      <c r="E206" s="16"/>
    </row>
    <row r="207" spans="1:5" x14ac:dyDescent="0.25">
      <c r="A207" s="17">
        <v>41882</v>
      </c>
      <c r="B207" s="18">
        <v>65</v>
      </c>
      <c r="C207" s="18"/>
      <c r="D207" s="19"/>
      <c r="E207" s="20"/>
    </row>
    <row r="208" spans="1:5" x14ac:dyDescent="0.25">
      <c r="A208" s="13">
        <v>41912</v>
      </c>
      <c r="B208" s="14">
        <v>62.9</v>
      </c>
      <c r="C208" s="14">
        <v>17047.098000000002</v>
      </c>
      <c r="D208" s="15">
        <f>IFERROR((BAvsGDP!$C208-C205)/C205,"")</f>
        <v>1.22093225207414E-2</v>
      </c>
      <c r="E208" s="16">
        <f t="shared" si="4"/>
        <v>4.9738997698089538E-2</v>
      </c>
    </row>
    <row r="209" spans="1:5" x14ac:dyDescent="0.25">
      <c r="A209" s="13">
        <v>41943</v>
      </c>
      <c r="B209" s="18">
        <v>60</v>
      </c>
      <c r="C209" s="18"/>
      <c r="D209" s="19"/>
      <c r="E209" s="20"/>
    </row>
    <row r="210" spans="1:5" x14ac:dyDescent="0.25">
      <c r="A210" s="17">
        <v>41973</v>
      </c>
      <c r="B210" s="14">
        <v>64.400000000000006</v>
      </c>
      <c r="C210" s="14"/>
      <c r="D210" s="15"/>
      <c r="E210" s="16"/>
    </row>
    <row r="211" spans="1:5" x14ac:dyDescent="0.25">
      <c r="A211" s="13">
        <v>42004</v>
      </c>
      <c r="B211" s="18">
        <v>57.2</v>
      </c>
      <c r="C211" s="18">
        <v>17143.038</v>
      </c>
      <c r="D211" s="19">
        <f>IFERROR((BAvsGDP!$C211-C208)/C208,"")</f>
        <v>5.627937376789802E-3</v>
      </c>
      <c r="E211" s="20">
        <f t="shared" si="4"/>
        <v>2.2702505615013635E-2</v>
      </c>
    </row>
    <row r="212" spans="1:5" x14ac:dyDescent="0.25">
      <c r="A212" s="13">
        <v>42035</v>
      </c>
      <c r="B212" s="14">
        <v>61.5</v>
      </c>
      <c r="C212" s="14"/>
      <c r="D212" s="15"/>
      <c r="E212" s="16"/>
    </row>
    <row r="213" spans="1:5" x14ac:dyDescent="0.25">
      <c r="A213" s="17">
        <v>42063</v>
      </c>
      <c r="B213" s="18">
        <v>59.4</v>
      </c>
      <c r="C213" s="18"/>
      <c r="D213" s="19"/>
      <c r="E213" s="20"/>
    </row>
    <row r="214" spans="1:5" x14ac:dyDescent="0.25">
      <c r="A214" s="13">
        <v>42094</v>
      </c>
      <c r="B214" s="14">
        <v>57.5</v>
      </c>
      <c r="C214" s="14">
        <v>17305.752</v>
      </c>
      <c r="D214" s="15">
        <f>IFERROR((BAvsGDP!$C214-C211)/C211,"")</f>
        <v>9.4915498641489297E-3</v>
      </c>
      <c r="E214" s="16">
        <f t="shared" si="4"/>
        <v>3.8510165042299871E-2</v>
      </c>
    </row>
    <row r="215" spans="1:5" x14ac:dyDescent="0.25">
      <c r="A215" s="13">
        <v>42124</v>
      </c>
      <c r="B215" s="18">
        <v>61.6</v>
      </c>
      <c r="C215" s="18"/>
      <c r="D215" s="19"/>
      <c r="E215" s="20"/>
    </row>
    <row r="216" spans="1:5" x14ac:dyDescent="0.25">
      <c r="A216" s="17">
        <v>42155</v>
      </c>
      <c r="B216" s="14">
        <v>59.5</v>
      </c>
      <c r="C216" s="14"/>
      <c r="D216" s="15"/>
      <c r="E216" s="16"/>
    </row>
    <row r="217" spans="1:5" x14ac:dyDescent="0.25">
      <c r="A217" s="13">
        <v>42185</v>
      </c>
      <c r="B217" s="18">
        <v>61.5</v>
      </c>
      <c r="C217" s="18">
        <v>17422.845000000001</v>
      </c>
      <c r="D217" s="19">
        <f>IFERROR((BAvsGDP!$C217-C214)/C214,"")</f>
        <v>6.7661318618226331E-3</v>
      </c>
      <c r="E217" s="20">
        <f t="shared" si="4"/>
        <v>2.7340451814069189E-2</v>
      </c>
    </row>
    <row r="218" spans="1:5" x14ac:dyDescent="0.25">
      <c r="A218" s="13">
        <v>42216</v>
      </c>
      <c r="B218" s="14">
        <v>64.900000000000006</v>
      </c>
      <c r="C218" s="14"/>
      <c r="D218" s="15"/>
      <c r="E218" s="16"/>
    </row>
    <row r="219" spans="1:5" x14ac:dyDescent="0.25">
      <c r="A219" s="17">
        <v>42247</v>
      </c>
      <c r="B219" s="18">
        <v>63.9</v>
      </c>
      <c r="C219" s="18"/>
      <c r="D219" s="19"/>
      <c r="E219" s="20"/>
    </row>
    <row r="220" spans="1:5" x14ac:dyDescent="0.25">
      <c r="A220" s="13">
        <v>42277</v>
      </c>
      <c r="B220" s="14">
        <v>60.2</v>
      </c>
      <c r="C220" s="14">
        <v>17486.021000000001</v>
      </c>
      <c r="D220" s="15">
        <f>IFERROR((BAvsGDP!$C220-C217)/C217,"")</f>
        <v>3.6260438521951766E-3</v>
      </c>
      <c r="E220" s="16">
        <f t="shared" si="4"/>
        <v>1.4583255449476029E-2</v>
      </c>
    </row>
    <row r="221" spans="1:5" x14ac:dyDescent="0.25">
      <c r="A221" s="13">
        <v>42308</v>
      </c>
      <c r="B221" s="18">
        <v>63</v>
      </c>
      <c r="C221" s="18"/>
      <c r="D221" s="19"/>
      <c r="E221" s="20"/>
    </row>
    <row r="222" spans="1:5" x14ac:dyDescent="0.25">
      <c r="A222" s="17">
        <v>42338</v>
      </c>
      <c r="B222" s="14">
        <v>58.2</v>
      </c>
      <c r="C222" s="14"/>
      <c r="D222" s="15"/>
      <c r="E222" s="16"/>
    </row>
    <row r="223" spans="1:5" x14ac:dyDescent="0.25">
      <c r="A223" s="13">
        <v>42369</v>
      </c>
      <c r="B223" s="18">
        <v>58.7</v>
      </c>
      <c r="C223" s="18">
        <v>17514.062000000002</v>
      </c>
      <c r="D223" s="19">
        <f>IFERROR((BAvsGDP!$C223-C220)/C220,"")</f>
        <v>1.6036238318598082E-3</v>
      </c>
      <c r="E223" s="20">
        <f t="shared" si="4"/>
        <v>6.4299414859931847E-3</v>
      </c>
    </row>
    <row r="224" spans="1:5" x14ac:dyDescent="0.25">
      <c r="A224" s="13">
        <v>42400</v>
      </c>
      <c r="B224" s="14">
        <v>53.9</v>
      </c>
      <c r="C224" s="14"/>
      <c r="D224" s="15"/>
      <c r="E224" s="16"/>
    </row>
    <row r="225" spans="1:5" x14ac:dyDescent="0.25">
      <c r="A225" s="17">
        <v>42429</v>
      </c>
      <c r="B225" s="18">
        <v>57.8</v>
      </c>
      <c r="C225" s="18"/>
      <c r="D225" s="19"/>
      <c r="E225" s="20"/>
    </row>
    <row r="226" spans="1:5" x14ac:dyDescent="0.25">
      <c r="A226" s="13">
        <v>42460</v>
      </c>
      <c r="B226" s="14">
        <v>59.8</v>
      </c>
      <c r="C226" s="14">
        <v>17613.263999999999</v>
      </c>
      <c r="D226" s="15">
        <f>IFERROR((BAvsGDP!$C226-C223)/C223,"")</f>
        <v>5.6641343395950911E-3</v>
      </c>
      <c r="E226" s="16">
        <f t="shared" si="4"/>
        <v>2.2849759771061739E-2</v>
      </c>
    </row>
    <row r="227" spans="1:5" x14ac:dyDescent="0.25">
      <c r="A227" s="13">
        <v>42490</v>
      </c>
      <c r="B227" s="18">
        <v>58.8</v>
      </c>
      <c r="C227" s="18"/>
      <c r="D227" s="19"/>
      <c r="E227" s="20"/>
    </row>
    <row r="228" spans="1:5" x14ac:dyDescent="0.25">
      <c r="A228" s="17">
        <v>42521</v>
      </c>
      <c r="B228" s="14">
        <v>55.1</v>
      </c>
      <c r="C228" s="14"/>
      <c r="D228" s="15"/>
      <c r="E228" s="16"/>
    </row>
    <row r="229" spans="1:5" x14ac:dyDescent="0.25">
      <c r="A229" s="13">
        <v>42551</v>
      </c>
      <c r="B229" s="18">
        <v>59.5</v>
      </c>
      <c r="C229" s="18">
        <v>17668.203000000001</v>
      </c>
      <c r="D229" s="19">
        <f>IFERROR((BAvsGDP!$C229-C226)/C226,"")</f>
        <v>3.1191833609035854E-3</v>
      </c>
      <c r="E229" s="20">
        <f t="shared" si="4"/>
        <v>1.2535230757250604E-2</v>
      </c>
    </row>
    <row r="230" spans="1:5" x14ac:dyDescent="0.25">
      <c r="A230" s="13">
        <v>42582</v>
      </c>
      <c r="B230" s="14">
        <v>59.3</v>
      </c>
      <c r="C230" s="14"/>
      <c r="D230" s="15"/>
      <c r="E230" s="16"/>
    </row>
    <row r="231" spans="1:5" x14ac:dyDescent="0.25">
      <c r="A231" s="17">
        <v>42613</v>
      </c>
      <c r="B231" s="18">
        <v>51.8</v>
      </c>
      <c r="C231" s="18"/>
      <c r="D231" s="19"/>
      <c r="E231" s="20"/>
    </row>
    <row r="232" spans="1:5" x14ac:dyDescent="0.25">
      <c r="A232" s="13">
        <v>42643</v>
      </c>
      <c r="B232" s="14">
        <v>60.3</v>
      </c>
      <c r="C232" s="14">
        <v>17764.387999999999</v>
      </c>
      <c r="D232" s="15">
        <f>IFERROR((BAvsGDP!$C232-C229)/C229,"")</f>
        <v>5.4439605431292398E-3</v>
      </c>
      <c r="E232" s="16">
        <f t="shared" si="4"/>
        <v>2.1954308653463706E-2</v>
      </c>
    </row>
    <row r="233" spans="1:5" x14ac:dyDescent="0.25">
      <c r="A233" s="13">
        <v>42674</v>
      </c>
      <c r="B233" s="18">
        <v>57.7</v>
      </c>
      <c r="C233" s="18"/>
      <c r="D233" s="19"/>
      <c r="E233" s="20"/>
    </row>
    <row r="234" spans="1:5" x14ac:dyDescent="0.25">
      <c r="A234" s="17">
        <v>42704</v>
      </c>
      <c r="B234" s="14">
        <v>61.7</v>
      </c>
      <c r="C234" s="14"/>
      <c r="D234" s="15"/>
      <c r="E234" s="16"/>
    </row>
    <row r="235" spans="1:5" x14ac:dyDescent="0.25">
      <c r="A235" s="13">
        <v>42735</v>
      </c>
      <c r="B235" s="18">
        <v>61.4</v>
      </c>
      <c r="C235" s="18">
        <v>17876.179</v>
      </c>
      <c r="D235" s="19">
        <f>IFERROR((BAvsGDP!$C235-C232)/C232,"")</f>
        <v>6.2929834678234391E-3</v>
      </c>
      <c r="E235" s="20">
        <f t="shared" si="4"/>
        <v>2.5410542135027914E-2</v>
      </c>
    </row>
    <row r="236" spans="1:5" x14ac:dyDescent="0.25">
      <c r="A236" s="13">
        <v>42766</v>
      </c>
      <c r="B236" s="14">
        <v>60.3</v>
      </c>
      <c r="C236" s="14"/>
      <c r="D236" s="15"/>
      <c r="E236" s="16"/>
    </row>
    <row r="237" spans="1:5" x14ac:dyDescent="0.25">
      <c r="A237" s="17">
        <v>42794</v>
      </c>
      <c r="B237" s="18">
        <v>63.6</v>
      </c>
      <c r="C237" s="18"/>
      <c r="D237" s="19"/>
      <c r="E237" s="20"/>
    </row>
    <row r="238" spans="1:5" x14ac:dyDescent="0.25">
      <c r="A238" s="13">
        <v>42825</v>
      </c>
      <c r="B238" s="14">
        <v>58.9</v>
      </c>
      <c r="C238" s="14">
        <v>17977.298999999999</v>
      </c>
      <c r="D238" s="15">
        <f>IFERROR((BAvsGDP!$C238-C235)/C235,"")</f>
        <v>5.6566898328775398E-3</v>
      </c>
      <c r="E238" s="16">
        <f t="shared" si="4"/>
        <v>2.2819473208793184E-2</v>
      </c>
    </row>
    <row r="239" spans="1:5" x14ac:dyDescent="0.25">
      <c r="A239" s="13">
        <v>42855</v>
      </c>
      <c r="B239" s="18">
        <v>62.4</v>
      </c>
      <c r="C239" s="18"/>
      <c r="D239" s="19"/>
      <c r="E239" s="20"/>
    </row>
    <row r="240" spans="1:5" x14ac:dyDescent="0.25">
      <c r="A240" s="17">
        <v>42886</v>
      </c>
      <c r="B240" s="14">
        <v>60.7</v>
      </c>
      <c r="C240" s="14"/>
      <c r="D240" s="15"/>
      <c r="E240" s="16"/>
    </row>
    <row r="241" spans="1:5" x14ac:dyDescent="0.25">
      <c r="A241" s="13">
        <v>42916</v>
      </c>
      <c r="B241" s="18">
        <v>60.8</v>
      </c>
      <c r="C241" s="18">
        <v>18054.052</v>
      </c>
      <c r="D241" s="19">
        <f>IFERROR((BAvsGDP!$C241-C238)/C238,"")</f>
        <v>4.2694400310080297E-3</v>
      </c>
      <c r="E241" s="20">
        <f t="shared" si="4"/>
        <v>1.7187440460796122E-2</v>
      </c>
    </row>
    <row r="242" spans="1:5" x14ac:dyDescent="0.25">
      <c r="A242" s="13">
        <v>42947</v>
      </c>
      <c r="B242" s="14">
        <v>55.9</v>
      </c>
      <c r="C242" s="14"/>
      <c r="D242" s="15"/>
      <c r="E242" s="16"/>
    </row>
    <row r="243" spans="1:5" x14ac:dyDescent="0.25">
      <c r="A243" s="17">
        <v>42978</v>
      </c>
      <c r="B243" s="18">
        <v>57.5</v>
      </c>
      <c r="C243" s="18"/>
      <c r="D243" s="19"/>
      <c r="E243" s="20"/>
    </row>
    <row r="244" spans="1:5" x14ac:dyDescent="0.25">
      <c r="A244" s="13">
        <v>43008</v>
      </c>
      <c r="B244" s="14">
        <v>61.3</v>
      </c>
      <c r="C244" s="14">
        <v>18185.635999999999</v>
      </c>
      <c r="D244" s="15">
        <f>IFERROR((BAvsGDP!$C244-C241)/C241,"")</f>
        <v>7.2883361585531561E-3</v>
      </c>
      <c r="E244" s="16">
        <f t="shared" si="4"/>
        <v>2.947361514080904E-2</v>
      </c>
    </row>
    <row r="245" spans="1:5" x14ac:dyDescent="0.25">
      <c r="A245" s="13">
        <v>43039</v>
      </c>
      <c r="B245" s="18">
        <v>61.5</v>
      </c>
      <c r="C245" s="18"/>
      <c r="D245" s="19"/>
      <c r="E245" s="20"/>
    </row>
    <row r="246" spans="1:5" x14ac:dyDescent="0.25">
      <c r="A246" s="17">
        <v>43069</v>
      </c>
      <c r="B246" s="14">
        <v>61.1</v>
      </c>
      <c r="C246" s="14"/>
      <c r="D246" s="15"/>
      <c r="E246" s="16"/>
    </row>
    <row r="247" spans="1:5" x14ac:dyDescent="0.25">
      <c r="A247" s="13">
        <v>43100</v>
      </c>
      <c r="B247" s="18">
        <v>57.8</v>
      </c>
      <c r="C247" s="18">
        <v>18359.432000000001</v>
      </c>
      <c r="D247" s="19">
        <f>IFERROR((BAvsGDP!$C247-C244)/C244,"")</f>
        <v>9.5567732687491438E-3</v>
      </c>
      <c r="E247" s="20">
        <f t="shared" si="4"/>
        <v>3.877858426200409E-2</v>
      </c>
    </row>
    <row r="248" spans="1:5" x14ac:dyDescent="0.25">
      <c r="A248" s="13">
        <v>43131</v>
      </c>
      <c r="B248" s="14">
        <v>59.8</v>
      </c>
      <c r="C248" s="14"/>
      <c r="D248" s="15"/>
      <c r="E248" s="16"/>
    </row>
    <row r="249" spans="1:5" x14ac:dyDescent="0.25">
      <c r="A249" s="17">
        <v>43159</v>
      </c>
      <c r="B249" s="18">
        <v>62.8</v>
      </c>
      <c r="C249" s="18"/>
      <c r="D249" s="19"/>
      <c r="E249" s="20"/>
    </row>
    <row r="250" spans="1:5" x14ac:dyDescent="0.25">
      <c r="A250" s="13">
        <v>43190</v>
      </c>
      <c r="B250" s="14">
        <v>60.6</v>
      </c>
      <c r="C250" s="14">
        <v>18530.483</v>
      </c>
      <c r="D250" s="15">
        <f>IFERROR((BAvsGDP!$C250-C247)/C247,"")</f>
        <v>9.3167914998677232E-3</v>
      </c>
      <c r="E250" s="16">
        <f t="shared" si="4"/>
        <v>3.7791224044322114E-2</v>
      </c>
    </row>
    <row r="251" spans="1:5" x14ac:dyDescent="0.25">
      <c r="A251" s="13">
        <v>43220</v>
      </c>
      <c r="B251" s="18">
        <v>59.1</v>
      </c>
      <c r="C251" s="18"/>
      <c r="D251" s="19"/>
      <c r="E251" s="20"/>
    </row>
    <row r="252" spans="1:5" x14ac:dyDescent="0.25">
      <c r="A252" s="17">
        <v>43251</v>
      </c>
      <c r="B252" s="14">
        <v>61.3</v>
      </c>
      <c r="C252" s="14"/>
      <c r="D252" s="15"/>
      <c r="E252" s="16"/>
    </row>
    <row r="253" spans="1:5" x14ac:dyDescent="0.25">
      <c r="A253" s="13">
        <v>43281</v>
      </c>
      <c r="B253" s="18">
        <v>63.9</v>
      </c>
      <c r="C253" s="18">
        <v>18654.383000000002</v>
      </c>
      <c r="D253" s="19">
        <f>IFERROR((BAvsGDP!$C253-C250)/C250,"")</f>
        <v>6.6862801147709672E-3</v>
      </c>
      <c r="E253" s="20">
        <f t="shared" si="4"/>
        <v>2.7014556184875804E-2</v>
      </c>
    </row>
    <row r="254" spans="1:5" x14ac:dyDescent="0.25">
      <c r="A254" s="13">
        <v>43312</v>
      </c>
      <c r="B254" s="14">
        <v>56.5</v>
      </c>
      <c r="C254" s="14"/>
      <c r="D254" s="15"/>
      <c r="E254" s="16"/>
    </row>
    <row r="255" spans="1:5" x14ac:dyDescent="0.25">
      <c r="A255" s="17">
        <v>43343</v>
      </c>
      <c r="B255" s="18">
        <v>60.7</v>
      </c>
      <c r="C255" s="18"/>
      <c r="D255" s="19"/>
      <c r="E255" s="20"/>
    </row>
    <row r="256" spans="1:5" x14ac:dyDescent="0.25">
      <c r="A256" s="13">
        <v>43373</v>
      </c>
      <c r="B256" s="14">
        <v>65.2</v>
      </c>
      <c r="C256" s="14">
        <v>18752.355</v>
      </c>
      <c r="D256" s="15">
        <f>IFERROR((BAvsGDP!$C256-C253)/C253,"")</f>
        <v>5.2519560684477166E-3</v>
      </c>
      <c r="E256" s="16">
        <f t="shared" si="4"/>
        <v>2.1173902749594964E-2</v>
      </c>
    </row>
    <row r="257" spans="1:12" x14ac:dyDescent="0.25">
      <c r="A257" s="13">
        <v>43404</v>
      </c>
      <c r="B257" s="18">
        <v>62.6</v>
      </c>
      <c r="C257" s="18"/>
      <c r="D257" s="19"/>
      <c r="E257" s="20"/>
    </row>
    <row r="258" spans="1:12" x14ac:dyDescent="0.25">
      <c r="A258" s="17">
        <v>43434</v>
      </c>
      <c r="B258" s="14">
        <v>64.3</v>
      </c>
      <c r="C258" s="14"/>
      <c r="D258" s="15"/>
      <c r="E258" s="16"/>
    </row>
    <row r="259" spans="1:12" ht="13" thickBot="1" x14ac:dyDescent="0.3">
      <c r="A259" s="13">
        <v>43465</v>
      </c>
      <c r="B259" s="18">
        <v>61.2</v>
      </c>
      <c r="C259" s="18">
        <v>18813.922999999999</v>
      </c>
      <c r="D259" s="19">
        <f>IFERROR((BAvsGDP!$C259-C256)/C256,"")</f>
        <v>3.2832142949511837E-3</v>
      </c>
      <c r="E259" s="20">
        <f t="shared" ref="E259" si="5">IFERROR(IF(ISBLANK(D259)=FALSE,((D259+1)^4)-1,""),"")</f>
        <v>1.3197675838225065E-2</v>
      </c>
      <c r="H259" t="s">
        <v>10</v>
      </c>
      <c r="I259" t="s">
        <v>10</v>
      </c>
      <c r="J259" t="s">
        <v>10</v>
      </c>
      <c r="K259" t="s">
        <v>10</v>
      </c>
      <c r="L259" t="s">
        <v>10</v>
      </c>
    </row>
    <row r="260" spans="1:12" x14ac:dyDescent="0.25">
      <c r="A260" s="13">
        <v>43496</v>
      </c>
      <c r="B260" s="14">
        <v>59.7</v>
      </c>
      <c r="C260" s="14"/>
      <c r="D260" s="15"/>
      <c r="E260" s="16"/>
      <c r="H260" s="27">
        <v>44136</v>
      </c>
      <c r="I260" s="39">
        <v>27.5</v>
      </c>
      <c r="J260" s="39">
        <v>57</v>
      </c>
      <c r="K260" s="39">
        <v>15.4</v>
      </c>
      <c r="L260" s="28">
        <v>59.6</v>
      </c>
    </row>
    <row r="261" spans="1:12" x14ac:dyDescent="0.25">
      <c r="A261" s="17">
        <v>43524</v>
      </c>
      <c r="B261" s="23">
        <v>64.7</v>
      </c>
      <c r="C261" s="18"/>
      <c r="D261" s="19"/>
      <c r="E261" s="20"/>
      <c r="H261" s="29">
        <v>44166</v>
      </c>
      <c r="I261" s="38">
        <v>31.4</v>
      </c>
      <c r="J261" s="38">
        <v>50.4</v>
      </c>
      <c r="K261" s="38">
        <v>18.2</v>
      </c>
      <c r="L261" s="30">
        <v>60.5</v>
      </c>
    </row>
    <row r="262" spans="1:12" x14ac:dyDescent="0.25">
      <c r="A262" s="13">
        <v>43555</v>
      </c>
      <c r="B262" s="24">
        <v>57.4</v>
      </c>
      <c r="C262" s="14">
        <v>18950.347000000002</v>
      </c>
      <c r="D262" s="15">
        <f>IFERROR((BAvsGDP!$C262-C259)/C259,"")</f>
        <v>7.2512255950023139E-3</v>
      </c>
      <c r="E262" s="16">
        <f t="shared" ref="E262" si="6">IFERROR(IF(ISBLANK(D262)=FALSE,((D262+1)^4)-1,""),"")</f>
        <v>2.9321911866146966E-2</v>
      </c>
      <c r="H262" s="31">
        <v>44197</v>
      </c>
      <c r="I262" s="37">
        <v>29.7</v>
      </c>
      <c r="J262" s="37">
        <v>51.4</v>
      </c>
      <c r="K262" s="37">
        <v>18.8</v>
      </c>
      <c r="L262" s="32">
        <v>59.9</v>
      </c>
    </row>
    <row r="263" spans="1:12" x14ac:dyDescent="0.25">
      <c r="A263" s="13">
        <v>43585</v>
      </c>
      <c r="B263" s="23">
        <v>59.5</v>
      </c>
      <c r="C263" s="18"/>
      <c r="D263" s="19"/>
      <c r="E263" s="20"/>
      <c r="H263" s="29">
        <v>44228</v>
      </c>
      <c r="I263" s="38">
        <v>26.2</v>
      </c>
      <c r="J263" s="38">
        <v>59.3</v>
      </c>
      <c r="K263" s="38">
        <v>14.6</v>
      </c>
      <c r="L263" s="30">
        <v>55.5</v>
      </c>
    </row>
    <row r="264" spans="1:12" x14ac:dyDescent="0.25">
      <c r="A264" s="17">
        <v>43616</v>
      </c>
      <c r="B264" s="24">
        <v>61.2</v>
      </c>
      <c r="C264" s="14"/>
      <c r="D264" s="15"/>
      <c r="E264" s="16"/>
      <c r="H264" s="31">
        <v>44256</v>
      </c>
      <c r="I264" s="37">
        <v>41.9</v>
      </c>
      <c r="J264" s="37">
        <v>50.2</v>
      </c>
      <c r="K264" s="37">
        <v>7.9</v>
      </c>
      <c r="L264" s="32">
        <v>69.400000000000006</v>
      </c>
    </row>
    <row r="265" spans="1:12" x14ac:dyDescent="0.25">
      <c r="A265" s="13">
        <v>43646</v>
      </c>
      <c r="B265" s="23">
        <v>58.2</v>
      </c>
      <c r="C265" s="18">
        <v>19020.598999999998</v>
      </c>
      <c r="D265" s="19">
        <f>IFERROR((BAvsGDP!$C265-C262)/C262,"")</f>
        <v>3.7071616683323405E-3</v>
      </c>
      <c r="E265" s="20">
        <f t="shared" ref="E265" si="7">IFERROR(IF(ISBLANK(D265)=FALSE,((D265+1)^4)-1,""),"")</f>
        <v>1.4911308938809764E-2</v>
      </c>
      <c r="H265" s="29">
        <v>44287</v>
      </c>
      <c r="I265" s="38">
        <v>46</v>
      </c>
      <c r="J265" s="38">
        <v>48.3</v>
      </c>
      <c r="K265" s="38">
        <v>5.7</v>
      </c>
      <c r="L265" s="30">
        <v>62.7</v>
      </c>
    </row>
    <row r="266" spans="1:12" x14ac:dyDescent="0.25">
      <c r="A266" s="13">
        <v>43677</v>
      </c>
      <c r="B266" s="24">
        <v>53.1</v>
      </c>
      <c r="C266" s="14"/>
      <c r="D266" s="15"/>
      <c r="E266" s="16"/>
      <c r="H266" s="31">
        <v>44317</v>
      </c>
      <c r="I266" s="37">
        <v>45.6</v>
      </c>
      <c r="J266" s="37">
        <v>45.5</v>
      </c>
      <c r="K266" s="37">
        <v>8.9</v>
      </c>
      <c r="L266" s="32">
        <v>66.2</v>
      </c>
    </row>
    <row r="267" spans="1:12" x14ac:dyDescent="0.25">
      <c r="A267" s="17">
        <v>43708</v>
      </c>
      <c r="B267" s="23">
        <v>61.5</v>
      </c>
      <c r="C267" s="18"/>
      <c r="D267" s="19"/>
      <c r="E267" s="20"/>
      <c r="H267" s="29">
        <v>44348</v>
      </c>
      <c r="I267" s="38">
        <v>39.1</v>
      </c>
      <c r="J267" s="38">
        <v>46.3</v>
      </c>
      <c r="K267" s="38">
        <v>14.5</v>
      </c>
      <c r="L267" s="30">
        <v>60.4</v>
      </c>
    </row>
    <row r="268" spans="1:12" x14ac:dyDescent="0.25">
      <c r="A268" s="13">
        <v>43738</v>
      </c>
      <c r="B268" s="24">
        <v>55.2</v>
      </c>
      <c r="C268" s="14">
        <v>19141.743999999999</v>
      </c>
      <c r="D268" s="15">
        <f>IFERROR((BAvsGDP!$C268-C265)/C265,"")</f>
        <v>6.3691474700665555E-3</v>
      </c>
      <c r="E268" s="16">
        <f t="shared" ref="E268" si="8">IFERROR(IF(ISBLANK(D268)=FALSE,((D268+1)^4)-1,""),"")</f>
        <v>2.5721021247193443E-2</v>
      </c>
      <c r="H268" s="31">
        <v>44378</v>
      </c>
      <c r="I268" s="37">
        <v>41.9</v>
      </c>
      <c r="J268" s="37">
        <v>55.2</v>
      </c>
      <c r="K268" s="37">
        <v>2.9</v>
      </c>
      <c r="L268" s="32">
        <v>67</v>
      </c>
    </row>
    <row r="269" spans="1:12" x14ac:dyDescent="0.25">
      <c r="A269" s="13">
        <v>43769</v>
      </c>
      <c r="B269" s="23">
        <v>55.5</v>
      </c>
      <c r="C269" s="18"/>
      <c r="D269" s="19"/>
      <c r="E269" s="20"/>
      <c r="H269" s="29">
        <v>44409</v>
      </c>
      <c r="I269" s="38">
        <v>31.2</v>
      </c>
      <c r="J269" s="38">
        <v>54.3</v>
      </c>
      <c r="K269" s="38">
        <v>14.5</v>
      </c>
      <c r="L269" s="30">
        <v>60.1</v>
      </c>
    </row>
    <row r="270" spans="1:12" x14ac:dyDescent="0.25">
      <c r="A270" s="17">
        <v>43799</v>
      </c>
      <c r="B270" s="24">
        <v>52.3</v>
      </c>
      <c r="C270" s="14"/>
      <c r="D270" s="15"/>
      <c r="E270" s="16"/>
      <c r="H270" s="31">
        <v>44440</v>
      </c>
      <c r="I270" s="37">
        <v>40.6</v>
      </c>
      <c r="J270" s="37">
        <v>49.1</v>
      </c>
      <c r="K270" s="37">
        <v>10.3</v>
      </c>
      <c r="L270" s="32">
        <v>62.3</v>
      </c>
    </row>
    <row r="271" spans="1:12" x14ac:dyDescent="0.25">
      <c r="A271" s="13">
        <v>43830</v>
      </c>
      <c r="B271" s="23">
        <v>57</v>
      </c>
      <c r="C271" s="18">
        <v>19253.958999999999</v>
      </c>
      <c r="D271" s="19">
        <f>IFERROR((BAvsGDP!$C271-C268)/C268,"")</f>
        <v>5.862318501386298E-3</v>
      </c>
      <c r="E271" s="20">
        <f t="shared" ref="E271" si="9">IFERROR(IF(ISBLANK(D271)=FALSE,((D271+1)^4)-1,""),"")</f>
        <v>2.3656281731889273E-2</v>
      </c>
      <c r="H271" s="29">
        <v>44470</v>
      </c>
      <c r="I271" s="38">
        <v>42.5</v>
      </c>
      <c r="J271" s="38">
        <v>52.3</v>
      </c>
      <c r="K271" s="38">
        <v>5.2</v>
      </c>
      <c r="L271" s="30">
        <v>69.400000000000006</v>
      </c>
    </row>
    <row r="272" spans="1:12" x14ac:dyDescent="0.25">
      <c r="A272" s="13">
        <v>43861</v>
      </c>
      <c r="B272" s="24">
        <v>60.9</v>
      </c>
      <c r="C272" s="14"/>
      <c r="D272" s="15"/>
      <c r="E272" s="16"/>
      <c r="H272" s="31">
        <v>44501</v>
      </c>
      <c r="I272" s="37">
        <v>45.6</v>
      </c>
      <c r="J272" s="37">
        <v>49.3</v>
      </c>
      <c r="K272" s="37">
        <v>5.0999999999999996</v>
      </c>
      <c r="L272" s="32">
        <v>72.5</v>
      </c>
    </row>
    <row r="273" spans="1:12" x14ac:dyDescent="0.25">
      <c r="A273" s="17">
        <v>43890</v>
      </c>
      <c r="B273" s="23">
        <v>57.8</v>
      </c>
      <c r="C273" s="18"/>
      <c r="D273" s="19"/>
      <c r="E273" s="20"/>
      <c r="H273" s="29">
        <v>44531</v>
      </c>
      <c r="I273" s="38">
        <v>34.5</v>
      </c>
      <c r="J273" s="38">
        <v>56.1</v>
      </c>
      <c r="K273" s="38">
        <v>9.4</v>
      </c>
      <c r="L273" s="30">
        <v>68.3</v>
      </c>
    </row>
    <row r="274" spans="1:12" x14ac:dyDescent="0.25">
      <c r="A274" s="13">
        <v>43921</v>
      </c>
      <c r="B274" s="24">
        <v>48</v>
      </c>
      <c r="C274" s="14">
        <v>19010.848000000002</v>
      </c>
      <c r="D274" s="15">
        <f>IFERROR((BAvsGDP!$C274-C271)/C271,"")</f>
        <v>-1.2626546052165019E-2</v>
      </c>
      <c r="E274" s="16">
        <f t="shared" ref="E274" si="10">IFERROR(IF(ISBLANK(D274)=FALSE,((D274+1)^4)-1,""),"")</f>
        <v>-4.9557632983636801E-2</v>
      </c>
      <c r="H274" s="31">
        <v>44562</v>
      </c>
      <c r="I274" s="37">
        <v>31.1</v>
      </c>
      <c r="J274" s="37">
        <v>48.2</v>
      </c>
      <c r="K274" s="37">
        <v>20.7</v>
      </c>
      <c r="L274" s="32">
        <v>59.9</v>
      </c>
    </row>
    <row r="275" spans="1:12" ht="13" thickBot="1" x14ac:dyDescent="0.3">
      <c r="A275" s="13">
        <v>43951</v>
      </c>
      <c r="B275" s="23">
        <v>26</v>
      </c>
      <c r="C275" s="18"/>
      <c r="D275" s="19"/>
      <c r="E275" s="20"/>
      <c r="H275" s="40"/>
      <c r="I275" s="41"/>
      <c r="J275" s="41"/>
      <c r="K275" s="41"/>
      <c r="L275" s="42"/>
    </row>
    <row r="276" spans="1:12" x14ac:dyDescent="0.25">
      <c r="A276" s="17">
        <v>43982</v>
      </c>
      <c r="B276" s="24">
        <v>41</v>
      </c>
      <c r="C276" s="14"/>
      <c r="D276" s="15"/>
      <c r="E276" s="16"/>
    </row>
    <row r="277" spans="1:12" x14ac:dyDescent="0.25">
      <c r="A277" s="13">
        <v>44012</v>
      </c>
      <c r="B277" s="23">
        <v>66</v>
      </c>
      <c r="C277" s="18">
        <v>17302.510999999999</v>
      </c>
      <c r="D277" s="19">
        <f>IFERROR((BAvsGDP!$C277-C274)/C274,"")</f>
        <v>-8.9861167686996549E-2</v>
      </c>
      <c r="E277" s="20">
        <f t="shared" ref="E277" si="11">IFERROR(IF(ISBLANK(D277)=FALSE,((D277+1)^4)-1,""),"")</f>
        <v>-0.31383181420365103</v>
      </c>
    </row>
    <row r="278" spans="1:12" x14ac:dyDescent="0.25">
      <c r="A278" s="13">
        <v>44043</v>
      </c>
      <c r="B278" s="24">
        <v>67.2</v>
      </c>
      <c r="C278" s="14"/>
      <c r="D278" s="15"/>
      <c r="E278" s="16"/>
    </row>
    <row r="279" spans="1:12" x14ac:dyDescent="0.25">
      <c r="A279" s="17">
        <v>44074</v>
      </c>
      <c r="B279" s="23">
        <v>62.4</v>
      </c>
      <c r="C279" s="18"/>
      <c r="D279" s="19"/>
      <c r="E279" s="20"/>
    </row>
    <row r="280" spans="1:12" x14ac:dyDescent="0.25">
      <c r="A280" s="13">
        <v>44104</v>
      </c>
      <c r="B280" s="24">
        <v>63</v>
      </c>
      <c r="C280" s="14">
        <v>18596.521000000001</v>
      </c>
      <c r="D280" s="15">
        <f>IFERROR((BAvsGDP!$C280-C277)/C277,"")</f>
        <v>7.4787410913942032E-2</v>
      </c>
      <c r="E280" s="16">
        <f t="shared" ref="E280:E295" si="12">IFERROR(IF(ISBLANK(D280)=FALSE,((D280+1)^4)-1,""),"")</f>
        <v>0.3344130589193397</v>
      </c>
    </row>
    <row r="281" spans="1:12" x14ac:dyDescent="0.25">
      <c r="A281" s="13">
        <v>44135</v>
      </c>
      <c r="B281" s="23">
        <v>61.1</v>
      </c>
      <c r="C281" s="18"/>
      <c r="D281" s="19" t="str">
        <f>IFERROR((BAvsGDP!$C281-C278)/C278,"")</f>
        <v/>
      </c>
      <c r="E281" s="20" t="str">
        <f t="shared" si="12"/>
        <v/>
      </c>
    </row>
    <row r="282" spans="1:12" x14ac:dyDescent="0.25">
      <c r="A282" s="17">
        <v>44165</v>
      </c>
      <c r="B282" s="24">
        <v>59.6</v>
      </c>
      <c r="C282" s="14"/>
      <c r="D282" s="15" t="str">
        <f>IFERROR((BAvsGDP!$C282-C279)/C279,"")</f>
        <v/>
      </c>
      <c r="E282" s="16" t="str">
        <f t="shared" si="12"/>
        <v/>
      </c>
    </row>
    <row r="283" spans="1:12" x14ac:dyDescent="0.25">
      <c r="A283" s="13">
        <v>44196</v>
      </c>
      <c r="B283" s="23">
        <v>60.5</v>
      </c>
      <c r="C283" s="18">
        <v>18767.777999999998</v>
      </c>
      <c r="D283" s="19">
        <f>IFERROR((BAvsGDP!$C283-C280)/C280,"")</f>
        <v>9.2090880869598012E-3</v>
      </c>
      <c r="E283" s="20">
        <f t="shared" si="12"/>
        <v>3.7348327352187516E-2</v>
      </c>
    </row>
    <row r="284" spans="1:12" x14ac:dyDescent="0.25">
      <c r="A284" s="13">
        <v>44227</v>
      </c>
      <c r="B284" s="24">
        <v>59.9</v>
      </c>
      <c r="C284" s="14"/>
      <c r="D284" s="15" t="str">
        <f>IFERROR((BAvsGDP!$C284-C281)/C281,"")</f>
        <v/>
      </c>
      <c r="E284" s="16" t="str">
        <f t="shared" si="12"/>
        <v/>
      </c>
    </row>
    <row r="285" spans="1:12" x14ac:dyDescent="0.25">
      <c r="A285" s="17">
        <v>44255</v>
      </c>
      <c r="B285" s="23">
        <v>55.5</v>
      </c>
      <c r="C285" s="18"/>
      <c r="D285" s="19" t="str">
        <f>IFERROR((BAvsGDP!$C285-C282)/C282,"")</f>
        <v/>
      </c>
      <c r="E285" s="20" t="str">
        <f t="shared" si="12"/>
        <v/>
      </c>
    </row>
    <row r="286" spans="1:12" x14ac:dyDescent="0.25">
      <c r="A286" s="13">
        <v>44286</v>
      </c>
      <c r="B286" s="24">
        <v>69.400000000000006</v>
      </c>
      <c r="C286" s="14">
        <v>19055.654999999999</v>
      </c>
      <c r="D286" s="15">
        <f>IFERROR((BAvsGDP!$C286-C283)/C283,"")</f>
        <v>1.5338896272110658E-2</v>
      </c>
      <c r="E286" s="16">
        <f t="shared" si="12"/>
        <v>6.2781766727765698E-2</v>
      </c>
    </row>
    <row r="287" spans="1:12" x14ac:dyDescent="0.25">
      <c r="A287" s="13">
        <v>44316</v>
      </c>
      <c r="B287" s="23">
        <v>62.7</v>
      </c>
      <c r="C287" s="18"/>
      <c r="D287" s="19" t="str">
        <f>IFERROR((BAvsGDP!$C287-C284)/C284,"")</f>
        <v/>
      </c>
      <c r="E287" s="20" t="str">
        <f t="shared" si="12"/>
        <v/>
      </c>
    </row>
    <row r="288" spans="1:12" x14ac:dyDescent="0.25">
      <c r="A288" s="17">
        <v>44347</v>
      </c>
      <c r="B288" s="24">
        <v>66.2</v>
      </c>
      <c r="C288" s="14"/>
      <c r="D288" s="15" t="str">
        <f>IFERROR((BAvsGDP!$C288-C285)/C285,"")</f>
        <v/>
      </c>
      <c r="E288" s="16" t="str">
        <f t="shared" si="12"/>
        <v/>
      </c>
    </row>
    <row r="289" spans="1:5" x14ac:dyDescent="0.25">
      <c r="A289" s="13">
        <v>44377</v>
      </c>
      <c r="B289" s="23">
        <v>60.4</v>
      </c>
      <c r="C289" s="18">
        <v>19368.310000000001</v>
      </c>
      <c r="D289" s="19">
        <f>IFERROR((BAvsGDP!$C289-C286)/C286,"")</f>
        <v>1.6407465395443112E-2</v>
      </c>
      <c r="E289" s="20">
        <f t="shared" si="12"/>
        <v>6.7262831458960726E-2</v>
      </c>
    </row>
    <row r="290" spans="1:5" x14ac:dyDescent="0.25">
      <c r="A290" s="13">
        <v>44408</v>
      </c>
      <c r="B290" s="24">
        <v>67</v>
      </c>
      <c r="C290" s="14"/>
      <c r="D290" s="15" t="str">
        <f>IFERROR((BAvsGDP!$C290-C287)/C287,"")</f>
        <v/>
      </c>
      <c r="E290" s="16" t="str">
        <f t="shared" si="12"/>
        <v/>
      </c>
    </row>
    <row r="291" spans="1:5" x14ac:dyDescent="0.25">
      <c r="A291" s="17">
        <v>44439</v>
      </c>
      <c r="B291" s="23">
        <v>60.1</v>
      </c>
      <c r="C291" s="18"/>
      <c r="D291" s="19" t="str">
        <f>IFERROR((BAvsGDP!$C291-C288)/C288,"")</f>
        <v/>
      </c>
      <c r="E291" s="20" t="str">
        <f t="shared" si="12"/>
        <v/>
      </c>
    </row>
    <row r="292" spans="1:5" x14ac:dyDescent="0.25">
      <c r="A292" s="13">
        <v>44469</v>
      </c>
      <c r="B292" s="24">
        <v>62.3</v>
      </c>
      <c r="C292" s="14">
        <v>19478.893</v>
      </c>
      <c r="D292" s="15">
        <f>IFERROR((BAvsGDP!$C292-C289)/C289,"")</f>
        <v>5.7094811059921445E-3</v>
      </c>
      <c r="E292" s="16">
        <f t="shared" si="12"/>
        <v>2.3034259008253288E-2</v>
      </c>
    </row>
    <row r="293" spans="1:5" x14ac:dyDescent="0.25">
      <c r="A293" s="13">
        <v>44500</v>
      </c>
      <c r="B293" s="23">
        <v>69.400000000000006</v>
      </c>
      <c r="C293" s="18"/>
      <c r="D293" s="19" t="str">
        <f>IFERROR((BAvsGDP!$C293-C290)/C290,"")</f>
        <v/>
      </c>
      <c r="E293" s="20" t="str">
        <f t="shared" si="12"/>
        <v/>
      </c>
    </row>
    <row r="294" spans="1:5" x14ac:dyDescent="0.25">
      <c r="A294" s="17">
        <v>44530</v>
      </c>
      <c r="B294" s="24">
        <v>72.5</v>
      </c>
      <c r="C294" s="14"/>
      <c r="D294" s="15" t="str">
        <f>IFERROR((BAvsGDP!$C294-C291)/C291,"")</f>
        <v/>
      </c>
      <c r="E294" s="16" t="str">
        <f t="shared" si="12"/>
        <v/>
      </c>
    </row>
    <row r="295" spans="1:5" x14ac:dyDescent="0.25">
      <c r="A295" s="13">
        <v>44561</v>
      </c>
      <c r="B295" s="23">
        <v>68.3</v>
      </c>
      <c r="C295" s="18">
        <v>19805.962</v>
      </c>
      <c r="D295" s="19">
        <f>IFERROR((BAvsGDP!$C295-C292)/C292,"")</f>
        <v>1.6790943920683764E-2</v>
      </c>
      <c r="E295" s="20">
        <f t="shared" si="12"/>
        <v>6.8874405829690843E-2</v>
      </c>
    </row>
    <row r="296" spans="1:5" x14ac:dyDescent="0.25">
      <c r="A296" s="13">
        <v>44592</v>
      </c>
      <c r="B296" s="24">
        <v>59.9</v>
      </c>
      <c r="C296" s="14"/>
      <c r="D296" s="19" t="str">
        <f>IFERROR((BAvsGDP!$C296-C293)/C293,"")</f>
        <v/>
      </c>
      <c r="E296" s="20" t="str">
        <f t="shared" ref="E296:E298" si="13">IFERROR(IF(ISBLANK(D296)=FALSE,((D296+1)^4)-1,""),"")</f>
        <v/>
      </c>
    </row>
    <row r="297" spans="1:5" x14ac:dyDescent="0.25">
      <c r="A297" s="17">
        <v>44620</v>
      </c>
      <c r="B297" s="23">
        <v>55.1</v>
      </c>
      <c r="C297" s="18"/>
      <c r="D297" s="15" t="str">
        <f>IFERROR((BAvsGDP!$C297-C294)/C294,"")</f>
        <v/>
      </c>
      <c r="E297" s="16" t="str">
        <f t="shared" si="13"/>
        <v/>
      </c>
    </row>
    <row r="298" spans="1:5" x14ac:dyDescent="0.25">
      <c r="A298" s="13">
        <v>44651</v>
      </c>
      <c r="B298" s="24">
        <v>55.5</v>
      </c>
      <c r="C298" s="24">
        <v>19727.900000000001</v>
      </c>
      <c r="D298" s="19">
        <f>IFERROR((BAvsGDP!$C298-C295)/C295,"")</f>
        <v>-3.941338471718671E-3</v>
      </c>
      <c r="E298" s="20">
        <f t="shared" si="13"/>
        <v>-1.5672393653228367E-2</v>
      </c>
    </row>
    <row r="299" spans="1:5" x14ac:dyDescent="0.25">
      <c r="A299" s="13">
        <v>44681</v>
      </c>
      <c r="B299" s="23">
        <v>59.1</v>
      </c>
      <c r="C299" s="18"/>
      <c r="D299" s="19" t="str">
        <f>IFERROR((BAvsGDP!$C299-C296)/C296,"")</f>
        <v/>
      </c>
      <c r="E299" s="20" t="str">
        <f t="shared" ref="E299:E301" si="14">IFERROR(IF(ISBLANK(D299)=FALSE,((D299+1)^4)-1,""),"")</f>
        <v/>
      </c>
    </row>
    <row r="300" spans="1:5" x14ac:dyDescent="0.25">
      <c r="A300" s="17">
        <v>44712</v>
      </c>
      <c r="B300" s="24">
        <v>54.5</v>
      </c>
      <c r="C300" s="14"/>
      <c r="D300" s="19" t="str">
        <f>IFERROR((BAvsGDP!$C300-C297)/C297,"")</f>
        <v/>
      </c>
      <c r="E300" s="20" t="str">
        <f t="shared" si="14"/>
        <v/>
      </c>
    </row>
    <row r="301" spans="1:5" x14ac:dyDescent="0.25">
      <c r="A301" s="13">
        <v>44742</v>
      </c>
      <c r="B301" s="23">
        <v>56.1</v>
      </c>
      <c r="C301" s="23">
        <v>19699.5</v>
      </c>
      <c r="D301" s="19">
        <f>IFERROR((BAvsGDP!$C301-C298)/C298,"")</f>
        <v>-1.4395855615651667E-3</v>
      </c>
      <c r="E301" s="20">
        <f t="shared" si="14"/>
        <v>-5.7459197360578695E-3</v>
      </c>
    </row>
    <row r="302" spans="1:5" x14ac:dyDescent="0.25">
      <c r="A302" s="13">
        <v>44773</v>
      </c>
      <c r="B302" s="45">
        <v>59.9</v>
      </c>
    </row>
    <row r="303" spans="1:5" x14ac:dyDescent="0.25">
      <c r="A303" s="17">
        <v>44804</v>
      </c>
      <c r="B303" s="46">
        <v>60.9</v>
      </c>
    </row>
    <row r="304" spans="1:5" x14ac:dyDescent="0.25">
      <c r="A304" s="13">
        <v>44834</v>
      </c>
      <c r="B304" s="45">
        <v>59.1</v>
      </c>
      <c r="C304">
        <v>20021.721000000001</v>
      </c>
    </row>
    <row r="305" spans="1:2" x14ac:dyDescent="0.25">
      <c r="A305" s="47">
        <v>44865</v>
      </c>
      <c r="B305">
        <v>55.7</v>
      </c>
    </row>
  </sheetData>
  <autoFilter ref="H259:L259" xr:uid="{8601E8F2-2893-455E-ACB2-76506077CEFA}">
    <sortState xmlns:xlrd2="http://schemas.microsoft.com/office/spreadsheetml/2017/richdata2" ref="H260:L274">
      <sortCondition ref="H259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C69D-9527-4F51-9F8F-3B23FC9C48EF}">
  <dimension ref="A1:E305"/>
  <sheetViews>
    <sheetView tabSelected="1" zoomScaleNormal="100" workbookViewId="0">
      <pane ySplit="1" topLeftCell="A280" activePane="bottomLeft" state="frozen"/>
      <selection pane="bottomLeft" activeCell="F301" sqref="F301"/>
    </sheetView>
  </sheetViews>
  <sheetFormatPr defaultRowHeight="12.5" x14ac:dyDescent="0.25"/>
  <cols>
    <col min="1" max="1" width="19.26953125" customWidth="1"/>
    <col min="2" max="2" width="9.81640625" customWidth="1"/>
    <col min="3" max="3" width="15" customWidth="1"/>
    <col min="4" max="4" width="16.54296875" customWidth="1"/>
    <col min="5" max="5" width="20.26953125" customWidth="1"/>
  </cols>
  <sheetData>
    <row r="1" spans="1:5" ht="13" x14ac:dyDescent="0.3">
      <c r="A1" s="2" t="s">
        <v>3</v>
      </c>
      <c r="B1" s="3" t="s">
        <v>0</v>
      </c>
      <c r="C1" s="3" t="s">
        <v>1</v>
      </c>
      <c r="D1" s="3" t="s">
        <v>2</v>
      </c>
      <c r="E1" s="3" t="s">
        <v>9</v>
      </c>
    </row>
    <row r="2" spans="1:5" x14ac:dyDescent="0.25">
      <c r="A2" s="8">
        <v>35642</v>
      </c>
      <c r="B2" s="9">
        <v>954.30999799999995</v>
      </c>
      <c r="C2" s="10"/>
      <c r="D2" s="10"/>
      <c r="E2" s="1">
        <v>58.6</v>
      </c>
    </row>
    <row r="3" spans="1:5" x14ac:dyDescent="0.25">
      <c r="A3" s="4">
        <v>35673</v>
      </c>
      <c r="B3" s="5">
        <v>899.46997099999999</v>
      </c>
      <c r="C3" s="6"/>
      <c r="D3" s="6">
        <f t="shared" ref="D3:D29" si="0">(B3-B2)/B2</f>
        <v>-5.7465631833399242E-2</v>
      </c>
      <c r="E3" s="7">
        <v>62.6</v>
      </c>
    </row>
    <row r="4" spans="1:5" x14ac:dyDescent="0.25">
      <c r="A4" s="8">
        <v>35703</v>
      </c>
      <c r="B4" s="9">
        <v>947.28002900000001</v>
      </c>
      <c r="C4" s="10"/>
      <c r="D4" s="10">
        <f t="shared" si="0"/>
        <v>5.3153589937912478E-2</v>
      </c>
      <c r="E4" s="1">
        <v>59.1</v>
      </c>
    </row>
    <row r="5" spans="1:5" x14ac:dyDescent="0.25">
      <c r="A5" s="4">
        <v>35734</v>
      </c>
      <c r="B5" s="5">
        <v>914.61999500000002</v>
      </c>
      <c r="C5" s="6"/>
      <c r="D5" s="6">
        <f t="shared" si="0"/>
        <v>-3.4477697196337698E-2</v>
      </c>
      <c r="E5" s="7">
        <v>62.6</v>
      </c>
    </row>
    <row r="6" spans="1:5" x14ac:dyDescent="0.25">
      <c r="A6" s="8">
        <v>35764</v>
      </c>
      <c r="B6" s="9">
        <v>955.40002400000003</v>
      </c>
      <c r="C6" s="10"/>
      <c r="D6" s="10">
        <f t="shared" si="0"/>
        <v>4.4586854893763843E-2</v>
      </c>
      <c r="E6" s="1">
        <v>61.9</v>
      </c>
    </row>
    <row r="7" spans="1:5" x14ac:dyDescent="0.25">
      <c r="A7" s="4">
        <v>35795</v>
      </c>
      <c r="B7" s="5">
        <v>970.42999299999997</v>
      </c>
      <c r="C7" s="6"/>
      <c r="D7" s="6">
        <f t="shared" si="0"/>
        <v>1.5731597888257891E-2</v>
      </c>
      <c r="E7" s="7">
        <v>56.5</v>
      </c>
    </row>
    <row r="8" spans="1:5" x14ac:dyDescent="0.25">
      <c r="A8" s="8">
        <v>35826</v>
      </c>
      <c r="B8" s="9">
        <v>980.28002900000001</v>
      </c>
      <c r="C8" s="10"/>
      <c r="D8" s="10">
        <f t="shared" si="0"/>
        <v>1.0150176798997644E-2</v>
      </c>
      <c r="E8" s="1">
        <v>61.4</v>
      </c>
    </row>
    <row r="9" spans="1:5" x14ac:dyDescent="0.25">
      <c r="A9" s="4">
        <v>35854</v>
      </c>
      <c r="B9" s="5">
        <v>1049.339966</v>
      </c>
      <c r="C9" s="6"/>
      <c r="D9" s="6">
        <f t="shared" si="0"/>
        <v>7.044919304379707E-2</v>
      </c>
      <c r="E9" s="7">
        <v>58.9</v>
      </c>
    </row>
    <row r="10" spans="1:5" x14ac:dyDescent="0.25">
      <c r="A10" s="8">
        <v>35885</v>
      </c>
      <c r="B10" s="9">
        <v>1101.75</v>
      </c>
      <c r="C10" s="10"/>
      <c r="D10" s="10">
        <f t="shared" si="0"/>
        <v>4.9945714161429351E-2</v>
      </c>
      <c r="E10" s="1">
        <v>57</v>
      </c>
    </row>
    <row r="11" spans="1:5" x14ac:dyDescent="0.25">
      <c r="A11" s="4">
        <v>35915</v>
      </c>
      <c r="B11" s="5">
        <v>1111.75</v>
      </c>
      <c r="C11" s="6"/>
      <c r="D11" s="6">
        <f t="shared" si="0"/>
        <v>9.0764692534604039E-3</v>
      </c>
      <c r="E11" s="7">
        <v>58.6</v>
      </c>
    </row>
    <row r="12" spans="1:5" x14ac:dyDescent="0.25">
      <c r="A12" s="8">
        <v>35946</v>
      </c>
      <c r="B12" s="9">
        <v>1090.8199460000001</v>
      </c>
      <c r="C12" s="10"/>
      <c r="D12" s="10">
        <f t="shared" si="0"/>
        <v>-1.8826223521475085E-2</v>
      </c>
      <c r="E12" s="1">
        <v>61.2</v>
      </c>
    </row>
    <row r="13" spans="1:5" x14ac:dyDescent="0.25">
      <c r="A13" s="4">
        <v>35976</v>
      </c>
      <c r="B13" s="5">
        <v>1133.839966</v>
      </c>
      <c r="C13" s="6"/>
      <c r="D13" s="6">
        <f t="shared" si="0"/>
        <v>3.9438241075214008E-2</v>
      </c>
      <c r="E13" s="7">
        <v>58.7</v>
      </c>
    </row>
    <row r="14" spans="1:5" x14ac:dyDescent="0.25">
      <c r="A14" s="8">
        <v>36007</v>
      </c>
      <c r="B14" s="9">
        <v>1120.670044</v>
      </c>
      <c r="C14" s="10">
        <f t="shared" ref="C14:C40" si="1">(B14-B2)/B2</f>
        <v>0.17432495347282323</v>
      </c>
      <c r="D14" s="10">
        <f t="shared" si="0"/>
        <v>-1.1615327025789495E-2</v>
      </c>
      <c r="E14" s="1">
        <v>58.6</v>
      </c>
    </row>
    <row r="15" spans="1:5" x14ac:dyDescent="0.25">
      <c r="A15" s="4">
        <v>36038</v>
      </c>
      <c r="B15" s="5">
        <v>957.28002900000001</v>
      </c>
      <c r="C15" s="6">
        <f t="shared" si="1"/>
        <v>6.4271248472840936E-2</v>
      </c>
      <c r="D15" s="6">
        <f t="shared" si="0"/>
        <v>-0.14579671855670656</v>
      </c>
      <c r="E15" s="7">
        <v>52.2</v>
      </c>
    </row>
    <row r="16" spans="1:5" x14ac:dyDescent="0.25">
      <c r="A16" s="8">
        <v>36068</v>
      </c>
      <c r="B16" s="9">
        <v>1017.01001</v>
      </c>
      <c r="C16" s="10">
        <f t="shared" si="1"/>
        <v>7.3610736915472277E-2</v>
      </c>
      <c r="D16" s="10">
        <f t="shared" si="0"/>
        <v>6.2395515617718951E-2</v>
      </c>
      <c r="E16" s="1">
        <v>57.4</v>
      </c>
    </row>
    <row r="17" spans="1:5" x14ac:dyDescent="0.25">
      <c r="A17" s="4">
        <v>36099</v>
      </c>
      <c r="B17" s="5">
        <v>1098.670044</v>
      </c>
      <c r="C17" s="6">
        <f t="shared" si="1"/>
        <v>0.20123116704878066</v>
      </c>
      <c r="D17" s="6">
        <f t="shared" si="0"/>
        <v>8.0294228372442475E-2</v>
      </c>
      <c r="E17" s="7">
        <v>54</v>
      </c>
    </row>
    <row r="18" spans="1:5" x14ac:dyDescent="0.25">
      <c r="A18" s="8">
        <v>36129</v>
      </c>
      <c r="B18" s="9">
        <v>1163.630005</v>
      </c>
      <c r="C18" s="10">
        <f t="shared" si="1"/>
        <v>0.21795057124679321</v>
      </c>
      <c r="D18" s="10">
        <f t="shared" si="0"/>
        <v>5.9125996339625349E-2</v>
      </c>
      <c r="E18" s="1">
        <v>54.9</v>
      </c>
    </row>
    <row r="19" spans="1:5" x14ac:dyDescent="0.25">
      <c r="A19" s="4">
        <v>36160</v>
      </c>
      <c r="B19" s="5">
        <v>1229.2299800000001</v>
      </c>
      <c r="C19" s="6">
        <f t="shared" si="1"/>
        <v>0.26668589065342307</v>
      </c>
      <c r="D19" s="6">
        <f t="shared" si="0"/>
        <v>5.6375286575735976E-2</v>
      </c>
      <c r="E19" s="7">
        <v>54.2</v>
      </c>
    </row>
    <row r="20" spans="1:5" x14ac:dyDescent="0.25">
      <c r="A20" s="8">
        <v>36191</v>
      </c>
      <c r="B20" s="9">
        <v>1279.6400149999999</v>
      </c>
      <c r="C20" s="10">
        <f t="shared" si="1"/>
        <v>0.30538211240045565</v>
      </c>
      <c r="D20" s="10">
        <f t="shared" si="0"/>
        <v>4.1009441536725193E-2</v>
      </c>
      <c r="E20" s="1">
        <v>58.8</v>
      </c>
    </row>
    <row r="21" spans="1:5" x14ac:dyDescent="0.25">
      <c r="A21" s="4">
        <v>36219</v>
      </c>
      <c r="B21" s="5">
        <v>1238.329956</v>
      </c>
      <c r="C21" s="6">
        <f t="shared" si="1"/>
        <v>0.18010368052635484</v>
      </c>
      <c r="D21" s="6">
        <f t="shared" si="0"/>
        <v>-3.2282562686194144E-2</v>
      </c>
      <c r="E21" s="7">
        <v>57.3</v>
      </c>
    </row>
    <row r="22" spans="1:5" x14ac:dyDescent="0.25">
      <c r="A22" s="8">
        <v>36250</v>
      </c>
      <c r="B22" s="9">
        <v>1286.369995</v>
      </c>
      <c r="C22" s="10">
        <f t="shared" si="1"/>
        <v>0.16756977081915136</v>
      </c>
      <c r="D22" s="10">
        <f t="shared" si="0"/>
        <v>3.8794215360158806E-2</v>
      </c>
      <c r="E22" s="1">
        <v>59.5</v>
      </c>
    </row>
    <row r="23" spans="1:5" x14ac:dyDescent="0.25">
      <c r="A23" s="4">
        <v>36280</v>
      </c>
      <c r="B23" s="5">
        <v>1335.1800539999999</v>
      </c>
      <c r="C23" s="6">
        <f t="shared" si="1"/>
        <v>0.20097148999325382</v>
      </c>
      <c r="D23" s="6">
        <f t="shared" si="0"/>
        <v>3.7944027915545332E-2</v>
      </c>
      <c r="E23" s="7">
        <v>59.8</v>
      </c>
    </row>
    <row r="24" spans="1:5" x14ac:dyDescent="0.25">
      <c r="A24" s="8">
        <v>36311</v>
      </c>
      <c r="B24" s="9">
        <v>1301.839966</v>
      </c>
      <c r="C24" s="10">
        <f t="shared" si="1"/>
        <v>0.1934508263933046</v>
      </c>
      <c r="D24" s="10">
        <f t="shared" si="0"/>
        <v>-2.4970480872686798E-2</v>
      </c>
      <c r="E24" s="1">
        <v>57.7</v>
      </c>
    </row>
    <row r="25" spans="1:5" x14ac:dyDescent="0.25">
      <c r="A25" s="4">
        <v>36341</v>
      </c>
      <c r="B25" s="5">
        <v>1372.709961</v>
      </c>
      <c r="C25" s="6">
        <f t="shared" si="1"/>
        <v>0.21067346553561159</v>
      </c>
      <c r="D25" s="6">
        <f t="shared" si="0"/>
        <v>5.4438331016794128E-2</v>
      </c>
      <c r="E25" s="7">
        <v>57.9</v>
      </c>
    </row>
    <row r="26" spans="1:5" x14ac:dyDescent="0.25">
      <c r="A26" s="8">
        <v>36372</v>
      </c>
      <c r="B26" s="9">
        <v>1328.719971</v>
      </c>
      <c r="C26" s="10">
        <f t="shared" si="1"/>
        <v>0.18564779893411698</v>
      </c>
      <c r="D26" s="10">
        <f t="shared" si="0"/>
        <v>-3.2046092218893742E-2</v>
      </c>
      <c r="E26" s="1">
        <v>60.7</v>
      </c>
    </row>
    <row r="27" spans="1:5" x14ac:dyDescent="0.25">
      <c r="A27" s="4">
        <v>36403</v>
      </c>
      <c r="B27" s="5">
        <v>1320.410034</v>
      </c>
      <c r="C27" s="6">
        <f t="shared" si="1"/>
        <v>0.37933519346406419</v>
      </c>
      <c r="D27" s="6">
        <f t="shared" si="0"/>
        <v>-6.2540920445004668E-3</v>
      </c>
      <c r="E27" s="7">
        <v>60.3</v>
      </c>
    </row>
    <row r="28" spans="1:5" x14ac:dyDescent="0.25">
      <c r="A28" s="8">
        <v>36433</v>
      </c>
      <c r="B28" s="9">
        <v>1282.709961</v>
      </c>
      <c r="C28" s="10">
        <f t="shared" si="1"/>
        <v>0.26125598409793438</v>
      </c>
      <c r="D28" s="10">
        <f t="shared" si="0"/>
        <v>-2.8551792268491635E-2</v>
      </c>
      <c r="E28" s="1">
        <v>59.1</v>
      </c>
    </row>
    <row r="29" spans="1:5" x14ac:dyDescent="0.25">
      <c r="A29" s="4">
        <v>36464</v>
      </c>
      <c r="B29" s="5">
        <v>1362.9300539999999</v>
      </c>
      <c r="C29" s="6">
        <f t="shared" si="1"/>
        <v>0.24052718233573681</v>
      </c>
      <c r="D29" s="6">
        <f t="shared" si="0"/>
        <v>6.2539541625965367E-2</v>
      </c>
      <c r="E29" s="7">
        <v>60.7</v>
      </c>
    </row>
    <row r="30" spans="1:5" x14ac:dyDescent="0.25">
      <c r="A30" s="8">
        <v>36494</v>
      </c>
      <c r="B30" s="9">
        <v>1388.910034</v>
      </c>
      <c r="C30" s="10">
        <f t="shared" si="1"/>
        <v>0.19360108284591718</v>
      </c>
      <c r="D30" s="10">
        <f t="shared" ref="D30:D93" si="2">(B30-B29)/B29</f>
        <v>1.9061858621249591E-2</v>
      </c>
      <c r="E30" s="1">
        <v>57</v>
      </c>
    </row>
    <row r="31" spans="1:5" x14ac:dyDescent="0.25">
      <c r="A31" s="4">
        <v>36525</v>
      </c>
      <c r="B31" s="5">
        <v>1469.25</v>
      </c>
      <c r="C31" s="6">
        <f t="shared" si="1"/>
        <v>0.19526046704458014</v>
      </c>
      <c r="D31" s="6">
        <f t="shared" si="2"/>
        <v>5.784389487677933E-2</v>
      </c>
      <c r="E31" s="7">
        <v>60.4</v>
      </c>
    </row>
    <row r="32" spans="1:5" x14ac:dyDescent="0.25">
      <c r="A32" s="8">
        <v>36556</v>
      </c>
      <c r="B32" s="9">
        <v>1394.459961</v>
      </c>
      <c r="C32" s="10">
        <f t="shared" si="1"/>
        <v>8.9728317850391759E-2</v>
      </c>
      <c r="D32" s="10">
        <f t="shared" si="2"/>
        <v>-5.0903548749361906E-2</v>
      </c>
      <c r="E32" s="1">
        <v>57.7</v>
      </c>
    </row>
    <row r="33" spans="1:5" x14ac:dyDescent="0.25">
      <c r="A33" s="4">
        <v>36585</v>
      </c>
      <c r="B33" s="5">
        <v>1366.420044</v>
      </c>
      <c r="C33" s="6">
        <f t="shared" si="1"/>
        <v>0.10343776905288717</v>
      </c>
      <c r="D33" s="6">
        <f t="shared" si="2"/>
        <v>-2.0108083261058264E-2</v>
      </c>
      <c r="E33" s="7">
        <v>58.2</v>
      </c>
    </row>
    <row r="34" spans="1:5" x14ac:dyDescent="0.25">
      <c r="A34" s="8">
        <v>36616</v>
      </c>
      <c r="B34" s="9">
        <v>1498.579956</v>
      </c>
      <c r="C34" s="10">
        <f t="shared" si="1"/>
        <v>0.16496805882043294</v>
      </c>
      <c r="D34" s="10">
        <f t="shared" si="2"/>
        <v>9.6719828269732314E-2</v>
      </c>
      <c r="E34" s="1">
        <v>60.5</v>
      </c>
    </row>
    <row r="35" spans="1:5" x14ac:dyDescent="0.25">
      <c r="A35" s="4">
        <v>36646</v>
      </c>
      <c r="B35" s="5">
        <v>1452.4300539999999</v>
      </c>
      <c r="C35" s="6">
        <f t="shared" si="1"/>
        <v>8.781587146148305E-2</v>
      </c>
      <c r="D35" s="6">
        <f t="shared" si="2"/>
        <v>-3.0795755551931397E-2</v>
      </c>
      <c r="E35" s="7">
        <v>61.1</v>
      </c>
    </row>
    <row r="36" spans="1:5" x14ac:dyDescent="0.25">
      <c r="A36" s="8">
        <v>36677</v>
      </c>
      <c r="B36" s="9">
        <v>1420.599976</v>
      </c>
      <c r="C36" s="10">
        <f t="shared" si="1"/>
        <v>9.1224738141124154E-2</v>
      </c>
      <c r="D36" s="10">
        <f t="shared" si="2"/>
        <v>-2.1915050512993556E-2</v>
      </c>
      <c r="E36" s="1">
        <v>59.8</v>
      </c>
    </row>
    <row r="37" spans="1:5" x14ac:dyDescent="0.25">
      <c r="A37" s="4">
        <v>36707</v>
      </c>
      <c r="B37" s="5">
        <v>1454.599976</v>
      </c>
      <c r="C37" s="6">
        <f t="shared" si="1"/>
        <v>5.9655730144439409E-2</v>
      </c>
      <c r="D37" s="6">
        <f t="shared" si="2"/>
        <v>2.3933549608901303E-2</v>
      </c>
      <c r="E37" s="7">
        <v>60.3</v>
      </c>
    </row>
    <row r="38" spans="1:5" x14ac:dyDescent="0.25">
      <c r="A38" s="8">
        <v>36738</v>
      </c>
      <c r="B38" s="9">
        <v>1430.829956</v>
      </c>
      <c r="C38" s="10">
        <f t="shared" si="1"/>
        <v>7.6848385836446542E-2</v>
      </c>
      <c r="D38" s="10">
        <f t="shared" si="2"/>
        <v>-1.6341276221772696E-2</v>
      </c>
      <c r="E38" s="1">
        <v>56.5</v>
      </c>
    </row>
    <row r="39" spans="1:5" x14ac:dyDescent="0.25">
      <c r="A39" s="4">
        <v>36769</v>
      </c>
      <c r="B39" s="5">
        <v>1517.6800539999999</v>
      </c>
      <c r="C39" s="6">
        <f t="shared" si="1"/>
        <v>0.14940057627583883</v>
      </c>
      <c r="D39" s="6">
        <f t="shared" si="2"/>
        <v>6.0699105184236081E-2</v>
      </c>
      <c r="E39" s="7">
        <v>61.3</v>
      </c>
    </row>
    <row r="40" spans="1:5" x14ac:dyDescent="0.25">
      <c r="A40" s="8">
        <v>36799</v>
      </c>
      <c r="B40" s="9">
        <v>1436.51001</v>
      </c>
      <c r="C40" s="10">
        <f t="shared" si="1"/>
        <v>0.1199024359958174</v>
      </c>
      <c r="D40" s="10">
        <f t="shared" si="2"/>
        <v>-5.3482974745611284E-2</v>
      </c>
      <c r="E40" s="1">
        <v>59.8</v>
      </c>
    </row>
    <row r="41" spans="1:5" x14ac:dyDescent="0.25">
      <c r="A41" s="4">
        <v>36830</v>
      </c>
      <c r="B41" s="5">
        <v>1429.400024</v>
      </c>
      <c r="C41" s="6">
        <f t="shared" ref="C41:C104" si="3">(B41-B29)/B29</f>
        <v>4.8769905546451546E-2</v>
      </c>
      <c r="D41" s="6">
        <f t="shared" si="2"/>
        <v>-4.9494858723608441E-3</v>
      </c>
      <c r="E41" s="7">
        <v>58.6</v>
      </c>
    </row>
    <row r="42" spans="1:5" x14ac:dyDescent="0.25">
      <c r="A42" s="8">
        <v>36860</v>
      </c>
      <c r="B42" s="9">
        <v>1314.9499510000001</v>
      </c>
      <c r="C42" s="10">
        <f t="shared" si="3"/>
        <v>-5.325044904960341E-2</v>
      </c>
      <c r="D42" s="10">
        <f t="shared" si="2"/>
        <v>-8.0068609961069917E-2</v>
      </c>
      <c r="E42" s="1">
        <v>59.7</v>
      </c>
    </row>
    <row r="43" spans="1:5" x14ac:dyDescent="0.25">
      <c r="A43" s="4">
        <v>36891</v>
      </c>
      <c r="B43" s="5">
        <v>1320.280029</v>
      </c>
      <c r="C43" s="6">
        <f t="shared" si="3"/>
        <v>-0.10139184686064318</v>
      </c>
      <c r="D43" s="6">
        <f t="shared" si="2"/>
        <v>4.0534455291979079E-3</v>
      </c>
      <c r="E43" s="7">
        <v>57.5</v>
      </c>
    </row>
    <row r="44" spans="1:5" x14ac:dyDescent="0.25">
      <c r="A44" s="8">
        <v>36922</v>
      </c>
      <c r="B44" s="9">
        <v>1366.01001</v>
      </c>
      <c r="C44" s="10">
        <f t="shared" si="3"/>
        <v>-2.0402128275951305E-2</v>
      </c>
      <c r="D44" s="10">
        <f t="shared" si="2"/>
        <v>3.4636577086329577E-2</v>
      </c>
      <c r="E44" s="1">
        <v>52.5</v>
      </c>
    </row>
    <row r="45" spans="1:5" x14ac:dyDescent="0.25">
      <c r="A45" s="4">
        <v>36950</v>
      </c>
      <c r="B45" s="5">
        <v>1239.9399410000001</v>
      </c>
      <c r="C45" s="6">
        <f t="shared" si="3"/>
        <v>-9.2563120363594348E-2</v>
      </c>
      <c r="D45" s="6">
        <f t="shared" si="2"/>
        <v>-9.2290735849000022E-2</v>
      </c>
      <c r="E45" s="7">
        <v>51.5</v>
      </c>
    </row>
    <row r="46" spans="1:5" x14ac:dyDescent="0.25">
      <c r="A46" s="8">
        <v>36981</v>
      </c>
      <c r="B46" s="9">
        <v>1160.329956</v>
      </c>
      <c r="C46" s="10">
        <f t="shared" si="3"/>
        <v>-0.22571368224012198</v>
      </c>
      <c r="D46" s="10">
        <f t="shared" si="2"/>
        <v>-6.4204710540895507E-2</v>
      </c>
      <c r="E46" s="1">
        <v>50</v>
      </c>
    </row>
    <row r="47" spans="1:5" x14ac:dyDescent="0.25">
      <c r="A47" s="4">
        <v>37011</v>
      </c>
      <c r="B47" s="5">
        <v>1249.459961</v>
      </c>
      <c r="C47" s="6">
        <f t="shared" si="3"/>
        <v>-0.13974517563928068</v>
      </c>
      <c r="D47" s="6">
        <f t="shared" si="2"/>
        <v>7.6814361759009853E-2</v>
      </c>
      <c r="E47" s="7">
        <v>48.3</v>
      </c>
    </row>
    <row r="48" spans="1:5" x14ac:dyDescent="0.25">
      <c r="A48" s="8">
        <v>37042</v>
      </c>
      <c r="B48" s="9">
        <v>1255.8199460000001</v>
      </c>
      <c r="C48" s="10">
        <f t="shared" si="3"/>
        <v>-0.1159932653694483</v>
      </c>
      <c r="D48" s="10">
        <f t="shared" si="2"/>
        <v>5.0901871196495675E-3</v>
      </c>
      <c r="E48" s="1">
        <v>47.9</v>
      </c>
    </row>
    <row r="49" spans="1:5" x14ac:dyDescent="0.25">
      <c r="A49" s="4">
        <v>37072</v>
      </c>
      <c r="B49" s="5">
        <v>1224.380005</v>
      </c>
      <c r="C49" s="6">
        <f t="shared" si="3"/>
        <v>-0.15827029753780222</v>
      </c>
      <c r="D49" s="6">
        <f t="shared" si="2"/>
        <v>-2.5035389109833495E-2</v>
      </c>
      <c r="E49" s="7">
        <v>51.6</v>
      </c>
    </row>
    <row r="50" spans="1:5" x14ac:dyDescent="0.25">
      <c r="A50" s="8">
        <v>37103</v>
      </c>
      <c r="B50" s="9">
        <v>1211.2299800000001</v>
      </c>
      <c r="C50" s="10">
        <f t="shared" si="3"/>
        <v>-0.15347734025216339</v>
      </c>
      <c r="D50" s="10">
        <f t="shared" si="2"/>
        <v>-1.074015007293419E-2</v>
      </c>
      <c r="E50" s="1">
        <v>48.1</v>
      </c>
    </row>
    <row r="51" spans="1:5" x14ac:dyDescent="0.25">
      <c r="A51" s="4">
        <v>37134</v>
      </c>
      <c r="B51" s="5">
        <v>1133.579956</v>
      </c>
      <c r="C51" s="6">
        <f t="shared" si="3"/>
        <v>-0.25308370956557352</v>
      </c>
      <c r="D51" s="6">
        <f t="shared" si="2"/>
        <v>-6.4108406563714707E-2</v>
      </c>
      <c r="E51" s="7">
        <v>47.4</v>
      </c>
    </row>
    <row r="52" spans="1:5" x14ac:dyDescent="0.25">
      <c r="A52" s="8">
        <v>37164</v>
      </c>
      <c r="B52" s="9">
        <v>1040.9399410000001</v>
      </c>
      <c r="C52" s="10">
        <f t="shared" si="3"/>
        <v>-0.27536882182951156</v>
      </c>
      <c r="D52" s="10">
        <f t="shared" si="2"/>
        <v>-8.172340601971613E-2</v>
      </c>
      <c r="E52" s="1">
        <v>49.7</v>
      </c>
    </row>
    <row r="53" spans="1:5" x14ac:dyDescent="0.25">
      <c r="A53" s="4">
        <v>37195</v>
      </c>
      <c r="B53" s="5">
        <v>1059.780029</v>
      </c>
      <c r="C53" s="6">
        <f t="shared" si="3"/>
        <v>-0.25858401342800036</v>
      </c>
      <c r="D53" s="6">
        <f t="shared" si="2"/>
        <v>1.8099111445277823E-2</v>
      </c>
      <c r="E53" s="7">
        <v>40.5</v>
      </c>
    </row>
    <row r="54" spans="1:5" x14ac:dyDescent="0.25">
      <c r="A54" s="8">
        <v>37225</v>
      </c>
      <c r="B54" s="9">
        <v>1139.4499510000001</v>
      </c>
      <c r="C54" s="10">
        <f t="shared" si="3"/>
        <v>-0.13346515573960427</v>
      </c>
      <c r="D54" s="10">
        <f t="shared" si="2"/>
        <v>7.5175904263053484E-2</v>
      </c>
      <c r="E54" s="1">
        <v>49.4</v>
      </c>
    </row>
    <row r="55" spans="1:5" x14ac:dyDescent="0.25">
      <c r="A55" s="4">
        <v>37256</v>
      </c>
      <c r="B55" s="5">
        <v>1148.079956</v>
      </c>
      <c r="C55" s="6">
        <f t="shared" si="3"/>
        <v>-0.130426931573317</v>
      </c>
      <c r="D55" s="6">
        <f t="shared" si="2"/>
        <v>7.5738341929157561E-3</v>
      </c>
      <c r="E55" s="7">
        <v>50.7</v>
      </c>
    </row>
    <row r="56" spans="1:5" x14ac:dyDescent="0.25">
      <c r="A56" s="8">
        <v>37287</v>
      </c>
      <c r="B56" s="9">
        <v>1130.1999510000001</v>
      </c>
      <c r="C56" s="10">
        <f t="shared" si="3"/>
        <v>-0.1726268894618129</v>
      </c>
      <c r="D56" s="10">
        <f t="shared" si="2"/>
        <v>-1.5573832559794278E-2</v>
      </c>
      <c r="E56" s="1">
        <v>49.8</v>
      </c>
    </row>
    <row r="57" spans="1:5" x14ac:dyDescent="0.25">
      <c r="A57" s="4">
        <v>37315</v>
      </c>
      <c r="B57" s="5">
        <v>1106.7299800000001</v>
      </c>
      <c r="C57" s="6">
        <f t="shared" si="3"/>
        <v>-0.10743259136613297</v>
      </c>
      <c r="D57" s="6">
        <f t="shared" si="2"/>
        <v>-2.0766211305560379E-2</v>
      </c>
      <c r="E57" s="7">
        <v>57.5</v>
      </c>
    </row>
    <row r="58" spans="1:5" x14ac:dyDescent="0.25">
      <c r="A58" s="8">
        <v>37346</v>
      </c>
      <c r="B58" s="9">
        <v>1147.3900149999999</v>
      </c>
      <c r="C58" s="10">
        <f t="shared" si="3"/>
        <v>-1.1151949437389246E-2</v>
      </c>
      <c r="D58" s="10">
        <f t="shared" si="2"/>
        <v>3.6738893618839058E-2</v>
      </c>
      <c r="E58" s="1">
        <v>57.1</v>
      </c>
    </row>
    <row r="59" spans="1:5" x14ac:dyDescent="0.25">
      <c r="A59" s="4">
        <v>37376</v>
      </c>
      <c r="B59" s="5">
        <v>1076.920044</v>
      </c>
      <c r="C59" s="6">
        <f t="shared" si="3"/>
        <v>-0.13809159347683975</v>
      </c>
      <c r="D59" s="6">
        <f t="shared" si="2"/>
        <v>-6.1417626159139961E-2</v>
      </c>
      <c r="E59" s="7">
        <v>56.3</v>
      </c>
    </row>
    <row r="60" spans="1:5" x14ac:dyDescent="0.25">
      <c r="A60" s="8">
        <v>37407</v>
      </c>
      <c r="B60" s="9">
        <v>1067.1400149999999</v>
      </c>
      <c r="C60" s="10">
        <f t="shared" si="3"/>
        <v>-0.1502444133022236</v>
      </c>
      <c r="D60" s="10">
        <f t="shared" si="2"/>
        <v>-9.081481076045431E-3</v>
      </c>
      <c r="E60" s="1">
        <v>60.5</v>
      </c>
    </row>
    <row r="61" spans="1:5" x14ac:dyDescent="0.25">
      <c r="A61" s="4">
        <v>37437</v>
      </c>
      <c r="B61" s="5">
        <v>989.82000700000003</v>
      </c>
      <c r="C61" s="6">
        <f t="shared" si="3"/>
        <v>-0.19157450876535667</v>
      </c>
      <c r="D61" s="6">
        <f t="shared" si="2"/>
        <v>-7.2455354417573711E-2</v>
      </c>
      <c r="E61" s="7">
        <v>56.1</v>
      </c>
    </row>
    <row r="62" spans="1:5" x14ac:dyDescent="0.25">
      <c r="A62" s="8">
        <v>37468</v>
      </c>
      <c r="B62" s="9">
        <v>911.61999500000002</v>
      </c>
      <c r="C62" s="10">
        <f t="shared" si="3"/>
        <v>-0.24736011322969403</v>
      </c>
      <c r="D62" s="10">
        <f t="shared" si="2"/>
        <v>-7.9004274966125249E-2</v>
      </c>
      <c r="E62" s="1">
        <v>52.1</v>
      </c>
    </row>
    <row r="63" spans="1:5" x14ac:dyDescent="0.25">
      <c r="A63" s="4">
        <v>37499</v>
      </c>
      <c r="B63" s="5">
        <v>916.07000700000003</v>
      </c>
      <c r="C63" s="6">
        <f t="shared" si="3"/>
        <v>-0.19187878883066631</v>
      </c>
      <c r="D63" s="6">
        <f t="shared" si="2"/>
        <v>4.8814330800192847E-3</v>
      </c>
      <c r="E63" s="7">
        <v>51.9</v>
      </c>
    </row>
    <row r="64" spans="1:5" x14ac:dyDescent="0.25">
      <c r="A64" s="8">
        <v>37529</v>
      </c>
      <c r="B64" s="9">
        <v>815.28002900000001</v>
      </c>
      <c r="C64" s="10">
        <f t="shared" si="3"/>
        <v>-0.21678475684506379</v>
      </c>
      <c r="D64" s="10">
        <f t="shared" si="2"/>
        <v>-0.11002431826151908</v>
      </c>
      <c r="E64" s="1">
        <v>54.9</v>
      </c>
    </row>
    <row r="65" spans="1:5" x14ac:dyDescent="0.25">
      <c r="A65" s="4">
        <v>37560</v>
      </c>
      <c r="B65" s="5">
        <v>885.76000999999997</v>
      </c>
      <c r="C65" s="6">
        <f t="shared" si="3"/>
        <v>-0.16420390480862707</v>
      </c>
      <c r="D65" s="6">
        <f t="shared" si="2"/>
        <v>8.6448801016809837E-2</v>
      </c>
      <c r="E65" s="7">
        <v>53.1</v>
      </c>
    </row>
    <row r="66" spans="1:5" x14ac:dyDescent="0.25">
      <c r="A66" s="8">
        <v>37590</v>
      </c>
      <c r="B66" s="9">
        <v>936.30999799999995</v>
      </c>
      <c r="C66" s="10">
        <f t="shared" si="3"/>
        <v>-0.17827896067020857</v>
      </c>
      <c r="D66" s="10">
        <f t="shared" si="2"/>
        <v>5.7069620923617885E-2</v>
      </c>
      <c r="E66" s="1">
        <v>56.8</v>
      </c>
    </row>
    <row r="67" spans="1:5" x14ac:dyDescent="0.25">
      <c r="A67" s="4">
        <v>37621</v>
      </c>
      <c r="B67" s="5">
        <v>879.82000700000003</v>
      </c>
      <c r="C67" s="6">
        <f t="shared" si="3"/>
        <v>-0.23365963981693275</v>
      </c>
      <c r="D67" s="6">
        <f t="shared" si="2"/>
        <v>-6.0332572674290638E-2</v>
      </c>
      <c r="E67" s="7">
        <v>55.5</v>
      </c>
    </row>
    <row r="68" spans="1:5" x14ac:dyDescent="0.25">
      <c r="A68" s="8">
        <v>37652</v>
      </c>
      <c r="B68" s="9">
        <v>855.70001200000002</v>
      </c>
      <c r="C68" s="10">
        <f t="shared" si="3"/>
        <v>-0.24287732339496448</v>
      </c>
      <c r="D68" s="10">
        <f t="shared" si="2"/>
        <v>-2.7414692559952228E-2</v>
      </c>
      <c r="E68" s="1">
        <v>56.2</v>
      </c>
    </row>
    <row r="69" spans="1:5" x14ac:dyDescent="0.25">
      <c r="A69" s="4">
        <v>37680</v>
      </c>
      <c r="B69" s="5">
        <v>841.15002400000003</v>
      </c>
      <c r="C69" s="6">
        <f t="shared" si="3"/>
        <v>-0.23996815917103828</v>
      </c>
      <c r="D69" s="6">
        <f t="shared" si="2"/>
        <v>-1.7003608502929392E-2</v>
      </c>
      <c r="E69" s="7">
        <v>55.6</v>
      </c>
    </row>
    <row r="70" spans="1:5" x14ac:dyDescent="0.25">
      <c r="A70" s="8">
        <v>37711</v>
      </c>
      <c r="B70" s="9">
        <v>848.17999299999997</v>
      </c>
      <c r="C70" s="10">
        <f t="shared" si="3"/>
        <v>-0.26077446908930962</v>
      </c>
      <c r="D70" s="10">
        <f t="shared" si="2"/>
        <v>8.3575685661514496E-3</v>
      </c>
      <c r="E70" s="1">
        <v>46.3</v>
      </c>
    </row>
    <row r="71" spans="1:5" x14ac:dyDescent="0.25">
      <c r="A71" s="4">
        <v>37741</v>
      </c>
      <c r="B71" s="5">
        <v>916.919983</v>
      </c>
      <c r="C71" s="6">
        <f t="shared" si="3"/>
        <v>-0.14857190363521544</v>
      </c>
      <c r="D71" s="6">
        <f t="shared" si="2"/>
        <v>8.1044106872726049E-2</v>
      </c>
      <c r="E71" s="7">
        <v>50.7</v>
      </c>
    </row>
    <row r="72" spans="1:5" x14ac:dyDescent="0.25">
      <c r="A72" s="8">
        <v>37772</v>
      </c>
      <c r="B72" s="9">
        <v>963.59002699999996</v>
      </c>
      <c r="C72" s="10">
        <f t="shared" si="3"/>
        <v>-9.7035053080640019E-2</v>
      </c>
      <c r="D72" s="10">
        <f t="shared" si="2"/>
        <v>5.0898709664177928E-2</v>
      </c>
      <c r="E72" s="1">
        <v>54.6</v>
      </c>
    </row>
    <row r="73" spans="1:5" x14ac:dyDescent="0.25">
      <c r="A73" s="4">
        <v>37802</v>
      </c>
      <c r="B73" s="5">
        <v>974.5</v>
      </c>
      <c r="C73" s="6">
        <f t="shared" si="3"/>
        <v>-1.5477568539388023E-2</v>
      </c>
      <c r="D73" s="6">
        <f t="shared" si="2"/>
        <v>1.132221452516137E-2</v>
      </c>
      <c r="E73" s="7">
        <v>59.2</v>
      </c>
    </row>
    <row r="74" spans="1:5" x14ac:dyDescent="0.25">
      <c r="A74" s="8">
        <v>37833</v>
      </c>
      <c r="B74" s="9">
        <v>990.30999799999995</v>
      </c>
      <c r="C74" s="10">
        <f t="shared" si="3"/>
        <v>8.6318864693177261E-2</v>
      </c>
      <c r="D74" s="10">
        <f t="shared" si="2"/>
        <v>1.6223702411493023E-2</v>
      </c>
      <c r="E74" s="1">
        <v>62.7</v>
      </c>
    </row>
    <row r="75" spans="1:5" x14ac:dyDescent="0.25">
      <c r="A75" s="4">
        <v>37864</v>
      </c>
      <c r="B75" s="5">
        <v>1008.01001</v>
      </c>
      <c r="C75" s="6">
        <f t="shared" si="3"/>
        <v>0.10036351184675335</v>
      </c>
      <c r="D75" s="6">
        <f t="shared" si="2"/>
        <v>1.7873203376464364E-2</v>
      </c>
      <c r="E75" s="7">
        <v>65.099999999999994</v>
      </c>
    </row>
    <row r="76" spans="1:5" x14ac:dyDescent="0.25">
      <c r="A76" s="8">
        <v>37894</v>
      </c>
      <c r="B76" s="9">
        <v>995.96997099999999</v>
      </c>
      <c r="C76" s="10">
        <f t="shared" si="3"/>
        <v>0.22162929983901269</v>
      </c>
      <c r="D76" s="10">
        <f t="shared" si="2"/>
        <v>-1.1944364520745165E-2</v>
      </c>
      <c r="E76" s="1">
        <v>63.8</v>
      </c>
    </row>
    <row r="77" spans="1:5" x14ac:dyDescent="0.25">
      <c r="A77" s="4">
        <v>37925</v>
      </c>
      <c r="B77" s="5">
        <v>1050.709961</v>
      </c>
      <c r="C77" s="6">
        <f t="shared" si="3"/>
        <v>0.18622420197091541</v>
      </c>
      <c r="D77" s="6">
        <f t="shared" si="2"/>
        <v>5.4961486384010702E-2</v>
      </c>
      <c r="E77" s="7">
        <v>64.400000000000006</v>
      </c>
    </row>
    <row r="78" spans="1:5" x14ac:dyDescent="0.25">
      <c r="A78" s="8">
        <v>37955</v>
      </c>
      <c r="B78" s="9">
        <v>1058.1999510000001</v>
      </c>
      <c r="C78" s="10">
        <f t="shared" si="3"/>
        <v>0.1301811934726346</v>
      </c>
      <c r="D78" s="10">
        <f t="shared" si="2"/>
        <v>7.1285038478854151E-3</v>
      </c>
      <c r="E78" s="1">
        <v>61.1</v>
      </c>
    </row>
    <row r="79" spans="1:5" x14ac:dyDescent="0.25">
      <c r="A79" s="4">
        <v>37986</v>
      </c>
      <c r="B79" s="5">
        <v>1111.920044</v>
      </c>
      <c r="C79" s="6">
        <f t="shared" si="3"/>
        <v>0.263803999856075</v>
      </c>
      <c r="D79" s="6">
        <f t="shared" si="2"/>
        <v>5.0765541001239284E-2</v>
      </c>
      <c r="E79" s="7">
        <v>60</v>
      </c>
    </row>
    <row r="80" spans="1:5" x14ac:dyDescent="0.25">
      <c r="A80" s="8">
        <v>38017</v>
      </c>
      <c r="B80" s="9">
        <v>1131.130005</v>
      </c>
      <c r="C80" s="10">
        <f t="shared" si="3"/>
        <v>0.32187681329610635</v>
      </c>
      <c r="D80" s="10">
        <f t="shared" si="2"/>
        <v>1.7276387006114644E-2</v>
      </c>
      <c r="E80" s="1">
        <v>67.7</v>
      </c>
    </row>
    <row r="81" spans="1:5" x14ac:dyDescent="0.25">
      <c r="A81" s="4">
        <v>38046</v>
      </c>
      <c r="B81" s="5">
        <v>1144.9399410000001</v>
      </c>
      <c r="C81" s="6">
        <f t="shared" si="3"/>
        <v>0.36116020725453851</v>
      </c>
      <c r="D81" s="6">
        <f t="shared" si="2"/>
        <v>1.2208973273589456E-2</v>
      </c>
      <c r="E81" s="7">
        <v>62.5</v>
      </c>
    </row>
    <row r="82" spans="1:5" x14ac:dyDescent="0.25">
      <c r="A82" s="8">
        <v>38077</v>
      </c>
      <c r="B82" s="9">
        <v>1126.209961</v>
      </c>
      <c r="C82" s="10">
        <f t="shared" si="3"/>
        <v>0.32779595167838399</v>
      </c>
      <c r="D82" s="10">
        <f t="shared" si="2"/>
        <v>-1.6358919214261271E-2</v>
      </c>
      <c r="E82" s="1">
        <v>62.3</v>
      </c>
    </row>
    <row r="83" spans="1:5" x14ac:dyDescent="0.25">
      <c r="A83" s="4">
        <v>38107</v>
      </c>
      <c r="B83" s="5">
        <v>1107.3000489999999</v>
      </c>
      <c r="C83" s="6">
        <f t="shared" si="3"/>
        <v>0.20762996720510993</v>
      </c>
      <c r="D83" s="6">
        <f t="shared" si="2"/>
        <v>-1.6790751862298683E-2</v>
      </c>
      <c r="E83" s="7">
        <v>64</v>
      </c>
    </row>
    <row r="84" spans="1:5" x14ac:dyDescent="0.25">
      <c r="A84" s="8">
        <v>38138</v>
      </c>
      <c r="B84" s="9">
        <v>1120.6800539999999</v>
      </c>
      <c r="C84" s="10">
        <f t="shared" si="3"/>
        <v>0.16302579167312198</v>
      </c>
      <c r="D84" s="10">
        <f t="shared" si="2"/>
        <v>1.2083450201310325E-2</v>
      </c>
      <c r="E84" s="1">
        <v>62.6</v>
      </c>
    </row>
    <row r="85" spans="1:5" x14ac:dyDescent="0.25">
      <c r="A85" s="4">
        <v>38168</v>
      </c>
      <c r="B85" s="5">
        <v>1140.839966</v>
      </c>
      <c r="C85" s="6">
        <f t="shared" si="3"/>
        <v>0.17069262801436635</v>
      </c>
      <c r="D85" s="6">
        <f t="shared" si="2"/>
        <v>1.7988998669195622E-2</v>
      </c>
      <c r="E85" s="7">
        <v>59.2</v>
      </c>
    </row>
    <row r="86" spans="1:5" x14ac:dyDescent="0.25">
      <c r="A86" s="8">
        <v>38199</v>
      </c>
      <c r="B86" s="9">
        <v>1101.719971</v>
      </c>
      <c r="C86" s="10">
        <f t="shared" si="3"/>
        <v>0.11250009918611369</v>
      </c>
      <c r="D86" s="10">
        <f t="shared" si="2"/>
        <v>-3.4290519411904981E-2</v>
      </c>
      <c r="E86" s="1">
        <v>63.2</v>
      </c>
    </row>
    <row r="87" spans="1:5" x14ac:dyDescent="0.25">
      <c r="A87" s="4">
        <v>38230</v>
      </c>
      <c r="B87" s="5">
        <v>1104.23999</v>
      </c>
      <c r="C87" s="6">
        <f t="shared" si="3"/>
        <v>9.5465301976515163E-2</v>
      </c>
      <c r="D87" s="6">
        <f t="shared" si="2"/>
        <v>2.2873498405522209E-3</v>
      </c>
      <c r="E87" s="7">
        <v>59.7</v>
      </c>
    </row>
    <row r="88" spans="1:5" x14ac:dyDescent="0.25">
      <c r="A88" s="8">
        <v>38260</v>
      </c>
      <c r="B88" s="9">
        <v>1114.579956</v>
      </c>
      <c r="C88" s="10">
        <f t="shared" si="3"/>
        <v>0.11908992083457108</v>
      </c>
      <c r="D88" s="10">
        <f t="shared" si="2"/>
        <v>9.3638756915514383E-3</v>
      </c>
      <c r="E88" s="1">
        <v>60</v>
      </c>
    </row>
    <row r="89" spans="1:5" x14ac:dyDescent="0.25">
      <c r="A89" s="4">
        <v>38291</v>
      </c>
      <c r="B89" s="5">
        <v>1130.1999510000001</v>
      </c>
      <c r="C89" s="6">
        <f t="shared" si="3"/>
        <v>7.5653598947845166E-2</v>
      </c>
      <c r="D89" s="6">
        <f t="shared" si="2"/>
        <v>1.4014243586487049E-2</v>
      </c>
      <c r="E89" s="7">
        <v>61</v>
      </c>
    </row>
    <row r="90" spans="1:5" x14ac:dyDescent="0.25">
      <c r="A90" s="8">
        <v>38321</v>
      </c>
      <c r="B90" s="9">
        <v>1173.8199460000001</v>
      </c>
      <c r="C90" s="10">
        <f t="shared" si="3"/>
        <v>0.10926100959534066</v>
      </c>
      <c r="D90" s="10">
        <f t="shared" si="2"/>
        <v>3.8594936198152442E-2</v>
      </c>
      <c r="E90" s="1">
        <v>62.8</v>
      </c>
    </row>
    <row r="91" spans="1:5" x14ac:dyDescent="0.25">
      <c r="A91" s="4">
        <v>38352</v>
      </c>
      <c r="B91" s="5">
        <v>1211.920044</v>
      </c>
      <c r="C91" s="6">
        <f t="shared" si="3"/>
        <v>8.9934524105044378E-2</v>
      </c>
      <c r="D91" s="6">
        <f t="shared" si="2"/>
        <v>3.2458213144045421E-2</v>
      </c>
      <c r="E91" s="7">
        <v>65</v>
      </c>
    </row>
    <row r="92" spans="1:5" x14ac:dyDescent="0.25">
      <c r="A92" s="8">
        <v>38383</v>
      </c>
      <c r="B92" s="9">
        <v>1181.2700199999999</v>
      </c>
      <c r="C92" s="10">
        <f t="shared" si="3"/>
        <v>4.4327367126999646E-2</v>
      </c>
      <c r="D92" s="10">
        <f t="shared" si="2"/>
        <v>-2.5290467099494587E-2</v>
      </c>
      <c r="E92" s="1">
        <v>62.5</v>
      </c>
    </row>
    <row r="93" spans="1:5" x14ac:dyDescent="0.25">
      <c r="A93" s="4">
        <v>38411</v>
      </c>
      <c r="B93" s="5">
        <v>1203.599976</v>
      </c>
      <c r="C93" s="6">
        <f t="shared" si="3"/>
        <v>5.1234159015158223E-2</v>
      </c>
      <c r="D93" s="6">
        <f t="shared" si="2"/>
        <v>1.8903346078316657E-2</v>
      </c>
      <c r="E93" s="7">
        <v>61.9</v>
      </c>
    </row>
    <row r="94" spans="1:5" x14ac:dyDescent="0.25">
      <c r="A94" s="8">
        <v>38442</v>
      </c>
      <c r="B94" s="9">
        <v>1180.589966</v>
      </c>
      <c r="C94" s="10">
        <f t="shared" si="3"/>
        <v>4.8285849782143758E-2</v>
      </c>
      <c r="D94" s="10">
        <f t="shared" ref="D94:D157" si="4">(B94-B93)/B93</f>
        <v>-1.9117655748441098E-2</v>
      </c>
      <c r="E94" s="1">
        <v>61.3</v>
      </c>
    </row>
    <row r="95" spans="1:5" x14ac:dyDescent="0.25">
      <c r="A95" s="4">
        <v>38472</v>
      </c>
      <c r="B95" s="5">
        <v>1156.849976</v>
      </c>
      <c r="C95" s="6">
        <f t="shared" si="3"/>
        <v>4.4748419405154408E-2</v>
      </c>
      <c r="D95" s="6">
        <f t="shared" si="4"/>
        <v>-2.0108581881679344E-2</v>
      </c>
      <c r="E95" s="7">
        <v>58.6</v>
      </c>
    </row>
    <row r="96" spans="1:5" x14ac:dyDescent="0.25">
      <c r="A96" s="8">
        <v>38503</v>
      </c>
      <c r="B96" s="9">
        <v>1191.5</v>
      </c>
      <c r="C96" s="10">
        <f t="shared" si="3"/>
        <v>6.3193723977887514E-2</v>
      </c>
      <c r="D96" s="10">
        <f t="shared" si="4"/>
        <v>2.9952046262565708E-2</v>
      </c>
      <c r="E96" s="1">
        <v>57.5</v>
      </c>
    </row>
    <row r="97" spans="1:5" x14ac:dyDescent="0.25">
      <c r="A97" s="4">
        <v>38533</v>
      </c>
      <c r="B97" s="5">
        <v>1191.329956</v>
      </c>
      <c r="C97" s="6">
        <f t="shared" si="3"/>
        <v>4.4256855917335594E-2</v>
      </c>
      <c r="D97" s="6">
        <f t="shared" si="4"/>
        <v>-1.4271422576580921E-4</v>
      </c>
      <c r="E97" s="7">
        <v>60.7</v>
      </c>
    </row>
    <row r="98" spans="1:5" x14ac:dyDescent="0.25">
      <c r="A98" s="8">
        <v>38564</v>
      </c>
      <c r="B98" s="9">
        <v>1234.1800539999999</v>
      </c>
      <c r="C98" s="10">
        <f t="shared" si="3"/>
        <v>0.12023026402958792</v>
      </c>
      <c r="D98" s="10">
        <f t="shared" si="4"/>
        <v>3.5968287193812398E-2</v>
      </c>
      <c r="E98" s="1">
        <v>61.3</v>
      </c>
    </row>
    <row r="99" spans="1:5" x14ac:dyDescent="0.25">
      <c r="A99" s="4">
        <v>38595</v>
      </c>
      <c r="B99" s="5">
        <v>1220.329956</v>
      </c>
      <c r="C99" s="6">
        <f t="shared" si="3"/>
        <v>0.10513110107522913</v>
      </c>
      <c r="D99" s="6">
        <f t="shared" si="4"/>
        <v>-1.1222104874496611E-2</v>
      </c>
      <c r="E99" s="7">
        <v>64.8</v>
      </c>
    </row>
    <row r="100" spans="1:5" x14ac:dyDescent="0.25">
      <c r="A100" s="8">
        <v>38625</v>
      </c>
      <c r="B100" s="9">
        <v>1228.8100589999999</v>
      </c>
      <c r="C100" s="10">
        <f t="shared" si="3"/>
        <v>0.10248713193259675</v>
      </c>
      <c r="D100" s="10">
        <f t="shared" si="4"/>
        <v>6.9490246947603992E-3</v>
      </c>
      <c r="E100" s="1">
        <v>55.2</v>
      </c>
    </row>
    <row r="101" spans="1:5" x14ac:dyDescent="0.25">
      <c r="A101" s="4">
        <v>38656</v>
      </c>
      <c r="B101" s="5">
        <v>1207.01001</v>
      </c>
      <c r="C101" s="6">
        <f t="shared" si="3"/>
        <v>6.7961477906664597E-2</v>
      </c>
      <c r="D101" s="6">
        <f t="shared" si="4"/>
        <v>-1.7740780066319385E-2</v>
      </c>
      <c r="E101" s="7">
        <v>59.2</v>
      </c>
    </row>
    <row r="102" spans="1:5" x14ac:dyDescent="0.25">
      <c r="A102" s="8">
        <v>38686</v>
      </c>
      <c r="B102" s="9">
        <v>1249.4799800000001</v>
      </c>
      <c r="C102" s="10">
        <f t="shared" si="3"/>
        <v>6.4456251793833463E-2</v>
      </c>
      <c r="D102" s="10">
        <f t="shared" si="4"/>
        <v>3.518609592972647E-2</v>
      </c>
      <c r="E102" s="1">
        <v>59.2</v>
      </c>
    </row>
    <row r="103" spans="1:5" x14ac:dyDescent="0.25">
      <c r="A103" s="4">
        <v>38717</v>
      </c>
      <c r="B103" s="5">
        <v>1248.290039</v>
      </c>
      <c r="C103" s="6">
        <f t="shared" si="3"/>
        <v>3.001022648322501E-2</v>
      </c>
      <c r="D103" s="6">
        <f t="shared" si="4"/>
        <v>-9.5234899241850176E-4</v>
      </c>
      <c r="E103" s="7">
        <v>60.1</v>
      </c>
    </row>
    <row r="104" spans="1:5" x14ac:dyDescent="0.25">
      <c r="A104" s="8">
        <v>38748</v>
      </c>
      <c r="B104" s="9">
        <v>1280.079956</v>
      </c>
      <c r="C104" s="10">
        <f t="shared" si="3"/>
        <v>8.3647205403553804E-2</v>
      </c>
      <c r="D104" s="10">
        <f t="shared" si="4"/>
        <v>2.5466771348641722E-2</v>
      </c>
      <c r="E104" s="1">
        <v>58.6</v>
      </c>
    </row>
    <row r="105" spans="1:5" x14ac:dyDescent="0.25">
      <c r="A105" s="4">
        <v>38776</v>
      </c>
      <c r="B105" s="5">
        <v>1280.660034</v>
      </c>
      <c r="C105" s="6">
        <f t="shared" ref="C105:C168" si="5">(B105-B93)/B93</f>
        <v>6.4024642353432568E-2</v>
      </c>
      <c r="D105" s="6">
        <f t="shared" si="4"/>
        <v>4.5315763072534016E-4</v>
      </c>
      <c r="E105" s="7">
        <v>61.8</v>
      </c>
    </row>
    <row r="106" spans="1:5" x14ac:dyDescent="0.25">
      <c r="A106" s="8">
        <v>38807</v>
      </c>
      <c r="B106" s="9">
        <v>1294.869995</v>
      </c>
      <c r="C106" s="10">
        <f t="shared" si="5"/>
        <v>9.6799085449791142E-2</v>
      </c>
      <c r="D106" s="10">
        <f t="shared" si="4"/>
        <v>1.1095810459249501E-2</v>
      </c>
      <c r="E106" s="1">
        <v>60</v>
      </c>
    </row>
    <row r="107" spans="1:5" x14ac:dyDescent="0.25">
      <c r="A107" s="4">
        <v>38837</v>
      </c>
      <c r="B107" s="5">
        <v>1310.6099850000001</v>
      </c>
      <c r="C107" s="6">
        <f t="shared" si="5"/>
        <v>0.13291266126974452</v>
      </c>
      <c r="D107" s="6">
        <f t="shared" si="4"/>
        <v>1.215565273794149E-2</v>
      </c>
      <c r="E107" s="7">
        <v>61.3</v>
      </c>
    </row>
    <row r="108" spans="1:5" x14ac:dyDescent="0.25">
      <c r="A108" s="8">
        <v>38868</v>
      </c>
      <c r="B108" s="9">
        <v>1270.089966</v>
      </c>
      <c r="C108" s="10">
        <f t="shared" si="5"/>
        <v>6.5958846831724718E-2</v>
      </c>
      <c r="D108" s="10">
        <f t="shared" si="4"/>
        <v>-3.0916916141150906E-2</v>
      </c>
      <c r="E108" s="1">
        <v>58.1</v>
      </c>
    </row>
    <row r="109" spans="1:5" x14ac:dyDescent="0.25">
      <c r="A109" s="4">
        <v>38898</v>
      </c>
      <c r="B109" s="5">
        <v>1270.1999510000001</v>
      </c>
      <c r="C109" s="6">
        <f t="shared" si="5"/>
        <v>6.6203317227758865E-2</v>
      </c>
      <c r="D109" s="6">
        <f t="shared" si="4"/>
        <v>8.659622778253766E-5</v>
      </c>
      <c r="E109" s="7">
        <v>56.4</v>
      </c>
    </row>
    <row r="110" spans="1:5" x14ac:dyDescent="0.25">
      <c r="A110" s="8">
        <v>38929</v>
      </c>
      <c r="B110" s="9">
        <v>1276.660034</v>
      </c>
      <c r="C110" s="10">
        <f t="shared" si="5"/>
        <v>3.441959693184287E-2</v>
      </c>
      <c r="D110" s="10">
        <f t="shared" si="4"/>
        <v>5.085878797990869E-3</v>
      </c>
      <c r="E110" s="1">
        <v>56.3</v>
      </c>
    </row>
    <row r="111" spans="1:5" x14ac:dyDescent="0.25">
      <c r="A111" s="4">
        <v>38960</v>
      </c>
      <c r="B111" s="5">
        <v>1303.8199460000001</v>
      </c>
      <c r="C111" s="6">
        <f t="shared" si="5"/>
        <v>6.8415914556144874E-2</v>
      </c>
      <c r="D111" s="6">
        <f t="shared" si="4"/>
        <v>2.127419303234809E-2</v>
      </c>
      <c r="E111" s="7">
        <v>56.7</v>
      </c>
    </row>
    <row r="112" spans="1:5" x14ac:dyDescent="0.25">
      <c r="A112" s="8">
        <v>38990</v>
      </c>
      <c r="B112" s="9">
        <v>1335.849976</v>
      </c>
      <c r="C112" s="10">
        <f t="shared" si="5"/>
        <v>8.7108594380411131E-2</v>
      </c>
      <c r="D112" s="10">
        <f t="shared" si="4"/>
        <v>2.4566298512509407E-2</v>
      </c>
      <c r="E112" s="1">
        <v>54.4</v>
      </c>
    </row>
    <row r="113" spans="1:5" x14ac:dyDescent="0.25">
      <c r="A113" s="4">
        <v>39021</v>
      </c>
      <c r="B113" s="5">
        <v>1377.9399410000001</v>
      </c>
      <c r="C113" s="6">
        <f t="shared" si="5"/>
        <v>0.14161434419255572</v>
      </c>
      <c r="D113" s="6">
        <f t="shared" si="4"/>
        <v>3.1508002961554211E-2</v>
      </c>
      <c r="E113" s="7">
        <v>56.9</v>
      </c>
    </row>
    <row r="114" spans="1:5" x14ac:dyDescent="0.25">
      <c r="A114" s="8">
        <v>39051</v>
      </c>
      <c r="B114" s="9">
        <v>1400.630005</v>
      </c>
      <c r="C114" s="10">
        <f t="shared" si="5"/>
        <v>0.12097034559929476</v>
      </c>
      <c r="D114" s="10">
        <f t="shared" si="4"/>
        <v>1.6466656727820252E-2</v>
      </c>
      <c r="E114" s="1">
        <v>59.2</v>
      </c>
    </row>
    <row r="115" spans="1:5" x14ac:dyDescent="0.25">
      <c r="A115" s="4">
        <v>39082</v>
      </c>
      <c r="B115" s="5">
        <v>1418.3000489999999</v>
      </c>
      <c r="C115" s="6">
        <f t="shared" si="5"/>
        <v>0.13619431757718287</v>
      </c>
      <c r="D115" s="6">
        <f t="shared" si="4"/>
        <v>1.2615782852659909E-2</v>
      </c>
      <c r="E115" s="7">
        <v>56.1</v>
      </c>
    </row>
    <row r="116" spans="1:5" x14ac:dyDescent="0.25">
      <c r="A116" s="8">
        <v>39113</v>
      </c>
      <c r="B116" s="9">
        <v>1438.23999</v>
      </c>
      <c r="C116" s="10">
        <f t="shared" si="5"/>
        <v>0.12355480863415691</v>
      </c>
      <c r="D116" s="10">
        <f t="shared" si="4"/>
        <v>1.4059042735039834E-2</v>
      </c>
      <c r="E116" s="1">
        <v>58.3</v>
      </c>
    </row>
    <row r="117" spans="1:5" x14ac:dyDescent="0.25">
      <c r="A117" s="4">
        <v>39141</v>
      </c>
      <c r="B117" s="5">
        <v>1406.8199460000001</v>
      </c>
      <c r="C117" s="6">
        <f t="shared" si="5"/>
        <v>9.8511633572224117E-2</v>
      </c>
      <c r="D117" s="6">
        <f t="shared" si="4"/>
        <v>-2.1846176033528286E-2</v>
      </c>
      <c r="E117" s="7">
        <v>56</v>
      </c>
    </row>
    <row r="118" spans="1:5" x14ac:dyDescent="0.25">
      <c r="A118" s="8">
        <v>39172</v>
      </c>
      <c r="B118" s="9">
        <v>1420.8599850000001</v>
      </c>
      <c r="C118" s="10">
        <f t="shared" si="5"/>
        <v>9.7299335444096094E-2</v>
      </c>
      <c r="D118" s="10">
        <f t="shared" si="4"/>
        <v>9.9799828968304798E-3</v>
      </c>
      <c r="E118" s="1">
        <v>52.8</v>
      </c>
    </row>
    <row r="119" spans="1:5" x14ac:dyDescent="0.25">
      <c r="A119" s="4">
        <v>39202</v>
      </c>
      <c r="B119" s="5">
        <v>1482.369995</v>
      </c>
      <c r="C119" s="6">
        <f t="shared" si="5"/>
        <v>0.13105348804434749</v>
      </c>
      <c r="D119" s="6">
        <f t="shared" si="4"/>
        <v>4.329069060242411E-2</v>
      </c>
      <c r="E119" s="7">
        <v>56.1</v>
      </c>
    </row>
    <row r="120" spans="1:5" x14ac:dyDescent="0.25">
      <c r="A120" s="8">
        <v>39233</v>
      </c>
      <c r="B120" s="9">
        <v>1530.619995</v>
      </c>
      <c r="C120" s="10">
        <f t="shared" si="5"/>
        <v>0.20512722403477363</v>
      </c>
      <c r="D120" s="10">
        <f t="shared" si="4"/>
        <v>3.254922870993486E-2</v>
      </c>
      <c r="E120" s="1">
        <v>58.1</v>
      </c>
    </row>
    <row r="121" spans="1:5" x14ac:dyDescent="0.25">
      <c r="A121" s="4">
        <v>39263</v>
      </c>
      <c r="B121" s="5">
        <v>1503.349976</v>
      </c>
      <c r="C121" s="6">
        <f t="shared" si="5"/>
        <v>0.18355379782249726</v>
      </c>
      <c r="D121" s="6">
        <f t="shared" si="4"/>
        <v>-1.7816322202167525E-2</v>
      </c>
      <c r="E121" s="7">
        <v>60.1</v>
      </c>
    </row>
    <row r="122" spans="1:5" x14ac:dyDescent="0.25">
      <c r="A122" s="8">
        <v>39294</v>
      </c>
      <c r="B122" s="9">
        <v>1455.2700199999999</v>
      </c>
      <c r="C122" s="10">
        <f t="shared" si="5"/>
        <v>0.1399041101336771</v>
      </c>
      <c r="D122" s="10">
        <f t="shared" si="4"/>
        <v>-3.1981878316802555E-2</v>
      </c>
      <c r="E122" s="1">
        <v>57.1</v>
      </c>
    </row>
    <row r="123" spans="1:5" x14ac:dyDescent="0.25">
      <c r="A123" s="4">
        <v>39325</v>
      </c>
      <c r="B123" s="5">
        <v>1473.98999</v>
      </c>
      <c r="C123" s="6">
        <f t="shared" si="5"/>
        <v>0.13051652148907986</v>
      </c>
      <c r="D123" s="6">
        <f t="shared" si="4"/>
        <v>1.2863571531556806E-2</v>
      </c>
      <c r="E123" s="7">
        <v>55.7</v>
      </c>
    </row>
    <row r="124" spans="1:5" x14ac:dyDescent="0.25">
      <c r="A124" s="8">
        <v>39355</v>
      </c>
      <c r="B124" s="9">
        <v>1526.75</v>
      </c>
      <c r="C124" s="10">
        <f t="shared" si="5"/>
        <v>0.1429052868433783</v>
      </c>
      <c r="D124" s="10">
        <f t="shared" si="4"/>
        <v>3.5794008343299509E-2</v>
      </c>
      <c r="E124" s="1">
        <v>54.2</v>
      </c>
    </row>
    <row r="125" spans="1:5" x14ac:dyDescent="0.25">
      <c r="A125" s="4">
        <v>39386</v>
      </c>
      <c r="B125" s="5">
        <v>1549.380005</v>
      </c>
      <c r="C125" s="6">
        <f t="shared" si="5"/>
        <v>0.12441766066783885</v>
      </c>
      <c r="D125" s="6">
        <f t="shared" si="4"/>
        <v>1.4822338300311107E-2</v>
      </c>
      <c r="E125" s="7">
        <v>55.1</v>
      </c>
    </row>
    <row r="126" spans="1:5" x14ac:dyDescent="0.25">
      <c r="A126" s="8">
        <v>39416</v>
      </c>
      <c r="B126" s="9">
        <v>1481.1400149999999</v>
      </c>
      <c r="C126" s="10">
        <f t="shared" si="5"/>
        <v>5.7481283217261911E-2</v>
      </c>
      <c r="D126" s="10">
        <f t="shared" si="4"/>
        <v>-4.4043417224814412E-2</v>
      </c>
      <c r="E126" s="1">
        <v>55.7</v>
      </c>
    </row>
    <row r="127" spans="1:5" x14ac:dyDescent="0.25">
      <c r="A127" s="4">
        <v>39447</v>
      </c>
      <c r="B127" s="5">
        <v>1468.3599850000001</v>
      </c>
      <c r="C127" s="6">
        <f t="shared" si="5"/>
        <v>3.529573029014265E-2</v>
      </c>
      <c r="D127" s="6">
        <f t="shared" si="4"/>
        <v>-8.6285090339686069E-3</v>
      </c>
      <c r="E127" s="7">
        <v>53.2</v>
      </c>
    </row>
    <row r="128" spans="1:5" x14ac:dyDescent="0.25">
      <c r="A128" s="8">
        <v>39478</v>
      </c>
      <c r="B128" s="9">
        <v>1378.5500489999999</v>
      </c>
      <c r="C128" s="10">
        <f t="shared" si="5"/>
        <v>-4.1502072960716445E-2</v>
      </c>
      <c r="D128" s="10">
        <f t="shared" si="4"/>
        <v>-6.1163431935936409E-2</v>
      </c>
      <c r="E128" s="1">
        <v>41.9</v>
      </c>
    </row>
    <row r="129" spans="1:5" x14ac:dyDescent="0.25">
      <c r="A129" s="4">
        <v>39507</v>
      </c>
      <c r="B129" s="5">
        <v>1330.630005</v>
      </c>
      <c r="C129" s="6">
        <f t="shared" si="5"/>
        <v>-5.4157563813784657E-2</v>
      </c>
      <c r="D129" s="6">
        <f t="shared" si="4"/>
        <v>-3.4761192772624509E-2</v>
      </c>
      <c r="E129" s="7">
        <v>52.2</v>
      </c>
    </row>
    <row r="130" spans="1:5" x14ac:dyDescent="0.25">
      <c r="A130" s="8">
        <v>39538</v>
      </c>
      <c r="B130" s="9">
        <v>1322.6999510000001</v>
      </c>
      <c r="C130" s="10">
        <f t="shared" si="5"/>
        <v>-6.908494505881943E-2</v>
      </c>
      <c r="D130" s="10">
        <f t="shared" si="4"/>
        <v>-5.9596236145298166E-3</v>
      </c>
      <c r="E130" s="1">
        <v>51.7</v>
      </c>
    </row>
    <row r="131" spans="1:5" x14ac:dyDescent="0.25">
      <c r="A131" s="4">
        <v>39568</v>
      </c>
      <c r="B131" s="5">
        <v>1385.589966</v>
      </c>
      <c r="C131" s="6">
        <f t="shared" si="5"/>
        <v>-6.52873636989664E-2</v>
      </c>
      <c r="D131" s="6">
        <f t="shared" si="4"/>
        <v>4.754669791319887E-2</v>
      </c>
      <c r="E131" s="7">
        <v>51.1</v>
      </c>
    </row>
    <row r="132" spans="1:5" x14ac:dyDescent="0.25">
      <c r="A132" s="8">
        <v>39599</v>
      </c>
      <c r="B132" s="9">
        <v>1400.380005</v>
      </c>
      <c r="C132" s="10">
        <f t="shared" si="5"/>
        <v>-8.5089695956833508E-2</v>
      </c>
      <c r="D132" s="10">
        <f t="shared" si="4"/>
        <v>1.0674181657577029E-2</v>
      </c>
      <c r="E132" s="1">
        <v>53.3</v>
      </c>
    </row>
    <row r="133" spans="1:5" x14ac:dyDescent="0.25">
      <c r="A133" s="4">
        <v>39629</v>
      </c>
      <c r="B133" s="5">
        <v>1280</v>
      </c>
      <c r="C133" s="6">
        <f t="shared" si="5"/>
        <v>-0.14856818409926922</v>
      </c>
      <c r="D133" s="6">
        <f t="shared" si="4"/>
        <v>-8.5962384902803571E-2</v>
      </c>
      <c r="E133" s="7">
        <v>50.2</v>
      </c>
    </row>
    <row r="134" spans="1:5" x14ac:dyDescent="0.25">
      <c r="A134" s="8">
        <v>39660</v>
      </c>
      <c r="B134" s="9">
        <v>1267.380005</v>
      </c>
      <c r="C134" s="10">
        <f t="shared" si="5"/>
        <v>-0.12911007058332719</v>
      </c>
      <c r="D134" s="10">
        <f t="shared" si="4"/>
        <v>-9.8593710937500134E-3</v>
      </c>
      <c r="E134" s="1">
        <v>51</v>
      </c>
    </row>
    <row r="135" spans="1:5" x14ac:dyDescent="0.25">
      <c r="A135" s="4">
        <v>39691</v>
      </c>
      <c r="B135" s="5">
        <v>1282.829956</v>
      </c>
      <c r="C135" s="6">
        <f t="shared" si="5"/>
        <v>-0.12968882780540456</v>
      </c>
      <c r="D135" s="6">
        <f t="shared" si="4"/>
        <v>1.2190464532379975E-2</v>
      </c>
      <c r="E135" s="7">
        <v>51.1</v>
      </c>
    </row>
    <row r="136" spans="1:5" x14ac:dyDescent="0.25">
      <c r="A136" s="8">
        <v>39721</v>
      </c>
      <c r="B136" s="9">
        <v>1166.3599850000001</v>
      </c>
      <c r="C136" s="10">
        <f t="shared" si="5"/>
        <v>-0.23605044375307022</v>
      </c>
      <c r="D136" s="10">
        <f t="shared" si="4"/>
        <v>-9.0791433779084579E-2</v>
      </c>
      <c r="E136" s="1">
        <v>50.4</v>
      </c>
    </row>
    <row r="137" spans="1:5" x14ac:dyDescent="0.25">
      <c r="A137" s="4">
        <v>39752</v>
      </c>
      <c r="B137" s="5">
        <v>968.75</v>
      </c>
      <c r="C137" s="6">
        <f t="shared" si="5"/>
        <v>-0.3747499019777269</v>
      </c>
      <c r="D137" s="6">
        <f t="shared" si="4"/>
        <v>-0.16942452376741993</v>
      </c>
      <c r="E137" s="7">
        <v>43.8</v>
      </c>
    </row>
    <row r="138" spans="1:5" x14ac:dyDescent="0.25">
      <c r="A138" s="8">
        <v>39782</v>
      </c>
      <c r="B138" s="9">
        <v>896.23999000000003</v>
      </c>
      <c r="C138" s="10">
        <f t="shared" si="5"/>
        <v>-0.39489853698942834</v>
      </c>
      <c r="D138" s="10">
        <f t="shared" si="4"/>
        <v>-7.484904258064512E-2</v>
      </c>
      <c r="E138" s="1">
        <v>34.200000000000003</v>
      </c>
    </row>
    <row r="139" spans="1:5" x14ac:dyDescent="0.25">
      <c r="A139" s="4">
        <v>39813</v>
      </c>
      <c r="B139" s="5">
        <v>903.25</v>
      </c>
      <c r="C139" s="6">
        <f t="shared" si="5"/>
        <v>-0.38485793046178662</v>
      </c>
      <c r="D139" s="6">
        <f t="shared" si="4"/>
        <v>7.8215768970540632E-3</v>
      </c>
      <c r="E139" s="7">
        <v>38.299999999999997</v>
      </c>
    </row>
    <row r="140" spans="1:5" x14ac:dyDescent="0.25">
      <c r="A140" s="8">
        <v>39844</v>
      </c>
      <c r="B140" s="9">
        <v>825.88000499999998</v>
      </c>
      <c r="C140" s="10">
        <f t="shared" si="5"/>
        <v>-0.40090676751337884</v>
      </c>
      <c r="D140" s="10">
        <f t="shared" si="4"/>
        <v>-8.5657342928314437E-2</v>
      </c>
      <c r="E140" s="1">
        <v>44.1</v>
      </c>
    </row>
    <row r="141" spans="1:5" x14ac:dyDescent="0.25">
      <c r="A141" s="4">
        <v>39872</v>
      </c>
      <c r="B141" s="5">
        <v>735.09002699999996</v>
      </c>
      <c r="C141" s="6">
        <f t="shared" si="5"/>
        <v>-0.44756241461727747</v>
      </c>
      <c r="D141" s="6">
        <f t="shared" si="4"/>
        <v>-0.10993119757149226</v>
      </c>
      <c r="E141" s="7">
        <v>40.6</v>
      </c>
    </row>
    <row r="142" spans="1:5" x14ac:dyDescent="0.25">
      <c r="A142" s="8">
        <v>39903</v>
      </c>
      <c r="B142" s="9">
        <v>797.86999500000002</v>
      </c>
      <c r="C142" s="10">
        <f t="shared" si="5"/>
        <v>-0.39678685676461478</v>
      </c>
      <c r="D142" s="10">
        <f t="shared" si="4"/>
        <v>8.5404461622494654E-2</v>
      </c>
      <c r="E142" s="1">
        <v>42.8</v>
      </c>
    </row>
    <row r="143" spans="1:5" x14ac:dyDescent="0.25">
      <c r="A143" s="4">
        <v>39933</v>
      </c>
      <c r="B143" s="5">
        <v>872.80999799999995</v>
      </c>
      <c r="C143" s="6">
        <f t="shared" si="5"/>
        <v>-0.37008060146417088</v>
      </c>
      <c r="D143" s="6">
        <f t="shared" si="4"/>
        <v>9.3925079862164682E-2</v>
      </c>
      <c r="E143" s="7">
        <v>45</v>
      </c>
    </row>
    <row r="144" spans="1:5" x14ac:dyDescent="0.25">
      <c r="A144" s="8">
        <v>39964</v>
      </c>
      <c r="B144" s="9">
        <v>919.14001499999995</v>
      </c>
      <c r="C144" s="10">
        <f t="shared" si="5"/>
        <v>-0.34364957246015521</v>
      </c>
      <c r="D144" s="10">
        <f t="shared" si="4"/>
        <v>5.3081446255385356E-2</v>
      </c>
      <c r="E144" s="1">
        <v>43.1</v>
      </c>
    </row>
    <row r="145" spans="1:5" x14ac:dyDescent="0.25">
      <c r="A145" s="4">
        <v>39994</v>
      </c>
      <c r="B145" s="5">
        <v>919.32000700000003</v>
      </c>
      <c r="C145" s="6">
        <f t="shared" si="5"/>
        <v>-0.28178124453124997</v>
      </c>
      <c r="D145" s="6">
        <f t="shared" si="4"/>
        <v>1.958265303029853E-4</v>
      </c>
      <c r="E145" s="7">
        <v>50.1</v>
      </c>
    </row>
    <row r="146" spans="1:5" x14ac:dyDescent="0.25">
      <c r="A146" s="8">
        <v>40025</v>
      </c>
      <c r="B146" s="9">
        <v>987.47997999999995</v>
      </c>
      <c r="C146" s="10">
        <f t="shared" si="5"/>
        <v>-0.22084933003184001</v>
      </c>
      <c r="D146" s="10">
        <f t="shared" si="4"/>
        <v>7.4141727016716522E-2</v>
      </c>
      <c r="E146" s="1">
        <v>47</v>
      </c>
    </row>
    <row r="147" spans="1:5" x14ac:dyDescent="0.25">
      <c r="A147" s="4">
        <v>40056</v>
      </c>
      <c r="B147" s="5">
        <v>1020.619995</v>
      </c>
      <c r="C147" s="6">
        <f t="shared" si="5"/>
        <v>-0.20439962426321764</v>
      </c>
      <c r="D147" s="6">
        <f t="shared" si="4"/>
        <v>3.3560189240494843E-2</v>
      </c>
      <c r="E147" s="7">
        <v>52.1</v>
      </c>
    </row>
    <row r="148" spans="1:5" x14ac:dyDescent="0.25">
      <c r="A148" s="8">
        <v>40086</v>
      </c>
      <c r="B148" s="9">
        <v>1057.079956</v>
      </c>
      <c r="C148" s="10">
        <f t="shared" si="5"/>
        <v>-9.3693225423881463E-2</v>
      </c>
      <c r="D148" s="10">
        <f t="shared" si="4"/>
        <v>3.5723345788458732E-2</v>
      </c>
      <c r="E148" s="1">
        <v>53.8</v>
      </c>
    </row>
    <row r="149" spans="1:5" x14ac:dyDescent="0.25">
      <c r="A149" s="4">
        <v>40117</v>
      </c>
      <c r="B149" s="5">
        <v>1036.1899410000001</v>
      </c>
      <c r="C149" s="6">
        <f t="shared" si="5"/>
        <v>6.9615422967742022E-2</v>
      </c>
      <c r="D149" s="6">
        <f t="shared" si="4"/>
        <v>-1.976200086041547E-2</v>
      </c>
      <c r="E149" s="7">
        <v>55</v>
      </c>
    </row>
    <row r="150" spans="1:5" x14ac:dyDescent="0.25">
      <c r="A150" s="8">
        <v>40147</v>
      </c>
      <c r="B150" s="9">
        <v>1095.630005</v>
      </c>
      <c r="C150" s="10">
        <f t="shared" si="5"/>
        <v>0.22247391014096563</v>
      </c>
      <c r="D150" s="10">
        <f t="shared" si="4"/>
        <v>5.7364061981373636E-2</v>
      </c>
      <c r="E150" s="1">
        <v>50.9</v>
      </c>
    </row>
    <row r="151" spans="1:5" x14ac:dyDescent="0.25">
      <c r="A151" s="4">
        <v>40178</v>
      </c>
      <c r="B151" s="5">
        <v>1115.099976</v>
      </c>
      <c r="C151" s="6">
        <f t="shared" si="5"/>
        <v>0.23454190534182118</v>
      </c>
      <c r="D151" s="6">
        <f t="shared" si="4"/>
        <v>1.7770571188400402E-2</v>
      </c>
      <c r="E151" s="7">
        <v>53</v>
      </c>
    </row>
    <row r="152" spans="1:5" x14ac:dyDescent="0.25">
      <c r="A152" s="8">
        <v>40209</v>
      </c>
      <c r="B152" s="9">
        <v>1073.869995</v>
      </c>
      <c r="C152" s="10">
        <f t="shared" si="5"/>
        <v>0.3002736335770716</v>
      </c>
      <c r="D152" s="10">
        <f t="shared" si="4"/>
        <v>-3.6974246154947411E-2</v>
      </c>
      <c r="E152" s="1">
        <v>51.5</v>
      </c>
    </row>
    <row r="153" spans="1:5" x14ac:dyDescent="0.25">
      <c r="A153" s="4">
        <v>40237</v>
      </c>
      <c r="B153" s="5">
        <v>1104.48999</v>
      </c>
      <c r="C153" s="6">
        <f t="shared" si="5"/>
        <v>0.50252343173198855</v>
      </c>
      <c r="D153" s="6">
        <f t="shared" si="4"/>
        <v>2.8513688940531405E-2</v>
      </c>
      <c r="E153" s="7">
        <v>53</v>
      </c>
    </row>
    <row r="154" spans="1:5" x14ac:dyDescent="0.25">
      <c r="A154" s="8">
        <v>40268</v>
      </c>
      <c r="B154" s="9">
        <v>1169.4300539999999</v>
      </c>
      <c r="C154" s="10">
        <f t="shared" si="5"/>
        <v>0.465689976222254</v>
      </c>
      <c r="D154" s="10">
        <f t="shared" si="4"/>
        <v>5.879642603189178E-2</v>
      </c>
      <c r="E154" s="1">
        <v>57.7</v>
      </c>
    </row>
    <row r="155" spans="1:5" x14ac:dyDescent="0.25">
      <c r="A155" s="4">
        <v>40298</v>
      </c>
      <c r="B155" s="5">
        <v>1186.6899410000001</v>
      </c>
      <c r="C155" s="6">
        <f t="shared" si="5"/>
        <v>0.35962001319787834</v>
      </c>
      <c r="D155" s="6">
        <f t="shared" si="4"/>
        <v>1.4759229883791036E-2</v>
      </c>
      <c r="E155" s="7">
        <v>59.8</v>
      </c>
    </row>
    <row r="156" spans="1:5" x14ac:dyDescent="0.25">
      <c r="A156" s="8">
        <v>40329</v>
      </c>
      <c r="B156" s="9">
        <v>1089.410034</v>
      </c>
      <c r="C156" s="10">
        <f t="shared" si="5"/>
        <v>0.18524927238642749</v>
      </c>
      <c r="D156" s="10">
        <f t="shared" si="4"/>
        <v>-8.1975841910334427E-2</v>
      </c>
      <c r="E156" s="1">
        <v>61.3</v>
      </c>
    </row>
    <row r="157" spans="1:5" x14ac:dyDescent="0.25">
      <c r="A157" s="4">
        <v>40359</v>
      </c>
      <c r="B157" s="5">
        <v>1030.709961</v>
      </c>
      <c r="C157" s="6">
        <f t="shared" si="5"/>
        <v>0.12116559321220123</v>
      </c>
      <c r="D157" s="6">
        <f t="shared" si="4"/>
        <v>-5.3882442026415164E-2</v>
      </c>
      <c r="E157" s="7">
        <v>59.4</v>
      </c>
    </row>
    <row r="158" spans="1:5" x14ac:dyDescent="0.25">
      <c r="A158" s="8">
        <v>40390</v>
      </c>
      <c r="B158" s="9">
        <v>1101.599976</v>
      </c>
      <c r="C158" s="10">
        <f t="shared" si="5"/>
        <v>0.11556689584734672</v>
      </c>
      <c r="D158" s="10">
        <f t="shared" ref="D158:D221" si="6">(B158-B157)/B157</f>
        <v>6.8777849911552322E-2</v>
      </c>
      <c r="E158" s="1">
        <v>57.4</v>
      </c>
    </row>
    <row r="159" spans="1:5" x14ac:dyDescent="0.25">
      <c r="A159" s="4">
        <v>40421</v>
      </c>
      <c r="B159" s="5">
        <v>1049.329956</v>
      </c>
      <c r="C159" s="6">
        <f t="shared" si="5"/>
        <v>2.8129922145999128E-2</v>
      </c>
      <c r="D159" s="6">
        <f t="shared" si="6"/>
        <v>-4.7449184040287175E-2</v>
      </c>
      <c r="E159" s="7">
        <v>55.8</v>
      </c>
    </row>
    <row r="160" spans="1:5" x14ac:dyDescent="0.25">
      <c r="A160" s="8">
        <v>40451</v>
      </c>
      <c r="B160" s="9">
        <v>1141.1999510000001</v>
      </c>
      <c r="C160" s="10">
        <f t="shared" si="5"/>
        <v>7.9577703202613759E-2</v>
      </c>
      <c r="D160" s="10">
        <f t="shared" si="6"/>
        <v>8.7551102944020034E-2</v>
      </c>
      <c r="E160" s="1">
        <v>53.3</v>
      </c>
    </row>
    <row r="161" spans="1:5" x14ac:dyDescent="0.25">
      <c r="A161" s="4">
        <v>40482</v>
      </c>
      <c r="B161" s="5">
        <v>1183.26001</v>
      </c>
      <c r="C161" s="6">
        <f t="shared" si="5"/>
        <v>0.14193350386905548</v>
      </c>
      <c r="D161" s="6">
        <f t="shared" si="6"/>
        <v>3.6855994397076437E-2</v>
      </c>
      <c r="E161" s="7">
        <v>59.7</v>
      </c>
    </row>
    <row r="162" spans="1:5" x14ac:dyDescent="0.25">
      <c r="A162" s="8">
        <v>40512</v>
      </c>
      <c r="B162" s="9">
        <v>1180.5500489999999</v>
      </c>
      <c r="C162" s="10">
        <f t="shared" si="5"/>
        <v>7.7507957624800505E-2</v>
      </c>
      <c r="D162" s="10">
        <f t="shared" si="6"/>
        <v>-2.2902497989431936E-3</v>
      </c>
      <c r="E162" s="1">
        <v>59.1</v>
      </c>
    </row>
    <row r="163" spans="1:5" x14ac:dyDescent="0.25">
      <c r="A163" s="4">
        <v>40543</v>
      </c>
      <c r="B163" s="5">
        <v>1257.6400149999999</v>
      </c>
      <c r="C163" s="6">
        <f t="shared" si="5"/>
        <v>0.1278271384340878</v>
      </c>
      <c r="D163" s="6">
        <f t="shared" si="6"/>
        <v>6.5300040489854744E-2</v>
      </c>
      <c r="E163" s="7">
        <v>62.2</v>
      </c>
    </row>
    <row r="164" spans="1:5" x14ac:dyDescent="0.25">
      <c r="A164" s="8">
        <v>40574</v>
      </c>
      <c r="B164" s="9">
        <v>1286.119995</v>
      </c>
      <c r="C164" s="10">
        <f t="shared" si="5"/>
        <v>0.19764962331403998</v>
      </c>
      <c r="D164" s="10">
        <f t="shared" si="6"/>
        <v>2.2645573980086878E-2</v>
      </c>
      <c r="E164" s="1">
        <v>61.6</v>
      </c>
    </row>
    <row r="165" spans="1:5" x14ac:dyDescent="0.25">
      <c r="A165" s="4">
        <v>40602</v>
      </c>
      <c r="B165" s="5">
        <v>1327.219971</v>
      </c>
      <c r="C165" s="6">
        <f t="shared" si="5"/>
        <v>0.20165866872184143</v>
      </c>
      <c r="D165" s="6">
        <f t="shared" si="6"/>
        <v>3.1956564052952129E-2</v>
      </c>
      <c r="E165" s="7">
        <v>63.3</v>
      </c>
    </row>
    <row r="166" spans="1:5" x14ac:dyDescent="0.25">
      <c r="A166" s="8">
        <v>40633</v>
      </c>
      <c r="B166" s="9">
        <v>1325.829956</v>
      </c>
      <c r="C166" s="10">
        <f t="shared" si="5"/>
        <v>0.13374027926256812</v>
      </c>
      <c r="D166" s="10">
        <f t="shared" si="6"/>
        <v>-1.0473132038185315E-3</v>
      </c>
      <c r="E166" s="1">
        <v>58.2</v>
      </c>
    </row>
    <row r="167" spans="1:5" x14ac:dyDescent="0.25">
      <c r="A167" s="4">
        <v>40663</v>
      </c>
      <c r="B167" s="5">
        <v>1363.6099850000001</v>
      </c>
      <c r="C167" s="6">
        <f t="shared" si="5"/>
        <v>0.14908700064560498</v>
      </c>
      <c r="D167" s="6">
        <f t="shared" si="6"/>
        <v>2.8495380443795019E-2</v>
      </c>
      <c r="E167" s="7">
        <v>56.9</v>
      </c>
    </row>
    <row r="168" spans="1:5" x14ac:dyDescent="0.25">
      <c r="A168" s="8">
        <v>40694</v>
      </c>
      <c r="B168" s="9">
        <v>1345.1999510000001</v>
      </c>
      <c r="C168" s="10">
        <f t="shared" si="5"/>
        <v>0.23479673310958329</v>
      </c>
      <c r="D168" s="10">
        <f t="shared" si="6"/>
        <v>-1.3500952766930637E-2</v>
      </c>
      <c r="E168" s="1">
        <v>55</v>
      </c>
    </row>
    <row r="169" spans="1:5" x14ac:dyDescent="0.25">
      <c r="A169" s="4">
        <v>40724</v>
      </c>
      <c r="B169" s="5">
        <v>1320.6400149999999</v>
      </c>
      <c r="C169" s="6">
        <f t="shared" ref="C169:C232" si="7">(B169-B157)/B157</f>
        <v>0.28129159993632769</v>
      </c>
      <c r="D169" s="6">
        <f t="shared" si="6"/>
        <v>-1.8257461265697078E-2</v>
      </c>
      <c r="E169" s="7">
        <v>55.7</v>
      </c>
    </row>
    <row r="170" spans="1:5" x14ac:dyDescent="0.25">
      <c r="A170" s="8">
        <v>40755</v>
      </c>
      <c r="B170" s="9">
        <v>1292.280029</v>
      </c>
      <c r="C170" s="10">
        <f t="shared" si="7"/>
        <v>0.17309373380015403</v>
      </c>
      <c r="D170" s="10">
        <f t="shared" si="6"/>
        <v>-2.1474425791952044E-2</v>
      </c>
      <c r="E170" s="1">
        <v>56.6</v>
      </c>
    </row>
    <row r="171" spans="1:5" x14ac:dyDescent="0.25">
      <c r="A171" s="4">
        <v>40786</v>
      </c>
      <c r="B171" s="5">
        <v>1218.8900149999999</v>
      </c>
      <c r="C171" s="6">
        <f t="shared" si="7"/>
        <v>0.16158888634644097</v>
      </c>
      <c r="D171" s="6">
        <f t="shared" si="6"/>
        <v>-5.6791107463597633E-2</v>
      </c>
      <c r="E171" s="7">
        <v>56.5</v>
      </c>
    </row>
    <row r="172" spans="1:5" x14ac:dyDescent="0.25">
      <c r="A172" s="8">
        <v>40816</v>
      </c>
      <c r="B172" s="9">
        <v>1131.420044</v>
      </c>
      <c r="C172" s="10">
        <f t="shared" si="7"/>
        <v>-8.5698452680709001E-3</v>
      </c>
      <c r="D172" s="10">
        <f t="shared" si="6"/>
        <v>-7.1761988303760113E-2</v>
      </c>
      <c r="E172" s="1">
        <v>56.8</v>
      </c>
    </row>
    <row r="173" spans="1:5" x14ac:dyDescent="0.25">
      <c r="A173" s="4">
        <v>40847</v>
      </c>
      <c r="B173" s="5">
        <v>1253.3000489999999</v>
      </c>
      <c r="C173" s="6">
        <f t="shared" si="7"/>
        <v>5.9192433115355582E-2</v>
      </c>
      <c r="D173" s="6">
        <f t="shared" si="6"/>
        <v>0.10772303853581013</v>
      </c>
      <c r="E173" s="7">
        <v>53.9</v>
      </c>
    </row>
    <row r="174" spans="1:5" x14ac:dyDescent="0.25">
      <c r="A174" s="8">
        <v>40877</v>
      </c>
      <c r="B174" s="9">
        <v>1246.959961</v>
      </c>
      <c r="C174" s="10">
        <f t="shared" si="7"/>
        <v>5.6253364316280738E-2</v>
      </c>
      <c r="D174" s="10">
        <f t="shared" si="6"/>
        <v>-5.0587151935872331E-3</v>
      </c>
      <c r="E174" s="1">
        <v>56.1</v>
      </c>
    </row>
    <row r="175" spans="1:5" x14ac:dyDescent="0.25">
      <c r="A175" s="4">
        <v>40908</v>
      </c>
      <c r="B175" s="5">
        <v>1257.599976</v>
      </c>
      <c r="C175" s="6">
        <f t="shared" si="7"/>
        <v>-3.183661423175919E-5</v>
      </c>
      <c r="D175" s="6">
        <f t="shared" si="6"/>
        <v>8.5327639481440794E-3</v>
      </c>
      <c r="E175" s="7">
        <v>55.6</v>
      </c>
    </row>
    <row r="176" spans="1:5" x14ac:dyDescent="0.25">
      <c r="A176" s="8">
        <v>40939</v>
      </c>
      <c r="B176" s="9">
        <v>1312.410034</v>
      </c>
      <c r="C176" s="10">
        <f t="shared" si="7"/>
        <v>2.0441357806586298E-2</v>
      </c>
      <c r="D176" s="10">
        <f t="shared" si="6"/>
        <v>4.3583062218506295E-2</v>
      </c>
      <c r="E176" s="1">
        <v>58.7</v>
      </c>
    </row>
    <row r="177" spans="1:5" x14ac:dyDescent="0.25">
      <c r="A177" s="4">
        <v>40968</v>
      </c>
      <c r="B177" s="5">
        <v>1365.6800539999999</v>
      </c>
      <c r="C177" s="6">
        <f t="shared" si="7"/>
        <v>2.8977926674070474E-2</v>
      </c>
      <c r="D177" s="6">
        <f t="shared" si="6"/>
        <v>4.058946413084185E-2</v>
      </c>
      <c r="E177" s="7">
        <v>59.9</v>
      </c>
    </row>
    <row r="178" spans="1:5" x14ac:dyDescent="0.25">
      <c r="A178" s="8">
        <v>40999</v>
      </c>
      <c r="B178" s="9">
        <v>1408.469971</v>
      </c>
      <c r="C178" s="10">
        <f t="shared" si="7"/>
        <v>6.2330779770071773E-2</v>
      </c>
      <c r="D178" s="10">
        <f t="shared" si="6"/>
        <v>3.1332314530530633E-2</v>
      </c>
      <c r="E178" s="1">
        <v>58.5</v>
      </c>
    </row>
    <row r="179" spans="1:5" x14ac:dyDescent="0.25">
      <c r="A179" s="4">
        <v>41029</v>
      </c>
      <c r="B179" s="5">
        <v>1397.910034</v>
      </c>
      <c r="C179" s="6">
        <f t="shared" si="7"/>
        <v>2.5153855851238829E-2</v>
      </c>
      <c r="D179" s="6">
        <f t="shared" si="6"/>
        <v>-7.4974527092704279E-3</v>
      </c>
      <c r="E179" s="7">
        <v>56</v>
      </c>
    </row>
    <row r="180" spans="1:5" x14ac:dyDescent="0.25">
      <c r="A180" s="8">
        <v>41060</v>
      </c>
      <c r="B180" s="9">
        <v>1310.329956</v>
      </c>
      <c r="C180" s="10">
        <f t="shared" si="7"/>
        <v>-2.5921793242765303E-2</v>
      </c>
      <c r="D180" s="10">
        <f t="shared" si="6"/>
        <v>-6.2650725633177598E-2</v>
      </c>
      <c r="E180" s="1">
        <v>56.4</v>
      </c>
    </row>
    <row r="181" spans="1:5" x14ac:dyDescent="0.25">
      <c r="A181" s="4">
        <v>41090</v>
      </c>
      <c r="B181" s="5">
        <v>1362.160034</v>
      </c>
      <c r="C181" s="6">
        <f t="shared" si="7"/>
        <v>3.1439316186402277E-2</v>
      </c>
      <c r="D181" s="6">
        <f t="shared" si="6"/>
        <v>3.9554982134591417E-2</v>
      </c>
      <c r="E181" s="7">
        <v>53.6</v>
      </c>
    </row>
    <row r="182" spans="1:5" x14ac:dyDescent="0.25">
      <c r="A182" s="8">
        <v>41121</v>
      </c>
      <c r="B182" s="9">
        <v>1379.3199460000001</v>
      </c>
      <c r="C182" s="10">
        <f t="shared" si="7"/>
        <v>6.7353758509565306E-2</v>
      </c>
      <c r="D182" s="10">
        <f t="shared" si="6"/>
        <v>1.2597574126154459E-2</v>
      </c>
      <c r="E182" s="1">
        <v>56.2</v>
      </c>
    </row>
    <row r="183" spans="1:5" x14ac:dyDescent="0.25">
      <c r="A183" s="4">
        <v>41152</v>
      </c>
      <c r="B183" s="5">
        <v>1406.579956</v>
      </c>
      <c r="C183" s="6">
        <f t="shared" si="7"/>
        <v>0.15398431252224187</v>
      </c>
      <c r="D183" s="6">
        <f t="shared" si="6"/>
        <v>1.9763369680148135E-2</v>
      </c>
      <c r="E183" s="7">
        <v>55.3</v>
      </c>
    </row>
    <row r="184" spans="1:5" x14ac:dyDescent="0.25">
      <c r="A184" s="8">
        <v>41182</v>
      </c>
      <c r="B184" s="9">
        <v>1440.670044</v>
      </c>
      <c r="C184" s="10">
        <f t="shared" si="7"/>
        <v>0.27332908024740632</v>
      </c>
      <c r="D184" s="10">
        <f t="shared" si="6"/>
        <v>2.4236153696477046E-2</v>
      </c>
      <c r="E184" s="1">
        <v>60.2</v>
      </c>
    </row>
    <row r="185" spans="1:5" x14ac:dyDescent="0.25">
      <c r="A185" s="4">
        <v>41213</v>
      </c>
      <c r="B185" s="5">
        <v>1412.160034</v>
      </c>
      <c r="C185" s="6">
        <f t="shared" si="7"/>
        <v>0.12675335417624328</v>
      </c>
      <c r="D185" s="6">
        <f t="shared" si="6"/>
        <v>-1.9789409878227443E-2</v>
      </c>
      <c r="E185" s="7">
        <v>56.1</v>
      </c>
    </row>
    <row r="186" spans="1:5" x14ac:dyDescent="0.25">
      <c r="A186" s="8">
        <v>41243</v>
      </c>
      <c r="B186" s="9">
        <v>1416.1800539999999</v>
      </c>
      <c r="C186" s="10">
        <f t="shared" si="7"/>
        <v>0.13570611590791878</v>
      </c>
      <c r="D186" s="10">
        <f t="shared" si="6"/>
        <v>2.8467170173433272E-3</v>
      </c>
      <c r="E186" s="1">
        <v>60.9</v>
      </c>
    </row>
    <row r="187" spans="1:5" x14ac:dyDescent="0.25">
      <c r="A187" s="4">
        <v>41274</v>
      </c>
      <c r="B187" s="5">
        <v>1426.1899410000001</v>
      </c>
      <c r="C187" s="6">
        <f t="shared" si="7"/>
        <v>0.13405690856978844</v>
      </c>
      <c r="D187" s="6">
        <f t="shared" si="6"/>
        <v>7.0682304638645639E-3</v>
      </c>
      <c r="E187" s="7">
        <v>60</v>
      </c>
    </row>
    <row r="188" spans="1:5" x14ac:dyDescent="0.25">
      <c r="A188" s="8">
        <v>41305</v>
      </c>
      <c r="B188" s="9">
        <v>1498.1099850000001</v>
      </c>
      <c r="C188" s="10">
        <f t="shared" si="7"/>
        <v>0.1414953758270337</v>
      </c>
      <c r="D188" s="10">
        <f t="shared" si="6"/>
        <v>5.0428096519578497E-2</v>
      </c>
      <c r="E188" s="1">
        <v>56.4</v>
      </c>
    </row>
    <row r="189" spans="1:5" x14ac:dyDescent="0.25">
      <c r="A189" s="4">
        <v>41333</v>
      </c>
      <c r="B189" s="5">
        <v>1514.6800539999999</v>
      </c>
      <c r="C189" s="6">
        <f t="shared" si="7"/>
        <v>0.10910315308742147</v>
      </c>
      <c r="D189" s="6">
        <f t="shared" si="6"/>
        <v>1.1060649195259101E-2</v>
      </c>
      <c r="E189" s="7">
        <v>56.3</v>
      </c>
    </row>
    <row r="190" spans="1:5" x14ac:dyDescent="0.25">
      <c r="A190" s="8">
        <v>41364</v>
      </c>
      <c r="B190" s="9">
        <v>1569.1899410000001</v>
      </c>
      <c r="C190" s="10">
        <f t="shared" si="7"/>
        <v>0.11410961774775395</v>
      </c>
      <c r="D190" s="10">
        <f t="shared" si="6"/>
        <v>3.5987723516956123E-2</v>
      </c>
      <c r="E190" s="1">
        <v>56.6</v>
      </c>
    </row>
    <row r="191" spans="1:5" x14ac:dyDescent="0.25">
      <c r="A191" s="4">
        <v>41394</v>
      </c>
      <c r="B191" s="5">
        <v>1597.5699460000001</v>
      </c>
      <c r="C191" s="6">
        <f t="shared" si="7"/>
        <v>0.14282744035300349</v>
      </c>
      <c r="D191" s="6">
        <f t="shared" si="6"/>
        <v>1.8085767859252408E-2</v>
      </c>
      <c r="E191" s="7">
        <v>55.9</v>
      </c>
    </row>
    <row r="192" spans="1:5" x14ac:dyDescent="0.25">
      <c r="A192" s="8">
        <v>41425</v>
      </c>
      <c r="B192" s="9">
        <v>1630.73999</v>
      </c>
      <c r="C192" s="10">
        <f t="shared" si="7"/>
        <v>0.24452622221818454</v>
      </c>
      <c r="D192" s="10">
        <f t="shared" si="6"/>
        <v>2.0762811721046208E-2</v>
      </c>
      <c r="E192" s="1">
        <v>57</v>
      </c>
    </row>
    <row r="193" spans="1:5" x14ac:dyDescent="0.25">
      <c r="A193" s="4">
        <v>41455</v>
      </c>
      <c r="B193" s="5">
        <v>1606.280029</v>
      </c>
      <c r="C193" s="6">
        <f t="shared" si="7"/>
        <v>0.17921535568999084</v>
      </c>
      <c r="D193" s="6">
        <f t="shared" si="6"/>
        <v>-1.4999301636062792E-2</v>
      </c>
      <c r="E193" s="7">
        <v>53.3</v>
      </c>
    </row>
    <row r="194" spans="1:5" x14ac:dyDescent="0.25">
      <c r="A194" s="8">
        <v>41486</v>
      </c>
      <c r="B194" s="9">
        <v>1685.7299800000001</v>
      </c>
      <c r="C194" s="10">
        <f t="shared" si="7"/>
        <v>0.22214572832690696</v>
      </c>
      <c r="D194" s="10">
        <f t="shared" si="6"/>
        <v>4.9462079815225081E-2</v>
      </c>
      <c r="E194" s="1">
        <v>59.5</v>
      </c>
    </row>
    <row r="195" spans="1:5" x14ac:dyDescent="0.25">
      <c r="A195" s="4">
        <v>41517</v>
      </c>
      <c r="B195" s="5">
        <v>1632.969971</v>
      </c>
      <c r="C195" s="6">
        <f t="shared" si="7"/>
        <v>0.16095069038506898</v>
      </c>
      <c r="D195" s="6">
        <f t="shared" si="6"/>
        <v>-3.1298019033866906E-2</v>
      </c>
      <c r="E195" s="7">
        <v>61</v>
      </c>
    </row>
    <row r="196" spans="1:5" x14ac:dyDescent="0.25">
      <c r="A196" s="8">
        <v>41547</v>
      </c>
      <c r="B196" s="9">
        <v>1681.5500489999999</v>
      </c>
      <c r="C196" s="10">
        <f t="shared" si="7"/>
        <v>0.16719998170517938</v>
      </c>
      <c r="D196" s="10">
        <f t="shared" si="6"/>
        <v>2.9749523177239098E-2</v>
      </c>
      <c r="E196" s="1">
        <v>55.8</v>
      </c>
    </row>
    <row r="197" spans="1:5" x14ac:dyDescent="0.25">
      <c r="A197" s="4">
        <v>41578</v>
      </c>
      <c r="B197" s="5">
        <v>1756.540039</v>
      </c>
      <c r="C197" s="6">
        <f t="shared" si="7"/>
        <v>0.24386754808839178</v>
      </c>
      <c r="D197" s="6">
        <f t="shared" si="6"/>
        <v>4.45957526180061E-2</v>
      </c>
      <c r="E197" s="7">
        <v>58.9</v>
      </c>
    </row>
    <row r="198" spans="1:5" x14ac:dyDescent="0.25">
      <c r="A198" s="8">
        <v>41608</v>
      </c>
      <c r="B198" s="9">
        <v>1805.8100589999999</v>
      </c>
      <c r="C198" s="10">
        <f t="shared" si="7"/>
        <v>0.27512744858924554</v>
      </c>
      <c r="D198" s="10">
        <f t="shared" si="6"/>
        <v>2.8049471635186524E-2</v>
      </c>
      <c r="E198" s="1">
        <v>55.3</v>
      </c>
    </row>
    <row r="199" spans="1:5" x14ac:dyDescent="0.25">
      <c r="A199" s="4">
        <v>41639</v>
      </c>
      <c r="B199" s="5">
        <v>1848.3599850000001</v>
      </c>
      <c r="C199" s="6">
        <f t="shared" si="7"/>
        <v>0.29601249585590783</v>
      </c>
      <c r="D199" s="6">
        <f t="shared" si="6"/>
        <v>2.3562791550492821E-2</v>
      </c>
      <c r="E199" s="7">
        <v>54.3</v>
      </c>
    </row>
    <row r="200" spans="1:5" x14ac:dyDescent="0.25">
      <c r="A200" s="8">
        <v>41670</v>
      </c>
      <c r="B200" s="9">
        <v>1782.589966</v>
      </c>
      <c r="C200" s="10">
        <f t="shared" si="7"/>
        <v>0.18989258722549662</v>
      </c>
      <c r="D200" s="10">
        <f t="shared" si="6"/>
        <v>-3.5582905675162646E-2</v>
      </c>
      <c r="E200" s="1">
        <v>56.3</v>
      </c>
    </row>
    <row r="201" spans="1:5" x14ac:dyDescent="0.25">
      <c r="A201" s="4">
        <v>41698</v>
      </c>
      <c r="B201" s="5">
        <v>1859.4499510000001</v>
      </c>
      <c r="C201" s="6">
        <f t="shared" si="7"/>
        <v>0.22761895892767869</v>
      </c>
      <c r="D201" s="6">
        <f t="shared" si="6"/>
        <v>4.3117029976595334E-2</v>
      </c>
      <c r="E201" s="7">
        <v>54.6</v>
      </c>
    </row>
    <row r="202" spans="1:5" x14ac:dyDescent="0.25">
      <c r="A202" s="8">
        <v>41729</v>
      </c>
      <c r="B202" s="9">
        <v>1872.339966</v>
      </c>
      <c r="C202" s="10">
        <f t="shared" si="7"/>
        <v>0.19318886584680184</v>
      </c>
      <c r="D202" s="10">
        <f t="shared" si="6"/>
        <v>6.9321656079357136E-3</v>
      </c>
      <c r="E202" s="1">
        <v>53.4</v>
      </c>
    </row>
    <row r="203" spans="1:5" x14ac:dyDescent="0.25">
      <c r="A203" s="4">
        <v>41759</v>
      </c>
      <c r="B203" s="5">
        <v>1883.9499510000001</v>
      </c>
      <c r="C203" s="6">
        <f t="shared" si="7"/>
        <v>0.17925975993541879</v>
      </c>
      <c r="D203" s="6">
        <f t="shared" si="6"/>
        <v>6.2007889650527552E-3</v>
      </c>
      <c r="E203" s="7">
        <v>60.9</v>
      </c>
    </row>
    <row r="204" spans="1:5" x14ac:dyDescent="0.25">
      <c r="A204" s="8">
        <v>41790</v>
      </c>
      <c r="B204" s="9">
        <v>1923.5699460000001</v>
      </c>
      <c r="C204" s="10">
        <f t="shared" si="7"/>
        <v>0.179568758843033</v>
      </c>
      <c r="D204" s="10">
        <f t="shared" si="6"/>
        <v>2.103028001299596E-2</v>
      </c>
      <c r="E204" s="1">
        <v>62.1</v>
      </c>
    </row>
    <row r="205" spans="1:5" x14ac:dyDescent="0.25">
      <c r="A205" s="4">
        <v>41820</v>
      </c>
      <c r="B205" s="5">
        <v>1960.2299800000001</v>
      </c>
      <c r="C205" s="6">
        <f t="shared" si="7"/>
        <v>0.22035382661163624</v>
      </c>
      <c r="D205" s="6">
        <f t="shared" si="6"/>
        <v>1.9058331658920603E-2</v>
      </c>
      <c r="E205" s="7">
        <v>57.5</v>
      </c>
    </row>
    <row r="206" spans="1:5" x14ac:dyDescent="0.25">
      <c r="A206" s="8">
        <v>41851</v>
      </c>
      <c r="B206" s="9">
        <v>1930.670044</v>
      </c>
      <c r="C206" s="10">
        <f t="shared" si="7"/>
        <v>0.1453020750096643</v>
      </c>
      <c r="D206" s="10">
        <f t="shared" si="6"/>
        <v>-1.5079830581919834E-2</v>
      </c>
      <c r="E206" s="1">
        <v>62.4</v>
      </c>
    </row>
    <row r="207" spans="1:5" x14ac:dyDescent="0.25">
      <c r="A207" s="4">
        <v>41882</v>
      </c>
      <c r="B207" s="5">
        <v>2003.369995</v>
      </c>
      <c r="C207" s="6">
        <f t="shared" si="7"/>
        <v>0.22682598613443825</v>
      </c>
      <c r="D207" s="6">
        <f t="shared" si="6"/>
        <v>3.7655295489735195E-2</v>
      </c>
      <c r="E207" s="7">
        <v>65</v>
      </c>
    </row>
    <row r="208" spans="1:5" x14ac:dyDescent="0.25">
      <c r="A208" s="8">
        <v>41912</v>
      </c>
      <c r="B208" s="9">
        <v>1972.290039</v>
      </c>
      <c r="C208" s="10">
        <f t="shared" si="7"/>
        <v>0.17289999198828487</v>
      </c>
      <c r="D208" s="10">
        <f t="shared" si="6"/>
        <v>-1.5513837223063749E-2</v>
      </c>
      <c r="E208" s="1">
        <v>62.9</v>
      </c>
    </row>
    <row r="209" spans="1:5" x14ac:dyDescent="0.25">
      <c r="A209" s="4">
        <v>41943</v>
      </c>
      <c r="B209" s="5">
        <v>2018.0500489999999</v>
      </c>
      <c r="C209" s="6">
        <f t="shared" si="7"/>
        <v>0.14887791009243256</v>
      </c>
      <c r="D209" s="6">
        <f t="shared" si="6"/>
        <v>2.3201460786772227E-2</v>
      </c>
      <c r="E209" s="7">
        <v>60</v>
      </c>
    </row>
    <row r="210" spans="1:5" x14ac:dyDescent="0.25">
      <c r="A210" s="8">
        <v>41973</v>
      </c>
      <c r="B210" s="9">
        <v>2067.5600589999999</v>
      </c>
      <c r="C210" s="10">
        <f t="shared" si="7"/>
        <v>0.14494879940194197</v>
      </c>
      <c r="D210" s="10">
        <f t="shared" si="6"/>
        <v>2.4533588760364766E-2</v>
      </c>
      <c r="E210" s="1">
        <v>64.400000000000006</v>
      </c>
    </row>
    <row r="211" spans="1:5" x14ac:dyDescent="0.25">
      <c r="A211" s="4">
        <v>42004</v>
      </c>
      <c r="B211" s="5">
        <v>2058.8999020000001</v>
      </c>
      <c r="C211" s="6">
        <f t="shared" si="7"/>
        <v>0.11390633789337311</v>
      </c>
      <c r="D211" s="6">
        <f t="shared" si="6"/>
        <v>-4.1885878779204062E-3</v>
      </c>
      <c r="E211" s="7">
        <v>57.2</v>
      </c>
    </row>
    <row r="212" spans="1:5" x14ac:dyDescent="0.25">
      <c r="A212" s="8">
        <v>42035</v>
      </c>
      <c r="B212" s="9">
        <v>1994.98999</v>
      </c>
      <c r="C212" s="10">
        <f t="shared" si="7"/>
        <v>0.11915248489623778</v>
      </c>
      <c r="D212" s="10">
        <f t="shared" si="6"/>
        <v>-3.1040805790470173E-2</v>
      </c>
      <c r="E212" s="1">
        <v>61.5</v>
      </c>
    </row>
    <row r="213" spans="1:5" x14ac:dyDescent="0.25">
      <c r="A213" s="4">
        <v>42063</v>
      </c>
      <c r="B213" s="5">
        <v>2104.5</v>
      </c>
      <c r="C213" s="6">
        <f t="shared" si="7"/>
        <v>0.13178631071420535</v>
      </c>
      <c r="D213" s="6">
        <f t="shared" si="6"/>
        <v>5.4892511014553995E-2</v>
      </c>
      <c r="E213" s="7">
        <v>59.4</v>
      </c>
    </row>
    <row r="214" spans="1:5" x14ac:dyDescent="0.25">
      <c r="A214" s="8">
        <v>42094</v>
      </c>
      <c r="B214" s="9">
        <v>2067.889893</v>
      </c>
      <c r="C214" s="10">
        <f t="shared" si="7"/>
        <v>0.10444146391734931</v>
      </c>
      <c r="D214" s="10">
        <f t="shared" si="6"/>
        <v>-1.7396106913756221E-2</v>
      </c>
      <c r="E214" s="1">
        <v>57.5</v>
      </c>
    </row>
    <row r="215" spans="1:5" x14ac:dyDescent="0.25">
      <c r="A215" s="4">
        <v>42124</v>
      </c>
      <c r="B215" s="5">
        <v>2085.51001</v>
      </c>
      <c r="C215" s="6">
        <f t="shared" si="7"/>
        <v>0.10698801148778496</v>
      </c>
      <c r="D215" s="6">
        <f t="shared" si="6"/>
        <v>8.5208197301247391E-3</v>
      </c>
      <c r="E215" s="7">
        <v>61.6</v>
      </c>
    </row>
    <row r="216" spans="1:5" x14ac:dyDescent="0.25">
      <c r="A216" s="8">
        <v>42155</v>
      </c>
      <c r="B216" s="9">
        <v>2107.389893</v>
      </c>
      <c r="C216" s="10">
        <f t="shared" si="7"/>
        <v>9.5561873059125016E-2</v>
      </c>
      <c r="D216" s="10">
        <f t="shared" si="6"/>
        <v>1.0491382393316857E-2</v>
      </c>
      <c r="E216" s="1">
        <v>59.5</v>
      </c>
    </row>
    <row r="217" spans="1:5" x14ac:dyDescent="0.25">
      <c r="A217" s="4">
        <v>42185</v>
      </c>
      <c r="B217" s="5">
        <v>2063.110107</v>
      </c>
      <c r="C217" s="6">
        <f t="shared" si="7"/>
        <v>5.248370244801577E-2</v>
      </c>
      <c r="D217" s="6">
        <f t="shared" si="6"/>
        <v>-2.1011672375900521E-2</v>
      </c>
      <c r="E217" s="7">
        <v>61.5</v>
      </c>
    </row>
    <row r="218" spans="1:5" x14ac:dyDescent="0.25">
      <c r="A218" s="8">
        <v>42216</v>
      </c>
      <c r="B218" s="9">
        <v>2103.8400879999999</v>
      </c>
      <c r="C218" s="10">
        <f t="shared" si="7"/>
        <v>8.9694271964370922E-2</v>
      </c>
      <c r="D218" s="10">
        <f t="shared" si="6"/>
        <v>1.9742029696721345E-2</v>
      </c>
      <c r="E218" s="1">
        <v>64.900000000000006</v>
      </c>
    </row>
    <row r="219" spans="1:5" x14ac:dyDescent="0.25">
      <c r="A219" s="4">
        <v>42247</v>
      </c>
      <c r="B219" s="5">
        <v>1972.1800539999999</v>
      </c>
      <c r="C219" s="6">
        <f t="shared" si="7"/>
        <v>-1.5568737216711729E-2</v>
      </c>
      <c r="D219" s="6">
        <f t="shared" si="6"/>
        <v>-6.2580818167202831E-2</v>
      </c>
      <c r="E219" s="7">
        <v>63.9</v>
      </c>
    </row>
    <row r="220" spans="1:5" x14ac:dyDescent="0.25">
      <c r="A220" s="8">
        <v>42277</v>
      </c>
      <c r="B220" s="9">
        <v>1920.030029</v>
      </c>
      <c r="C220" s="10">
        <f t="shared" si="7"/>
        <v>-2.6497122110142123E-2</v>
      </c>
      <c r="D220" s="10">
        <f t="shared" si="6"/>
        <v>-2.6442831573227094E-2</v>
      </c>
      <c r="E220" s="1">
        <v>60.2</v>
      </c>
    </row>
    <row r="221" spans="1:5" x14ac:dyDescent="0.25">
      <c r="A221" s="4">
        <v>42308</v>
      </c>
      <c r="B221" s="5">
        <v>2079.360107</v>
      </c>
      <c r="C221" s="6">
        <f t="shared" si="7"/>
        <v>3.0380841164162835E-2</v>
      </c>
      <c r="D221" s="6">
        <f t="shared" si="6"/>
        <v>8.2983117760394132E-2</v>
      </c>
      <c r="E221" s="7">
        <v>63</v>
      </c>
    </row>
    <row r="222" spans="1:5" x14ac:dyDescent="0.25">
      <c r="A222" s="8">
        <v>42338</v>
      </c>
      <c r="B222" s="9">
        <v>2080.4099120000001</v>
      </c>
      <c r="C222" s="10">
        <f t="shared" si="7"/>
        <v>6.2149841520033767E-3</v>
      </c>
      <c r="D222" s="10">
        <f t="shared" ref="D222:D285" si="8">(B222-B221)/B221</f>
        <v>5.0486926072401835E-4</v>
      </c>
      <c r="E222" s="1">
        <v>58.2</v>
      </c>
    </row>
    <row r="223" spans="1:5" x14ac:dyDescent="0.25">
      <c r="A223" s="4">
        <v>42369</v>
      </c>
      <c r="B223" s="5">
        <v>2043.9399410000001</v>
      </c>
      <c r="C223" s="6">
        <f t="shared" si="7"/>
        <v>-7.2659972373926608E-3</v>
      </c>
      <c r="D223" s="6">
        <f t="shared" si="8"/>
        <v>-1.7530185176314418E-2</v>
      </c>
      <c r="E223" s="7">
        <v>58.7</v>
      </c>
    </row>
    <row r="224" spans="1:5" x14ac:dyDescent="0.25">
      <c r="A224" s="8">
        <v>42400</v>
      </c>
      <c r="B224" s="9">
        <v>1940.23999</v>
      </c>
      <c r="C224" s="10">
        <f t="shared" si="7"/>
        <v>-2.7443746722759246E-2</v>
      </c>
      <c r="D224" s="10">
        <f t="shared" si="8"/>
        <v>-5.073532197294639E-2</v>
      </c>
      <c r="E224" s="1">
        <v>53.9</v>
      </c>
    </row>
    <row r="225" spans="1:5" x14ac:dyDescent="0.25">
      <c r="A225" s="4">
        <v>42429</v>
      </c>
      <c r="B225" s="5">
        <v>1932.2299800000001</v>
      </c>
      <c r="C225" s="6">
        <f t="shared" si="7"/>
        <v>-8.1857933000712729E-2</v>
      </c>
      <c r="D225" s="6">
        <f t="shared" si="8"/>
        <v>-4.1283604302991229E-3</v>
      </c>
      <c r="E225" s="7">
        <v>57.8</v>
      </c>
    </row>
    <row r="226" spans="1:5" x14ac:dyDescent="0.25">
      <c r="A226" s="8">
        <v>42460</v>
      </c>
      <c r="B226" s="9">
        <v>2059.73999</v>
      </c>
      <c r="C226" s="10">
        <f t="shared" si="7"/>
        <v>-3.9411687380397648E-3</v>
      </c>
      <c r="D226" s="10">
        <f t="shared" si="8"/>
        <v>6.5991114577365145E-2</v>
      </c>
      <c r="E226" s="1">
        <v>59.8</v>
      </c>
    </row>
    <row r="227" spans="1:5" x14ac:dyDescent="0.25">
      <c r="A227" s="4">
        <v>42490</v>
      </c>
      <c r="B227" s="5">
        <v>2065.3000489999999</v>
      </c>
      <c r="C227" s="6">
        <f t="shared" si="7"/>
        <v>-9.6906564356409024E-3</v>
      </c>
      <c r="D227" s="6">
        <f t="shared" si="8"/>
        <v>2.6993984808732631E-3</v>
      </c>
      <c r="E227" s="7">
        <v>58.8</v>
      </c>
    </row>
    <row r="228" spans="1:5" x14ac:dyDescent="0.25">
      <c r="A228" s="8">
        <v>42521</v>
      </c>
      <c r="B228" s="9">
        <v>2096.9499510000001</v>
      </c>
      <c r="C228" s="10">
        <f t="shared" si="7"/>
        <v>-4.9539679556582054E-3</v>
      </c>
      <c r="D228" s="10">
        <f t="shared" si="8"/>
        <v>1.5324602357572555E-2</v>
      </c>
      <c r="E228" s="1">
        <v>55.1</v>
      </c>
    </row>
    <row r="229" spans="1:5" x14ac:dyDescent="0.25">
      <c r="A229" s="4">
        <v>42551</v>
      </c>
      <c r="B229" s="5">
        <v>2098.860107</v>
      </c>
      <c r="C229" s="6">
        <f t="shared" si="7"/>
        <v>1.732820748572873E-2</v>
      </c>
      <c r="D229" s="6">
        <f t="shared" si="8"/>
        <v>9.1092112097811118E-4</v>
      </c>
      <c r="E229" s="7">
        <v>59.5</v>
      </c>
    </row>
    <row r="230" spans="1:5" x14ac:dyDescent="0.25">
      <c r="A230" s="8">
        <v>42582</v>
      </c>
      <c r="B230" s="9">
        <v>2173.6000979999999</v>
      </c>
      <c r="C230" s="10">
        <f t="shared" si="7"/>
        <v>3.3158418454853573E-2</v>
      </c>
      <c r="D230" s="10">
        <f t="shared" si="8"/>
        <v>3.5609801125254283E-2</v>
      </c>
      <c r="E230" s="1">
        <v>59.3</v>
      </c>
    </row>
    <row r="231" spans="1:5" x14ac:dyDescent="0.25">
      <c r="A231" s="4">
        <v>42613</v>
      </c>
      <c r="B231" s="5">
        <v>2170.9499510000001</v>
      </c>
      <c r="C231" s="6">
        <f t="shared" si="7"/>
        <v>0.10078689143866584</v>
      </c>
      <c r="D231" s="6">
        <f t="shared" si="8"/>
        <v>-1.2192431360480338E-3</v>
      </c>
      <c r="E231" s="7">
        <v>51.8</v>
      </c>
    </row>
    <row r="232" spans="1:5" x14ac:dyDescent="0.25">
      <c r="A232" s="8">
        <v>42643</v>
      </c>
      <c r="B232" s="9">
        <v>2168.2700199999999</v>
      </c>
      <c r="C232" s="10">
        <f t="shared" si="7"/>
        <v>0.1292896398757313</v>
      </c>
      <c r="D232" s="10">
        <f t="shared" si="8"/>
        <v>-1.2344508443253945E-3</v>
      </c>
      <c r="E232" s="1">
        <v>60.3</v>
      </c>
    </row>
    <row r="233" spans="1:5" x14ac:dyDescent="0.25">
      <c r="A233" s="4">
        <v>42674</v>
      </c>
      <c r="B233" s="5">
        <v>2126.1499020000001</v>
      </c>
      <c r="C233" s="6">
        <f t="shared" ref="C233:C297" si="9">(B233-B221)/B221</f>
        <v>2.2502016289764351E-2</v>
      </c>
      <c r="D233" s="6">
        <f t="shared" si="8"/>
        <v>-1.9425679279557545E-2</v>
      </c>
      <c r="E233" s="7">
        <v>57.7</v>
      </c>
    </row>
    <row r="234" spans="1:5" x14ac:dyDescent="0.25">
      <c r="A234" s="8">
        <v>42704</v>
      </c>
      <c r="B234" s="9">
        <v>2198.8100589999999</v>
      </c>
      <c r="C234" s="10">
        <f t="shared" si="9"/>
        <v>5.6911931786642937E-2</v>
      </c>
      <c r="D234" s="10">
        <f t="shared" si="8"/>
        <v>3.4174522187570479E-2</v>
      </c>
      <c r="E234" s="1">
        <v>61.7</v>
      </c>
    </row>
    <row r="235" spans="1:5" x14ac:dyDescent="0.25">
      <c r="A235" s="4">
        <v>42735</v>
      </c>
      <c r="B235" s="5">
        <v>2238.830078</v>
      </c>
      <c r="C235" s="6">
        <f t="shared" si="9"/>
        <v>9.5350226829389928E-2</v>
      </c>
      <c r="D235" s="6">
        <f t="shared" si="8"/>
        <v>1.8200762196895176E-2</v>
      </c>
      <c r="E235" s="7">
        <v>61.4</v>
      </c>
    </row>
    <row r="236" spans="1:5" x14ac:dyDescent="0.25">
      <c r="A236" s="8">
        <v>42766</v>
      </c>
      <c r="B236" s="9">
        <v>2278.8701169999999</v>
      </c>
      <c r="C236" s="10">
        <f t="shared" si="9"/>
        <v>0.17453002141245419</v>
      </c>
      <c r="D236" s="10">
        <f t="shared" si="8"/>
        <v>1.7884358171464578E-2</v>
      </c>
      <c r="E236" s="1">
        <v>60.3</v>
      </c>
    </row>
    <row r="237" spans="1:5" x14ac:dyDescent="0.25">
      <c r="A237" s="4">
        <v>42794</v>
      </c>
      <c r="B237" s="5">
        <v>2363.639893</v>
      </c>
      <c r="C237" s="6">
        <f t="shared" si="9"/>
        <v>0.2232704789105901</v>
      </c>
      <c r="D237" s="6">
        <f t="shared" si="8"/>
        <v>3.719816033727915E-2</v>
      </c>
      <c r="E237" s="7">
        <v>63.6</v>
      </c>
    </row>
    <row r="238" spans="1:5" x14ac:dyDescent="0.25">
      <c r="A238" s="8">
        <v>42825</v>
      </c>
      <c r="B238" s="9">
        <v>2362.719971</v>
      </c>
      <c r="C238" s="10">
        <f t="shared" si="9"/>
        <v>0.1470962269368766</v>
      </c>
      <c r="D238" s="10">
        <f t="shared" si="8"/>
        <v>-3.8919718808453973E-4</v>
      </c>
      <c r="E238" s="1">
        <v>58.9</v>
      </c>
    </row>
    <row r="239" spans="1:5" x14ac:dyDescent="0.25">
      <c r="A239" s="4">
        <v>42855</v>
      </c>
      <c r="B239" s="5">
        <v>2384.1999510000001</v>
      </c>
      <c r="C239" s="6">
        <f t="shared" si="9"/>
        <v>0.15440850938555326</v>
      </c>
      <c r="D239" s="6">
        <f t="shared" si="8"/>
        <v>9.0912085493182089E-3</v>
      </c>
      <c r="E239" s="7">
        <v>62.4</v>
      </c>
    </row>
    <row r="240" spans="1:5" x14ac:dyDescent="0.25">
      <c r="A240" s="8">
        <v>42886</v>
      </c>
      <c r="B240" s="9">
        <v>2411.8000489999999</v>
      </c>
      <c r="C240" s="10">
        <f t="shared" si="9"/>
        <v>0.15014669179388529</v>
      </c>
      <c r="D240" s="10">
        <f t="shared" si="8"/>
        <v>1.1576251391341417E-2</v>
      </c>
      <c r="E240" s="1">
        <v>60.7</v>
      </c>
    </row>
    <row r="241" spans="1:5" x14ac:dyDescent="0.25">
      <c r="A241" s="4">
        <v>42916</v>
      </c>
      <c r="B241" s="5">
        <v>2423.4099120000001</v>
      </c>
      <c r="C241" s="6">
        <f t="shared" si="9"/>
        <v>0.1546314611048063</v>
      </c>
      <c r="D241" s="6">
        <f t="shared" si="8"/>
        <v>4.8137750908554414E-3</v>
      </c>
      <c r="E241" s="7">
        <v>60.8</v>
      </c>
    </row>
    <row r="242" spans="1:5" x14ac:dyDescent="0.25">
      <c r="A242" s="8">
        <v>42947</v>
      </c>
      <c r="B242" s="9">
        <v>2470.3000489999999</v>
      </c>
      <c r="C242" s="10">
        <f t="shared" si="9"/>
        <v>0.13650162754087256</v>
      </c>
      <c r="D242" s="10">
        <f t="shared" si="8"/>
        <v>1.9348826118030613E-2</v>
      </c>
      <c r="E242" s="1">
        <v>55.9</v>
      </c>
    </row>
    <row r="243" spans="1:5" x14ac:dyDescent="0.25">
      <c r="A243" s="4">
        <v>42978</v>
      </c>
      <c r="B243" s="5">
        <v>2471.6499020000001</v>
      </c>
      <c r="C243" s="6">
        <f t="shared" si="9"/>
        <v>0.1385107707625822</v>
      </c>
      <c r="D243" s="6">
        <f t="shared" si="8"/>
        <v>5.4643281108568138E-4</v>
      </c>
      <c r="E243" s="7">
        <v>57.5</v>
      </c>
    </row>
    <row r="244" spans="1:5" x14ac:dyDescent="0.25">
      <c r="A244" s="8">
        <v>43008</v>
      </c>
      <c r="B244" s="9">
        <v>2519.360107</v>
      </c>
      <c r="C244" s="10">
        <f t="shared" si="9"/>
        <v>0.16192175502200601</v>
      </c>
      <c r="D244" s="10">
        <f t="shared" si="8"/>
        <v>1.9302978533243684E-2</v>
      </c>
      <c r="E244" s="1">
        <v>61.3</v>
      </c>
    </row>
    <row r="245" spans="1:5" x14ac:dyDescent="0.25">
      <c r="A245" s="4">
        <v>43039</v>
      </c>
      <c r="B245" s="5">
        <v>2575.26001</v>
      </c>
      <c r="C245" s="6">
        <f t="shared" si="9"/>
        <v>0.21123162933033865</v>
      </c>
      <c r="D245" s="6">
        <f t="shared" si="8"/>
        <v>2.2188135330349579E-2</v>
      </c>
      <c r="E245" s="7">
        <v>61.5</v>
      </c>
    </row>
    <row r="246" spans="1:5" x14ac:dyDescent="0.25">
      <c r="A246" s="8">
        <v>43069</v>
      </c>
      <c r="B246" s="9">
        <v>2584.8400879999999</v>
      </c>
      <c r="C246" s="10">
        <f t="shared" si="9"/>
        <v>0.17556315399774147</v>
      </c>
      <c r="D246" s="10">
        <f t="shared" si="8"/>
        <v>3.7200430103366371E-3</v>
      </c>
      <c r="E246" s="1">
        <v>61.1</v>
      </c>
    </row>
    <row r="247" spans="1:5" x14ac:dyDescent="0.25">
      <c r="A247" s="4">
        <v>43100</v>
      </c>
      <c r="B247" s="5">
        <v>2673.610107</v>
      </c>
      <c r="C247" s="6">
        <f t="shared" si="9"/>
        <v>0.19419965511111917</v>
      </c>
      <c r="D247" s="6">
        <f t="shared" si="8"/>
        <v>3.4342557364422946E-2</v>
      </c>
      <c r="E247" s="7">
        <v>57.8</v>
      </c>
    </row>
    <row r="248" spans="1:5" x14ac:dyDescent="0.25">
      <c r="A248" s="8">
        <v>43131</v>
      </c>
      <c r="B248" s="9">
        <v>2823.8100589999999</v>
      </c>
      <c r="C248" s="10">
        <f t="shared" si="9"/>
        <v>0.23912724904102114</v>
      </c>
      <c r="D248" s="10">
        <f t="shared" si="8"/>
        <v>5.6178704444133053E-2</v>
      </c>
      <c r="E248" s="1">
        <v>59.8</v>
      </c>
    </row>
    <row r="249" spans="1:5" x14ac:dyDescent="0.25">
      <c r="A249" s="4">
        <v>43159</v>
      </c>
      <c r="B249" s="5">
        <v>2713.830078</v>
      </c>
      <c r="C249" s="6">
        <f t="shared" si="9"/>
        <v>0.14815716473439972</v>
      </c>
      <c r="D249" s="6">
        <f t="shared" si="8"/>
        <v>-3.8947372061896871E-2</v>
      </c>
      <c r="E249" s="7">
        <v>62.8</v>
      </c>
    </row>
    <row r="250" spans="1:5" x14ac:dyDescent="0.25">
      <c r="A250" s="8">
        <v>43190</v>
      </c>
      <c r="B250" s="9">
        <v>2640.8701169999999</v>
      </c>
      <c r="C250" s="10">
        <f t="shared" si="9"/>
        <v>0.1177245502700328</v>
      </c>
      <c r="D250" s="10">
        <f t="shared" si="8"/>
        <v>-2.6884498624825112E-2</v>
      </c>
      <c r="E250" s="1">
        <v>60.6</v>
      </c>
    </row>
    <row r="251" spans="1:5" x14ac:dyDescent="0.25">
      <c r="A251" s="4">
        <v>43220</v>
      </c>
      <c r="B251" s="5">
        <v>2648.0500489999999</v>
      </c>
      <c r="C251" s="6">
        <f t="shared" si="9"/>
        <v>0.11066609488408628</v>
      </c>
      <c r="D251" s="6">
        <f t="shared" si="8"/>
        <v>2.7187751316434801E-3</v>
      </c>
      <c r="E251" s="7">
        <v>59.1</v>
      </c>
    </row>
    <row r="252" spans="1:5" x14ac:dyDescent="0.25">
      <c r="A252" s="8">
        <v>43251</v>
      </c>
      <c r="B252" s="9">
        <v>2705.2700199999999</v>
      </c>
      <c r="C252" s="10">
        <f t="shared" si="9"/>
        <v>0.12168088773432145</v>
      </c>
      <c r="D252" s="10">
        <f t="shared" si="8"/>
        <v>2.1608341965291905E-2</v>
      </c>
      <c r="E252" s="1">
        <v>61.3</v>
      </c>
    </row>
    <row r="253" spans="1:5" x14ac:dyDescent="0.25">
      <c r="A253" s="4">
        <v>43281</v>
      </c>
      <c r="B253" s="5">
        <v>2718.3701169999999</v>
      </c>
      <c r="C253" s="6">
        <f t="shared" si="9"/>
        <v>0.12171288214158292</v>
      </c>
      <c r="D253" s="6">
        <f t="shared" si="8"/>
        <v>4.8424360241866009E-3</v>
      </c>
      <c r="E253" s="7">
        <v>63.9</v>
      </c>
    </row>
    <row r="254" spans="1:5" x14ac:dyDescent="0.25">
      <c r="A254" s="8">
        <v>43312</v>
      </c>
      <c r="B254" s="9">
        <v>2816.290039</v>
      </c>
      <c r="C254" s="10">
        <f t="shared" si="9"/>
        <v>0.1400599049253389</v>
      </c>
      <c r="D254" s="10">
        <f t="shared" si="8"/>
        <v>3.6021556221367206E-2</v>
      </c>
      <c r="E254" s="1">
        <v>56.5</v>
      </c>
    </row>
    <row r="255" spans="1:5" x14ac:dyDescent="0.25">
      <c r="A255" s="4">
        <v>43343</v>
      </c>
      <c r="B255" s="5">
        <v>2901.5200199999999</v>
      </c>
      <c r="C255" s="6">
        <f t="shared" si="9"/>
        <v>0.17392031033689651</v>
      </c>
      <c r="D255" s="6">
        <f t="shared" si="8"/>
        <v>3.0263211466054526E-2</v>
      </c>
      <c r="E255" s="7">
        <v>60.7</v>
      </c>
    </row>
    <row r="256" spans="1:5" x14ac:dyDescent="0.25">
      <c r="A256" s="8">
        <v>43373</v>
      </c>
      <c r="B256" s="9">
        <v>2913.9799800000001</v>
      </c>
      <c r="C256" s="10">
        <f t="shared" si="9"/>
        <v>0.15663496135528834</v>
      </c>
      <c r="D256" s="10">
        <f t="shared" si="8"/>
        <v>4.2942871026614999E-3</v>
      </c>
      <c r="E256" s="1">
        <v>65.2</v>
      </c>
    </row>
    <row r="257" spans="1:5" x14ac:dyDescent="0.25">
      <c r="A257" s="4">
        <v>43404</v>
      </c>
      <c r="B257" s="5">
        <v>2711.73999</v>
      </c>
      <c r="C257" s="6">
        <f t="shared" si="9"/>
        <v>5.299658266351135E-2</v>
      </c>
      <c r="D257" s="6">
        <f t="shared" si="8"/>
        <v>-6.9403356024429527E-2</v>
      </c>
      <c r="E257" s="7">
        <v>62.6</v>
      </c>
    </row>
    <row r="258" spans="1:5" x14ac:dyDescent="0.25">
      <c r="A258" s="8">
        <v>43434</v>
      </c>
      <c r="B258" s="9">
        <v>2760.169922</v>
      </c>
      <c r="C258" s="10">
        <f t="shared" si="9"/>
        <v>6.7830050614721096E-2</v>
      </c>
      <c r="D258" s="10">
        <f t="shared" si="8"/>
        <v>1.7859356788849069E-2</v>
      </c>
      <c r="E258" s="1">
        <v>64.3</v>
      </c>
    </row>
    <row r="259" spans="1:5" x14ac:dyDescent="0.25">
      <c r="A259" s="4">
        <v>43465</v>
      </c>
      <c r="B259" s="5">
        <v>2506.8500979999999</v>
      </c>
      <c r="C259" s="6">
        <f t="shared" si="9"/>
        <v>-6.2372598219685021E-2</v>
      </c>
      <c r="D259" s="6">
        <f t="shared" si="8"/>
        <v>-9.1776894596563949E-2</v>
      </c>
      <c r="E259" s="7">
        <v>61.2</v>
      </c>
    </row>
    <row r="260" spans="1:5" x14ac:dyDescent="0.25">
      <c r="A260" s="8">
        <v>43496</v>
      </c>
      <c r="B260" s="9">
        <v>2704.1000979999999</v>
      </c>
      <c r="C260" s="10">
        <f t="shared" si="9"/>
        <v>-4.2393064157577612E-2</v>
      </c>
      <c r="D260" s="10">
        <f t="shared" si="8"/>
        <v>7.8684401655036665E-2</v>
      </c>
      <c r="E260" s="1">
        <v>59.7</v>
      </c>
    </row>
    <row r="261" spans="1:5" x14ac:dyDescent="0.25">
      <c r="A261" s="4">
        <v>43524</v>
      </c>
      <c r="B261" s="5">
        <v>2784.48999</v>
      </c>
      <c r="C261" s="6">
        <f t="shared" si="9"/>
        <v>2.603696987988062E-2</v>
      </c>
      <c r="D261" s="6">
        <f t="shared" si="8"/>
        <v>2.9728889126352211E-2</v>
      </c>
      <c r="E261" s="7">
        <v>64.7</v>
      </c>
    </row>
    <row r="262" spans="1:5" x14ac:dyDescent="0.25">
      <c r="A262" s="8">
        <v>43555</v>
      </c>
      <c r="B262" s="9">
        <v>2834.3999020000001</v>
      </c>
      <c r="C262" s="10">
        <f t="shared" si="9"/>
        <v>7.3282583552366415E-2</v>
      </c>
      <c r="D262" s="10">
        <f t="shared" si="8"/>
        <v>1.7924256211817115E-2</v>
      </c>
      <c r="E262" s="1">
        <v>57.4</v>
      </c>
    </row>
    <row r="263" spans="1:5" x14ac:dyDescent="0.25">
      <c r="A263" s="4">
        <v>43585</v>
      </c>
      <c r="B263" s="5">
        <v>2945.830078</v>
      </c>
      <c r="C263" s="6">
        <f t="shared" si="9"/>
        <v>0.11245256830113637</v>
      </c>
      <c r="D263" s="6">
        <f t="shared" si="8"/>
        <v>3.9313498395682572E-2</v>
      </c>
      <c r="E263" s="7">
        <v>59.5</v>
      </c>
    </row>
    <row r="264" spans="1:5" x14ac:dyDescent="0.25">
      <c r="A264" s="8">
        <v>43616</v>
      </c>
      <c r="B264" s="9">
        <v>2752.0600589999999</v>
      </c>
      <c r="C264" s="10">
        <f t="shared" si="9"/>
        <v>1.7295884940905077E-2</v>
      </c>
      <c r="D264" s="10">
        <f t="shared" si="8"/>
        <v>-6.5777731189286898E-2</v>
      </c>
      <c r="E264" s="1">
        <v>61.2</v>
      </c>
    </row>
    <row r="265" spans="1:5" x14ac:dyDescent="0.25">
      <c r="A265" s="4">
        <v>43646</v>
      </c>
      <c r="B265" s="5">
        <v>2941.76001</v>
      </c>
      <c r="C265" s="6">
        <f t="shared" si="9"/>
        <v>8.2177879900524248E-2</v>
      </c>
      <c r="D265" s="6">
        <f t="shared" si="8"/>
        <v>6.8930163925612228E-2</v>
      </c>
      <c r="E265" s="7">
        <v>58.2</v>
      </c>
    </row>
    <row r="266" spans="1:5" x14ac:dyDescent="0.25">
      <c r="A266" s="8">
        <v>43677</v>
      </c>
      <c r="B266" s="9">
        <v>2980.3798830000001</v>
      </c>
      <c r="C266" s="10">
        <f t="shared" si="9"/>
        <v>5.8264540131763069E-2</v>
      </c>
      <c r="D266" s="10">
        <f t="shared" si="8"/>
        <v>1.312815214997776E-2</v>
      </c>
      <c r="E266" s="1">
        <v>53.1</v>
      </c>
    </row>
    <row r="267" spans="1:5" x14ac:dyDescent="0.25">
      <c r="A267" s="4">
        <v>43708</v>
      </c>
      <c r="B267" s="5">
        <v>2926.459961</v>
      </c>
      <c r="C267" s="6">
        <f t="shared" si="9"/>
        <v>8.5954743817346097E-3</v>
      </c>
      <c r="D267" s="6">
        <f t="shared" si="8"/>
        <v>-1.8091627281326687E-2</v>
      </c>
      <c r="E267" s="7">
        <v>61.5</v>
      </c>
    </row>
    <row r="268" spans="1:5" x14ac:dyDescent="0.25">
      <c r="A268" s="8">
        <v>43738</v>
      </c>
      <c r="B268" s="9">
        <v>2976.73999</v>
      </c>
      <c r="C268" s="10">
        <f t="shared" si="9"/>
        <v>2.1537557028789185E-2</v>
      </c>
      <c r="D268" s="10">
        <f t="shared" si="8"/>
        <v>1.7181177829208652E-2</v>
      </c>
      <c r="E268" s="1">
        <v>55.2</v>
      </c>
    </row>
    <row r="269" spans="1:5" x14ac:dyDescent="0.25">
      <c r="A269" s="4">
        <v>43769</v>
      </c>
      <c r="B269" s="5">
        <v>3037.5600589999999</v>
      </c>
      <c r="C269" s="6">
        <f t="shared" si="9"/>
        <v>0.1201516628443422</v>
      </c>
      <c r="D269" s="6">
        <f t="shared" si="8"/>
        <v>2.0431770730503028E-2</v>
      </c>
      <c r="E269" s="7">
        <v>55.5</v>
      </c>
    </row>
    <row r="270" spans="1:5" x14ac:dyDescent="0.25">
      <c r="A270" s="8">
        <v>43799</v>
      </c>
      <c r="B270" s="9">
        <v>3140.9799800000001</v>
      </c>
      <c r="C270" s="10">
        <f t="shared" si="9"/>
        <v>0.13796616467875561</v>
      </c>
      <c r="D270" s="10">
        <f t="shared" si="8"/>
        <v>3.4047037421886299E-2</v>
      </c>
      <c r="E270" s="1">
        <v>52.3</v>
      </c>
    </row>
    <row r="271" spans="1:5" x14ac:dyDescent="0.25">
      <c r="A271" s="4">
        <v>43830</v>
      </c>
      <c r="B271" s="5">
        <v>3230.780029</v>
      </c>
      <c r="C271" s="6">
        <f t="shared" si="9"/>
        <v>0.2887807019564359</v>
      </c>
      <c r="D271" s="6">
        <f t="shared" si="8"/>
        <v>2.8589818964716848E-2</v>
      </c>
      <c r="E271" s="7">
        <v>57</v>
      </c>
    </row>
    <row r="272" spans="1:5" x14ac:dyDescent="0.25">
      <c r="A272" s="8">
        <v>43861</v>
      </c>
      <c r="B272" s="9">
        <v>3225.5200199999999</v>
      </c>
      <c r="C272" s="10">
        <f t="shared" si="9"/>
        <v>0.1928256732750579</v>
      </c>
      <c r="D272" s="10">
        <f t="shared" si="8"/>
        <v>-1.6280925822202059E-3</v>
      </c>
      <c r="E272" s="1">
        <v>60.9</v>
      </c>
    </row>
    <row r="273" spans="1:5" x14ac:dyDescent="0.25">
      <c r="A273" s="4">
        <v>43890</v>
      </c>
      <c r="B273" s="5">
        <v>2954.219971</v>
      </c>
      <c r="C273" s="6">
        <f t="shared" si="9"/>
        <v>6.0955500508012225E-2</v>
      </c>
      <c r="D273" s="6">
        <f t="shared" si="8"/>
        <v>-8.411048367946572E-2</v>
      </c>
      <c r="E273" s="7">
        <v>57.8</v>
      </c>
    </row>
    <row r="274" spans="1:5" x14ac:dyDescent="0.25">
      <c r="A274" s="8">
        <v>43921</v>
      </c>
      <c r="B274" s="9">
        <v>2584.5900879999999</v>
      </c>
      <c r="C274" s="10">
        <f t="shared" si="9"/>
        <v>-8.8134992463036077E-2</v>
      </c>
      <c r="D274" s="10">
        <f t="shared" si="8"/>
        <v>-0.12511928245982332</v>
      </c>
      <c r="E274" s="1">
        <v>48</v>
      </c>
    </row>
    <row r="275" spans="1:5" x14ac:dyDescent="0.25">
      <c r="A275" s="4">
        <v>43951</v>
      </c>
      <c r="B275" s="5">
        <v>2912.429932</v>
      </c>
      <c r="C275" s="6">
        <f t="shared" si="9"/>
        <v>-1.1338110181384314E-2</v>
      </c>
      <c r="D275" s="6">
        <f t="shared" si="8"/>
        <v>0.12684403825663829</v>
      </c>
      <c r="E275" s="7">
        <v>26</v>
      </c>
    </row>
    <row r="276" spans="1:5" x14ac:dyDescent="0.25">
      <c r="A276" s="8">
        <v>43982</v>
      </c>
      <c r="B276" s="9">
        <v>3044.3100589999999</v>
      </c>
      <c r="C276" s="10">
        <f t="shared" si="9"/>
        <v>0.10619317665116407</v>
      </c>
      <c r="D276" s="10">
        <f t="shared" si="8"/>
        <v>4.5281819676065566E-2</v>
      </c>
      <c r="E276" s="1">
        <v>41</v>
      </c>
    </row>
    <row r="277" spans="1:5" x14ac:dyDescent="0.25">
      <c r="A277" s="4">
        <v>44012</v>
      </c>
      <c r="B277" s="5">
        <v>3100.290039</v>
      </c>
      <c r="C277" s="6">
        <f t="shared" si="9"/>
        <v>5.3889517996405158E-2</v>
      </c>
      <c r="D277" s="6">
        <f t="shared" si="8"/>
        <v>1.8388396357494698E-2</v>
      </c>
      <c r="E277" s="7">
        <v>66</v>
      </c>
    </row>
    <row r="278" spans="1:5" x14ac:dyDescent="0.25">
      <c r="A278" s="8">
        <v>44043</v>
      </c>
      <c r="B278" s="9">
        <v>3271.1201169999999</v>
      </c>
      <c r="C278" s="10">
        <f t="shared" si="9"/>
        <v>9.7551401302355345E-2</v>
      </c>
      <c r="D278" s="10">
        <f t="shared" si="8"/>
        <v>5.5101321441235633E-2</v>
      </c>
      <c r="E278" s="1">
        <v>67.2</v>
      </c>
    </row>
    <row r="279" spans="1:5" x14ac:dyDescent="0.25">
      <c r="A279" s="4">
        <v>44074</v>
      </c>
      <c r="B279" s="5">
        <v>3500.3100589999999</v>
      </c>
      <c r="C279" s="6">
        <f t="shared" si="9"/>
        <v>0.1960901928088945</v>
      </c>
      <c r="D279" s="6">
        <f t="shared" si="8"/>
        <v>7.0064667087246554E-2</v>
      </c>
      <c r="E279" s="7">
        <v>62.4</v>
      </c>
    </row>
    <row r="280" spans="1:5" x14ac:dyDescent="0.25">
      <c r="A280" s="8">
        <v>44104</v>
      </c>
      <c r="B280" s="9">
        <v>3363</v>
      </c>
      <c r="C280" s="10">
        <f t="shared" si="9"/>
        <v>0.1297594050194488</v>
      </c>
      <c r="D280" s="10">
        <f t="shared" si="8"/>
        <v>-3.9227970289931365E-2</v>
      </c>
      <c r="E280" s="1">
        <v>63</v>
      </c>
    </row>
    <row r="281" spans="1:5" x14ac:dyDescent="0.25">
      <c r="A281" s="4">
        <v>44135</v>
      </c>
      <c r="B281" s="5">
        <v>3269.959961</v>
      </c>
      <c r="C281" s="6">
        <f t="shared" si="9"/>
        <v>7.6508743032560431E-2</v>
      </c>
      <c r="D281" s="6">
        <f t="shared" si="8"/>
        <v>-2.7665786202795119E-2</v>
      </c>
      <c r="E281" s="7">
        <v>61.1</v>
      </c>
    </row>
    <row r="282" spans="1:5" x14ac:dyDescent="0.25">
      <c r="A282" s="8">
        <v>44165</v>
      </c>
      <c r="B282" s="9">
        <v>3621.6298830000001</v>
      </c>
      <c r="C282" s="10">
        <f t="shared" si="9"/>
        <v>0.15302545895246361</v>
      </c>
      <c r="D282" s="10">
        <f t="shared" si="8"/>
        <v>0.10754563548003028</v>
      </c>
      <c r="E282" s="1">
        <v>59.6</v>
      </c>
    </row>
    <row r="283" spans="1:5" x14ac:dyDescent="0.25">
      <c r="A283" s="4">
        <v>44196</v>
      </c>
      <c r="B283" s="5">
        <v>3756.070068</v>
      </c>
      <c r="C283" s="6">
        <f t="shared" si="9"/>
        <v>0.16258923055265673</v>
      </c>
      <c r="D283" s="6">
        <f t="shared" si="8"/>
        <v>3.7121458940645682E-2</v>
      </c>
      <c r="E283" s="7">
        <v>60.5</v>
      </c>
    </row>
    <row r="284" spans="1:5" x14ac:dyDescent="0.25">
      <c r="A284" s="8">
        <v>44227</v>
      </c>
      <c r="B284" s="35">
        <v>3714.24</v>
      </c>
      <c r="C284" s="10">
        <f t="shared" si="9"/>
        <v>0.15151664753889821</v>
      </c>
      <c r="D284" s="10">
        <f t="shared" si="8"/>
        <v>-1.1136658060874122E-2</v>
      </c>
      <c r="E284" s="1">
        <v>59.9</v>
      </c>
    </row>
    <row r="285" spans="1:5" x14ac:dyDescent="0.25">
      <c r="A285" s="4">
        <v>44255</v>
      </c>
      <c r="B285" s="36">
        <v>3811.15</v>
      </c>
      <c r="C285" s="6">
        <f t="shared" si="9"/>
        <v>0.29006981112172575</v>
      </c>
      <c r="D285" s="6">
        <f t="shared" si="8"/>
        <v>2.6091474971999741E-2</v>
      </c>
      <c r="E285" s="7">
        <v>55.5</v>
      </c>
    </row>
    <row r="286" spans="1:5" x14ac:dyDescent="0.25">
      <c r="A286" s="8">
        <v>44286</v>
      </c>
      <c r="B286" s="35">
        <v>3972.89</v>
      </c>
      <c r="C286" s="10">
        <f t="shared" si="9"/>
        <v>0.5371451041485229</v>
      </c>
      <c r="D286" s="10">
        <f t="shared" ref="D286:D298" si="10">(B286-B285)/B285</f>
        <v>4.2438634008107733E-2</v>
      </c>
      <c r="E286" s="1">
        <v>69.400000000000006</v>
      </c>
    </row>
    <row r="287" spans="1:5" x14ac:dyDescent="0.25">
      <c r="A287" s="4">
        <v>44316</v>
      </c>
      <c r="B287" s="36">
        <v>4181.17</v>
      </c>
      <c r="C287" s="6">
        <f t="shared" si="9"/>
        <v>0.43562938770126608</v>
      </c>
      <c r="D287" s="6">
        <f t="shared" si="10"/>
        <v>5.2425312555847307E-2</v>
      </c>
      <c r="E287" s="7">
        <v>62.7</v>
      </c>
    </row>
    <row r="288" spans="1:5" x14ac:dyDescent="0.25">
      <c r="A288" s="8">
        <v>44347</v>
      </c>
      <c r="B288" s="35">
        <v>4204.1099999999997</v>
      </c>
      <c r="C288" s="10">
        <f t="shared" si="9"/>
        <v>0.38097300160712699</v>
      </c>
      <c r="D288" s="10">
        <f t="shared" si="10"/>
        <v>5.4865025818131288E-3</v>
      </c>
      <c r="E288" s="1">
        <v>66.2</v>
      </c>
    </row>
    <row r="289" spans="1:5" x14ac:dyDescent="0.25">
      <c r="A289" s="4">
        <v>44377</v>
      </c>
      <c r="B289" s="36">
        <v>4297.5</v>
      </c>
      <c r="C289" s="6">
        <f t="shared" si="9"/>
        <v>0.38616063205046475</v>
      </c>
      <c r="D289" s="6">
        <f t="shared" si="10"/>
        <v>2.221397632316955E-2</v>
      </c>
      <c r="E289" s="7">
        <v>60.4</v>
      </c>
    </row>
    <row r="290" spans="1:5" x14ac:dyDescent="0.25">
      <c r="A290" s="8">
        <v>44408</v>
      </c>
      <c r="B290" s="35">
        <v>4395.26</v>
      </c>
      <c r="C290" s="10">
        <f t="shared" si="9"/>
        <v>0.34365594744070976</v>
      </c>
      <c r="D290" s="10">
        <f t="shared" si="10"/>
        <v>2.2748109365910464E-2</v>
      </c>
      <c r="E290" s="1">
        <v>67</v>
      </c>
    </row>
    <row r="291" spans="1:5" x14ac:dyDescent="0.25">
      <c r="A291" s="4">
        <v>44439</v>
      </c>
      <c r="B291" s="36">
        <v>4522.68</v>
      </c>
      <c r="C291" s="6">
        <f t="shared" si="9"/>
        <v>0.29207982257779763</v>
      </c>
      <c r="D291" s="6">
        <f t="shared" si="10"/>
        <v>2.8990321391681052E-2</v>
      </c>
      <c r="E291" s="7">
        <v>60.1</v>
      </c>
    </row>
    <row r="292" spans="1:5" x14ac:dyDescent="0.25">
      <c r="A292" s="8">
        <v>44469</v>
      </c>
      <c r="B292" s="35">
        <v>4307.54</v>
      </c>
      <c r="C292" s="10">
        <f t="shared" si="9"/>
        <v>0.28086232530478739</v>
      </c>
      <c r="D292" s="10">
        <f t="shared" si="10"/>
        <v>-4.7569140421166278E-2</v>
      </c>
      <c r="E292" s="1">
        <v>62.3</v>
      </c>
    </row>
    <row r="293" spans="1:5" x14ac:dyDescent="0.25">
      <c r="A293" s="4">
        <v>44500</v>
      </c>
      <c r="B293" s="36">
        <v>4605.38</v>
      </c>
      <c r="C293" s="6">
        <f t="shared" si="9"/>
        <v>0.40839033349864312</v>
      </c>
      <c r="D293" s="6">
        <f t="shared" si="10"/>
        <v>6.9143873301234615E-2</v>
      </c>
      <c r="E293" s="7">
        <v>69.400000000000006</v>
      </c>
    </row>
    <row r="294" spans="1:5" x14ac:dyDescent="0.25">
      <c r="A294" s="8">
        <v>44530</v>
      </c>
      <c r="B294" s="35">
        <v>4567</v>
      </c>
      <c r="C294" s="10">
        <f t="shared" si="9"/>
        <v>0.26103443685330335</v>
      </c>
      <c r="D294" s="10">
        <f t="shared" si="10"/>
        <v>-8.3337314184714628E-3</v>
      </c>
      <c r="E294" s="1">
        <v>72.5</v>
      </c>
    </row>
    <row r="295" spans="1:5" x14ac:dyDescent="0.25">
      <c r="A295" s="4">
        <v>44561</v>
      </c>
      <c r="B295" s="36">
        <v>4766.18</v>
      </c>
      <c r="C295" s="6">
        <f t="shared" si="9"/>
        <v>0.26892733993587475</v>
      </c>
      <c r="D295" s="6">
        <f t="shared" si="10"/>
        <v>4.3612874972629799E-2</v>
      </c>
      <c r="E295" s="7">
        <v>68.3</v>
      </c>
    </row>
    <row r="296" spans="1:5" x14ac:dyDescent="0.25">
      <c r="A296" s="8">
        <v>44592</v>
      </c>
      <c r="B296" s="35">
        <v>4515.55</v>
      </c>
      <c r="C296" s="10">
        <f t="shared" si="9"/>
        <v>0.21573996295339032</v>
      </c>
      <c r="D296" s="10">
        <f t="shared" si="10"/>
        <v>-5.2585089106999758E-2</v>
      </c>
      <c r="E296" s="1">
        <v>59.9</v>
      </c>
    </row>
    <row r="297" spans="1:5" x14ac:dyDescent="0.25">
      <c r="A297" s="4">
        <v>44620</v>
      </c>
      <c r="B297" s="36">
        <v>4373.79</v>
      </c>
      <c r="C297" s="6">
        <f t="shared" si="9"/>
        <v>0.14762998045209447</v>
      </c>
      <c r="D297" s="6">
        <f t="shared" si="10"/>
        <v>-3.1393739411588892E-2</v>
      </c>
      <c r="E297" s="7">
        <v>55.1</v>
      </c>
    </row>
    <row r="298" spans="1:5" x14ac:dyDescent="0.25">
      <c r="A298" s="8">
        <v>44651</v>
      </c>
      <c r="B298" s="35">
        <v>4530.41</v>
      </c>
      <c r="C298" s="10">
        <f t="shared" ref="C298:C299" si="11">(B298-B286)/B286</f>
        <v>0.14033109398951393</v>
      </c>
      <c r="D298" s="10">
        <f t="shared" si="10"/>
        <v>3.5808760822993307E-2</v>
      </c>
      <c r="E298" s="1">
        <v>55.5</v>
      </c>
    </row>
    <row r="299" spans="1:5" x14ac:dyDescent="0.25">
      <c r="A299" s="4">
        <v>44681</v>
      </c>
      <c r="B299" s="36">
        <v>4131.93</v>
      </c>
      <c r="C299" s="6">
        <f t="shared" si="11"/>
        <v>-1.1776607982932955E-2</v>
      </c>
      <c r="D299" s="6">
        <f t="shared" ref="D299:D300" si="12">(B299-B298)/B298</f>
        <v>-8.7956719149039395E-2</v>
      </c>
      <c r="E299" s="7">
        <v>59.1</v>
      </c>
    </row>
    <row r="300" spans="1:5" x14ac:dyDescent="0.25">
      <c r="A300" s="8">
        <v>44712</v>
      </c>
      <c r="B300" s="35">
        <v>4132.1499999999996</v>
      </c>
      <c r="C300" s="10">
        <f t="shared" ref="C300:C301" si="13">(B300-B288)/B288</f>
        <v>-1.7116583533732476E-2</v>
      </c>
      <c r="D300" s="10">
        <f t="shared" si="12"/>
        <v>5.3243883608711947E-5</v>
      </c>
      <c r="E300" s="1">
        <v>54.5</v>
      </c>
    </row>
    <row r="301" spans="1:5" x14ac:dyDescent="0.25">
      <c r="A301" s="4">
        <v>44742</v>
      </c>
      <c r="B301" s="36">
        <v>3785.38</v>
      </c>
      <c r="C301" s="6">
        <f t="shared" si="13"/>
        <v>-0.11916695753344965</v>
      </c>
      <c r="D301" s="6">
        <f t="shared" ref="D301:D302" si="14">(B301-B300)/B300</f>
        <v>-8.391999322386641E-2</v>
      </c>
      <c r="E301" s="7">
        <v>56.1</v>
      </c>
    </row>
    <row r="302" spans="1:5" x14ac:dyDescent="0.25">
      <c r="A302" s="8">
        <v>44773</v>
      </c>
      <c r="B302" s="43">
        <v>4130.29</v>
      </c>
      <c r="C302" s="10">
        <f t="shared" ref="C302:C303" si="15">(B302-B290)/B290</f>
        <v>-6.028539836096164E-2</v>
      </c>
      <c r="D302" s="10">
        <f t="shared" si="14"/>
        <v>9.1116347632205968E-2</v>
      </c>
      <c r="E302" s="1">
        <v>59.9</v>
      </c>
    </row>
    <row r="303" spans="1:5" x14ac:dyDescent="0.25">
      <c r="A303" s="4">
        <v>44804</v>
      </c>
      <c r="B303" s="44">
        <v>3955</v>
      </c>
      <c r="C303" s="6">
        <f t="shared" si="15"/>
        <v>-0.12551849788178696</v>
      </c>
      <c r="D303" s="6">
        <f t="shared" ref="D303:D304" si="16">(B303-B302)/B302</f>
        <v>-4.2440119216810436E-2</v>
      </c>
      <c r="E303" s="7">
        <v>60.9</v>
      </c>
    </row>
    <row r="304" spans="1:5" x14ac:dyDescent="0.25">
      <c r="A304" s="8">
        <v>44834</v>
      </c>
      <c r="B304" s="43">
        <v>3585.6201171875</v>
      </c>
      <c r="C304" s="10">
        <f t="shared" ref="C304" si="17">(B304-B292)/B292</f>
        <v>-0.16759446988594418</v>
      </c>
      <c r="D304" s="10">
        <f t="shared" si="16"/>
        <v>-9.3395672013274339E-2</v>
      </c>
      <c r="E304" s="1">
        <v>59.1</v>
      </c>
    </row>
    <row r="305" spans="1:5" x14ac:dyDescent="0.25">
      <c r="A305" s="47">
        <v>44865</v>
      </c>
      <c r="B305">
        <v>3871.97998046875</v>
      </c>
      <c r="E305">
        <v>55.7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NMIvsGDP</vt:lpstr>
      <vt:lpstr>NMIvsSPX</vt:lpstr>
      <vt:lpstr>BAvsGDP</vt:lpstr>
      <vt:lpstr>BAvsSPX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2021-01-27T19:58:11Z</dcterms:created>
  <dcterms:modified xsi:type="dcterms:W3CDTF">2022-11-04T08:23:52Z</dcterms:modified>
</cp:coreProperties>
</file>