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ython Scripts\FINN6212\"/>
    </mc:Choice>
  </mc:AlternateContent>
  <xr:revisionPtr revIDLastSave="0" documentId="13_ncr:1_{559CF0A1-CBDB-4E7E-A702-41D575E0AE33}" xr6:coauthVersionLast="47" xr6:coauthVersionMax="47" xr10:uidLastSave="{00000000-0000-0000-0000-000000000000}"/>
  <bookViews>
    <workbookView xWindow="-108" yWindow="-108" windowWidth="23256" windowHeight="12576" activeTab="2" xr2:uid="{A7D2E869-819C-CF44-83DF-7BCB78C9382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/>
  <c r="C3" i="1"/>
  <c r="C4" i="1"/>
  <c r="C5" i="1"/>
  <c r="C6" i="1"/>
  <c r="C7" i="1"/>
  <c r="C8" i="1"/>
  <c r="C9" i="1"/>
  <c r="C10" i="1"/>
  <c r="C11" i="1"/>
  <c r="C51" i="1"/>
  <c r="C52" i="1"/>
  <c r="C53" i="1"/>
  <c r="C54" i="1"/>
  <c r="C55" i="1"/>
  <c r="C56" i="1"/>
  <c r="C57" i="1"/>
  <c r="C58" i="1"/>
  <c r="C59" i="1"/>
  <c r="C60" i="1"/>
  <c r="C12" i="1"/>
  <c r="C13" i="1"/>
  <c r="C14" i="1"/>
  <c r="C15" i="1"/>
  <c r="C16" i="1"/>
  <c r="C17" i="1"/>
  <c r="C18" i="1"/>
  <c r="C19" i="1"/>
  <c r="C20" i="1"/>
  <c r="C21" i="1"/>
  <c r="C61" i="1"/>
  <c r="C62" i="1"/>
  <c r="C63" i="1"/>
  <c r="C64" i="1"/>
  <c r="C65" i="1"/>
  <c r="C66" i="1"/>
  <c r="C67" i="1"/>
  <c r="C68" i="1"/>
  <c r="C69" i="1"/>
  <c r="C70" i="1"/>
  <c r="C22" i="1"/>
  <c r="C23" i="1"/>
  <c r="C24" i="1"/>
  <c r="C25" i="1"/>
  <c r="C26" i="1"/>
  <c r="C27" i="1"/>
  <c r="C28" i="1"/>
  <c r="C29" i="1"/>
  <c r="C30" i="1"/>
  <c r="C31" i="1"/>
  <c r="C71" i="1"/>
  <c r="C72" i="1"/>
  <c r="C73" i="1"/>
  <c r="C74" i="1"/>
  <c r="C75" i="1"/>
  <c r="C76" i="1"/>
  <c r="C77" i="1"/>
  <c r="C78" i="1"/>
  <c r="C79" i="1"/>
  <c r="C80" i="1"/>
  <c r="C32" i="1"/>
  <c r="C33" i="1"/>
  <c r="C34" i="1"/>
  <c r="C35" i="1"/>
  <c r="C36" i="1"/>
  <c r="C37" i="1"/>
  <c r="C38" i="1"/>
  <c r="C39" i="1"/>
  <c r="C40" i="1"/>
  <c r="C41" i="1"/>
  <c r="C81" i="1"/>
  <c r="C82" i="1"/>
  <c r="C83" i="1"/>
  <c r="C84" i="1"/>
  <c r="C85" i="1"/>
  <c r="C86" i="1"/>
  <c r="C87" i="1"/>
  <c r="C88" i="1"/>
  <c r="C89" i="1"/>
  <c r="C90" i="1"/>
  <c r="C42" i="1"/>
  <c r="C43" i="1"/>
  <c r="C44" i="1"/>
  <c r="C45" i="1"/>
  <c r="C46" i="1"/>
  <c r="C47" i="1"/>
  <c r="C91" i="1"/>
  <c r="C92" i="1"/>
  <c r="C93" i="1"/>
  <c r="C94" i="1"/>
  <c r="C95" i="1"/>
  <c r="C96" i="1"/>
  <c r="C48" i="1"/>
  <c r="C49" i="1"/>
  <c r="C50" i="1"/>
  <c r="C97" i="1"/>
  <c r="C98" i="1"/>
  <c r="C99" i="1"/>
  <c r="C2" i="1"/>
  <c r="H98" i="1"/>
  <c r="H99" i="1"/>
  <c r="H97" i="1"/>
  <c r="H49" i="1"/>
  <c r="H50" i="1"/>
  <c r="H48" i="1"/>
  <c r="H92" i="1"/>
  <c r="H93" i="1"/>
  <c r="H94" i="1"/>
  <c r="H95" i="1"/>
  <c r="H96" i="1"/>
  <c r="H91" i="1"/>
  <c r="H43" i="1"/>
  <c r="H44" i="1"/>
  <c r="H45" i="1"/>
  <c r="H46" i="1"/>
  <c r="H47" i="1"/>
  <c r="H42" i="1"/>
  <c r="H81" i="1"/>
  <c r="H82" i="1"/>
  <c r="H83" i="1"/>
  <c r="H84" i="1"/>
  <c r="H85" i="1"/>
  <c r="H86" i="1"/>
  <c r="H87" i="1"/>
  <c r="H88" i="1"/>
  <c r="H89" i="1"/>
  <c r="H90" i="1"/>
  <c r="H33" i="1"/>
  <c r="H34" i="1"/>
  <c r="H35" i="1"/>
  <c r="H36" i="1"/>
  <c r="H37" i="1"/>
  <c r="H38" i="1"/>
  <c r="H39" i="1"/>
  <c r="H40" i="1"/>
  <c r="H41" i="1"/>
  <c r="H32" i="1"/>
  <c r="H3" i="1"/>
  <c r="H4" i="1"/>
  <c r="H5" i="1"/>
  <c r="H6" i="1"/>
  <c r="H7" i="1"/>
  <c r="H8" i="1"/>
  <c r="H9" i="1"/>
  <c r="H10" i="1"/>
  <c r="H11" i="1"/>
  <c r="H2" i="1"/>
  <c r="H52" i="1"/>
  <c r="H53" i="1"/>
  <c r="H54" i="1"/>
  <c r="H55" i="1"/>
  <c r="H56" i="1"/>
  <c r="H57" i="1"/>
  <c r="H58" i="1"/>
  <c r="H59" i="1"/>
  <c r="H60" i="1"/>
  <c r="H51" i="1"/>
  <c r="H13" i="1"/>
  <c r="H14" i="1"/>
  <c r="H15" i="1"/>
  <c r="H16" i="1"/>
  <c r="H17" i="1"/>
  <c r="H18" i="1"/>
  <c r="H19" i="1"/>
  <c r="H20" i="1"/>
  <c r="H21" i="1"/>
  <c r="H12" i="1"/>
  <c r="H62" i="1"/>
  <c r="H63" i="1"/>
  <c r="H64" i="1"/>
  <c r="H65" i="1"/>
  <c r="H66" i="1"/>
  <c r="H67" i="1"/>
  <c r="H68" i="1"/>
  <c r="H69" i="1"/>
  <c r="H70" i="1"/>
  <c r="H61" i="1"/>
  <c r="H71" i="1"/>
  <c r="H72" i="1"/>
  <c r="H73" i="1"/>
  <c r="H74" i="1"/>
  <c r="H75" i="1"/>
  <c r="H76" i="1"/>
  <c r="H77" i="1"/>
  <c r="H78" i="1"/>
  <c r="H79" i="1"/>
  <c r="H80" i="1"/>
  <c r="H23" i="1"/>
  <c r="H24" i="1"/>
  <c r="H25" i="1"/>
  <c r="H26" i="1"/>
  <c r="H27" i="1"/>
  <c r="H28" i="1"/>
  <c r="H29" i="1"/>
  <c r="H30" i="1"/>
  <c r="H31" i="1"/>
  <c r="H22" i="1"/>
</calcChain>
</file>

<file path=xl/sharedStrings.xml><?xml version="1.0" encoding="utf-8"?>
<sst xmlns="http://schemas.openxmlformats.org/spreadsheetml/2006/main" count="58" uniqueCount="26">
  <si>
    <t>strike</t>
  </si>
  <si>
    <t>bid</t>
  </si>
  <si>
    <t>ask</t>
  </si>
  <si>
    <t>volume</t>
  </si>
  <si>
    <t>average</t>
  </si>
  <si>
    <t>type</t>
  </si>
  <si>
    <t>valuedate</t>
  </si>
  <si>
    <t>expdate</t>
  </si>
  <si>
    <t>exptime</t>
  </si>
  <si>
    <t>lastprice</t>
  </si>
  <si>
    <t>openinterest</t>
  </si>
  <si>
    <t>impvol</t>
  </si>
  <si>
    <t>termrates</t>
  </si>
  <si>
    <t>call_price</t>
  </si>
  <si>
    <t>put_price</t>
  </si>
  <si>
    <t>call_iv</t>
  </si>
  <si>
    <t>put_iv</t>
  </si>
  <si>
    <t>label</t>
  </si>
  <si>
    <t>3m</t>
  </si>
  <si>
    <t>6m</t>
  </si>
  <si>
    <t>9m</t>
  </si>
  <si>
    <t>12m</t>
  </si>
  <si>
    <t>15m</t>
  </si>
  <si>
    <t>exptimes</t>
  </si>
  <si>
    <t>date</t>
  </si>
  <si>
    <t>price_date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</si>
</sst>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%"/>
    <numFmt numFmtId="169" formatCode="0.0000"/>
    <numFmt numFmtId="171" formatCode="0.000000"/>
  </numFmts>
  <fonts count="4">
    <font>
      <sz val="12"/>
      <color theme="1"/>
      <name val="Aptos Narrow"/>
      <family val="2"/>
      <scheme val="minor"/>
    </font>
    <font>
      <sz val="14"/>
      <color rgb="FF232A31"/>
      <name val="Helvetica Neue"/>
      <family val="2"/>
    </font>
    <font>
      <u/>
      <sz val="12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0" fontId="3" fillId="0" borderId="0" xfId="1" applyFont="1"/>
    <xf numFmtId="0" fontId="3" fillId="0" borderId="0" xfId="0" applyFont="1" applyAlignment="1">
      <alignment horizontal="right"/>
    </xf>
    <xf numFmtId="4" fontId="1" fillId="0" borderId="0" xfId="0" applyNumberFormat="1" applyFont="1"/>
    <xf numFmtId="14" fontId="3" fillId="0" borderId="0" xfId="1" applyNumberFormat="1" applyFont="1"/>
    <xf numFmtId="164" fontId="1" fillId="0" borderId="0" xfId="0" applyNumberFormat="1" applyFont="1"/>
    <xf numFmtId="2" fontId="1" fillId="0" borderId="0" xfId="0" applyNumberFormat="1" applyFont="1"/>
    <xf numFmtId="14" fontId="3" fillId="0" borderId="0" xfId="0" applyNumberFormat="1" applyFont="1"/>
    <xf numFmtId="165" fontId="3" fillId="0" borderId="0" xfId="0" applyNumberFormat="1" applyFont="1"/>
    <xf numFmtId="2" fontId="0" fillId="0" borderId="0" xfId="0" applyNumberFormat="1"/>
    <xf numFmtId="14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%5ESPX/options?straddle=false&amp;strike=5075&amp;type=puts" TargetMode="External"/><Relationship Id="rId117" Type="http://schemas.openxmlformats.org/officeDocument/2006/relationships/hyperlink" Target="https://finance.yahoo.com/quote/SPXW240621P05000000" TargetMode="External"/><Relationship Id="rId21" Type="http://schemas.openxmlformats.org/officeDocument/2006/relationships/hyperlink" Target="https://finance.yahoo.com/quote/%5ESPX/options?straddle=false&amp;strike=5400&amp;type=puts" TargetMode="External"/><Relationship Id="rId42" Type="http://schemas.openxmlformats.org/officeDocument/2006/relationships/hyperlink" Target="https://finance.yahoo.com/quote/%5ESPX/options?straddle=false&amp;strike=5500&amp;type=calls" TargetMode="External"/><Relationship Id="rId47" Type="http://schemas.openxmlformats.org/officeDocument/2006/relationships/hyperlink" Target="https://finance.yahoo.com/quote/%5ESPX/options?straddle=false&amp;strike=5300&amp;type=calls" TargetMode="External"/><Relationship Id="rId63" Type="http://schemas.openxmlformats.org/officeDocument/2006/relationships/hyperlink" Target="https://finance.yahoo.com/quote/%5ESPX/options?straddle=false&amp;strike=5000&amp;type=calls" TargetMode="External"/><Relationship Id="rId68" Type="http://schemas.openxmlformats.org/officeDocument/2006/relationships/hyperlink" Target="https://finance.yahoo.com/quote/%5ESPX/options?straddle=false&amp;strike=5175&amp;type=calls" TargetMode="External"/><Relationship Id="rId84" Type="http://schemas.openxmlformats.org/officeDocument/2006/relationships/hyperlink" Target="https://finance.yahoo.com/quote/%5ESPX/options?straddle=false&amp;strike=4900&amp;type=calls" TargetMode="External"/><Relationship Id="rId89" Type="http://schemas.openxmlformats.org/officeDocument/2006/relationships/hyperlink" Target="https://finance.yahoo.com/quote/%5ESPX/options?straddle=false&amp;strike=5200&amp;type=calls" TargetMode="External"/><Relationship Id="rId112" Type="http://schemas.openxmlformats.org/officeDocument/2006/relationships/hyperlink" Target="https://finance.yahoo.com/quote/SPX240920P04900000" TargetMode="External"/><Relationship Id="rId16" Type="http://schemas.openxmlformats.org/officeDocument/2006/relationships/hyperlink" Target="https://finance.yahoo.com/quote/%5ESPX/options?straddle=false&amp;strike=5150&amp;type=puts" TargetMode="External"/><Relationship Id="rId107" Type="http://schemas.openxmlformats.org/officeDocument/2006/relationships/hyperlink" Target="https://finance.yahoo.com/quote/SPX240920P04900000" TargetMode="External"/><Relationship Id="rId11" Type="http://schemas.openxmlformats.org/officeDocument/2006/relationships/hyperlink" Target="https://finance.yahoo.com/quote/%5ESPX/options?straddle=false&amp;strike=5400&amp;type=calls" TargetMode="External"/><Relationship Id="rId32" Type="http://schemas.openxmlformats.org/officeDocument/2006/relationships/hyperlink" Target="https://finance.yahoo.com/quote/SPX250321C04900000" TargetMode="External"/><Relationship Id="rId37" Type="http://schemas.openxmlformats.org/officeDocument/2006/relationships/hyperlink" Target="https://finance.yahoo.com/quote/%5ESPX/options?straddle=false&amp;strike=5200&amp;type=calls" TargetMode="External"/><Relationship Id="rId53" Type="http://schemas.openxmlformats.org/officeDocument/2006/relationships/hyperlink" Target="https://finance.yahoo.com/quote/%5ESPX/options?straddle=false&amp;strike=5300&amp;type=puts" TargetMode="External"/><Relationship Id="rId58" Type="http://schemas.openxmlformats.org/officeDocument/2006/relationships/hyperlink" Target="https://finance.yahoo.com/quote/%5ESPX/options?straddle=false&amp;strike=5100&amp;type=calls" TargetMode="External"/><Relationship Id="rId74" Type="http://schemas.openxmlformats.org/officeDocument/2006/relationships/hyperlink" Target="https://finance.yahoo.com/quote/%5ESPX/options?straddle=false&amp;strike=5000&amp;type=puts" TargetMode="External"/><Relationship Id="rId79" Type="http://schemas.openxmlformats.org/officeDocument/2006/relationships/hyperlink" Target="https://finance.yahoo.com/quote/%5ESPX/options?straddle=false&amp;strike=5175&amp;type=puts" TargetMode="External"/><Relationship Id="rId102" Type="http://schemas.openxmlformats.org/officeDocument/2006/relationships/hyperlink" Target="https://finance.yahoo.com/quote/%5ESPX/options?straddle=false&amp;strike=5250&amp;type=puts" TargetMode="External"/><Relationship Id="rId123" Type="http://schemas.openxmlformats.org/officeDocument/2006/relationships/hyperlink" Target="https://finance.yahoo.com/quote/SPX250620C05000000" TargetMode="External"/><Relationship Id="rId128" Type="http://schemas.openxmlformats.org/officeDocument/2006/relationships/hyperlink" Target="https://finance.yahoo.com/quote/SPX251219C05000000" TargetMode="External"/><Relationship Id="rId5" Type="http://schemas.openxmlformats.org/officeDocument/2006/relationships/hyperlink" Target="https://finance.yahoo.com/quote/%5ESPX/options?straddle=false&amp;strike=5000&amp;type=calls" TargetMode="External"/><Relationship Id="rId90" Type="http://schemas.openxmlformats.org/officeDocument/2006/relationships/hyperlink" Target="https://finance.yahoo.com/quote/%5ESPX/options?straddle=false&amp;strike=5225&amp;type=calls" TargetMode="External"/><Relationship Id="rId95" Type="http://schemas.openxmlformats.org/officeDocument/2006/relationships/hyperlink" Target="https://finance.yahoo.com/quote/%5ESPX/options?straddle=false&amp;strike=4900&amp;type=puts" TargetMode="External"/><Relationship Id="rId22" Type="http://schemas.openxmlformats.org/officeDocument/2006/relationships/hyperlink" Target="https://finance.yahoo.com/quote/%5ESPX/options?straddle=false&amp;strike=4900&amp;type=puts" TargetMode="External"/><Relationship Id="rId27" Type="http://schemas.openxmlformats.org/officeDocument/2006/relationships/hyperlink" Target="https://finance.yahoo.com/quote/%5ESPX/options?straddle=false&amp;strike=5200&amp;type=puts" TargetMode="External"/><Relationship Id="rId43" Type="http://schemas.openxmlformats.org/officeDocument/2006/relationships/hyperlink" Target="https://finance.yahoo.com/quote/SPX250620C05000000" TargetMode="External"/><Relationship Id="rId48" Type="http://schemas.openxmlformats.org/officeDocument/2006/relationships/hyperlink" Target="https://finance.yahoo.com/quote/%5ESPX/options?straddle=false&amp;strike=5400&amp;type=calls" TargetMode="External"/><Relationship Id="rId64" Type="http://schemas.openxmlformats.org/officeDocument/2006/relationships/hyperlink" Target="https://finance.yahoo.com/quote/%5ESPX/options?straddle=false&amp;strike=5050&amp;type=calls" TargetMode="External"/><Relationship Id="rId69" Type="http://schemas.openxmlformats.org/officeDocument/2006/relationships/hyperlink" Target="https://finance.yahoo.com/quote/%5ESPX/options?straddle=false&amp;strike=5185&amp;type=calls" TargetMode="External"/><Relationship Id="rId113" Type="http://schemas.openxmlformats.org/officeDocument/2006/relationships/hyperlink" Target="https://finance.yahoo.com/quote/SPX240920P04900000" TargetMode="External"/><Relationship Id="rId118" Type="http://schemas.openxmlformats.org/officeDocument/2006/relationships/hyperlink" Target="https://finance.yahoo.com/quote/SPXW240621P05000000" TargetMode="External"/><Relationship Id="rId80" Type="http://schemas.openxmlformats.org/officeDocument/2006/relationships/hyperlink" Target="https://finance.yahoo.com/quote/%5ESPX/options?straddle=false&amp;strike=5185&amp;type=puts" TargetMode="External"/><Relationship Id="rId85" Type="http://schemas.openxmlformats.org/officeDocument/2006/relationships/hyperlink" Target="https://finance.yahoo.com/quote/%5ESPX/options?straddle=false&amp;strike=4950&amp;type=calls" TargetMode="External"/><Relationship Id="rId12" Type="http://schemas.openxmlformats.org/officeDocument/2006/relationships/hyperlink" Target="https://finance.yahoo.com/quote/%5ESPX/options?straddle=false&amp;strike=4875&amp;type=puts" TargetMode="External"/><Relationship Id="rId17" Type="http://schemas.openxmlformats.org/officeDocument/2006/relationships/hyperlink" Target="https://finance.yahoo.com/quote/%5ESPX/options?straddle=false&amp;strike=5200&amp;type=puts" TargetMode="External"/><Relationship Id="rId33" Type="http://schemas.openxmlformats.org/officeDocument/2006/relationships/hyperlink" Target="https://finance.yahoo.com/quote/%5ESPX/options?straddle=false&amp;strike=4900&amp;type=calls" TargetMode="External"/><Relationship Id="rId38" Type="http://schemas.openxmlformats.org/officeDocument/2006/relationships/hyperlink" Target="https://finance.yahoo.com/quote/%5ESPX/options?straddle=false&amp;strike=5350&amp;type=calls" TargetMode="External"/><Relationship Id="rId59" Type="http://schemas.openxmlformats.org/officeDocument/2006/relationships/hyperlink" Target="https://finance.yahoo.com/quote/%5ESPX/options?straddle=false&amp;strike=5600&amp;type=calls" TargetMode="External"/><Relationship Id="rId103" Type="http://schemas.openxmlformats.org/officeDocument/2006/relationships/hyperlink" Target="https://finance.yahoo.com/quote/%5ESPX/options?straddle=false&amp;strike=5300&amp;type=puts" TargetMode="External"/><Relationship Id="rId108" Type="http://schemas.openxmlformats.org/officeDocument/2006/relationships/hyperlink" Target="https://finance.yahoo.com/quote/SPX240920P04900000" TargetMode="External"/><Relationship Id="rId124" Type="http://schemas.openxmlformats.org/officeDocument/2006/relationships/hyperlink" Target="https://finance.yahoo.com/quote/SPX250620C05000000" TargetMode="External"/><Relationship Id="rId54" Type="http://schemas.openxmlformats.org/officeDocument/2006/relationships/hyperlink" Target="https://finance.yahoo.com/quote/%5ESPX/options?straddle=false&amp;strike=5400&amp;type=puts" TargetMode="External"/><Relationship Id="rId70" Type="http://schemas.openxmlformats.org/officeDocument/2006/relationships/hyperlink" Target="https://finance.yahoo.com/quote/%5ESPX/options?straddle=false&amp;strike=5205&amp;type=calls" TargetMode="External"/><Relationship Id="rId75" Type="http://schemas.openxmlformats.org/officeDocument/2006/relationships/hyperlink" Target="https://finance.yahoo.com/quote/%5ESPX/options?straddle=false&amp;strike=5050&amp;type=puts" TargetMode="External"/><Relationship Id="rId91" Type="http://schemas.openxmlformats.org/officeDocument/2006/relationships/hyperlink" Target="https://finance.yahoo.com/quote/%5ESPX/options?straddle=false&amp;strike=5250&amp;type=calls" TargetMode="External"/><Relationship Id="rId96" Type="http://schemas.openxmlformats.org/officeDocument/2006/relationships/hyperlink" Target="https://finance.yahoo.com/quote/%5ESPX/options?straddle=false&amp;strike=4950&amp;type=puts" TargetMode="External"/><Relationship Id="rId1" Type="http://schemas.openxmlformats.org/officeDocument/2006/relationships/hyperlink" Target="https://finance.yahoo.com/quote/SPX241220C04875000" TargetMode="External"/><Relationship Id="rId6" Type="http://schemas.openxmlformats.org/officeDocument/2006/relationships/hyperlink" Target="https://finance.yahoo.com/quote/%5ESPX/options?straddle=false&amp;strike=5150&amp;type=calls" TargetMode="External"/><Relationship Id="rId23" Type="http://schemas.openxmlformats.org/officeDocument/2006/relationships/hyperlink" Target="https://finance.yahoo.com/quote/%5ESPX/options?straddle=false&amp;strike=4950&amp;type=puts" TargetMode="External"/><Relationship Id="rId28" Type="http://schemas.openxmlformats.org/officeDocument/2006/relationships/hyperlink" Target="https://finance.yahoo.com/quote/%5ESPX/options?straddle=false&amp;strike=5350&amp;type=puts" TargetMode="External"/><Relationship Id="rId49" Type="http://schemas.openxmlformats.org/officeDocument/2006/relationships/hyperlink" Target="https://finance.yahoo.com/quote/%5ESPX/options?straddle=false&amp;strike=5500&amp;type=calls" TargetMode="External"/><Relationship Id="rId114" Type="http://schemas.openxmlformats.org/officeDocument/2006/relationships/hyperlink" Target="https://finance.yahoo.com/quote/SPX240920P04900000" TargetMode="External"/><Relationship Id="rId119" Type="http://schemas.openxmlformats.org/officeDocument/2006/relationships/hyperlink" Target="https://finance.yahoo.com/quote/SPXW240621P05000000" TargetMode="External"/><Relationship Id="rId44" Type="http://schemas.openxmlformats.org/officeDocument/2006/relationships/hyperlink" Target="https://finance.yahoo.com/quote/%5ESPX/options?straddle=false&amp;strike=5000&amp;type=calls" TargetMode="External"/><Relationship Id="rId60" Type="http://schemas.openxmlformats.org/officeDocument/2006/relationships/hyperlink" Target="https://finance.yahoo.com/quote/%5ESPX/options?straddle=false&amp;strike=5000&amp;type=puts" TargetMode="External"/><Relationship Id="rId65" Type="http://schemas.openxmlformats.org/officeDocument/2006/relationships/hyperlink" Target="https://finance.yahoo.com/quote/%5ESPX/options?straddle=false&amp;strike=5150&amp;type=calls" TargetMode="External"/><Relationship Id="rId81" Type="http://schemas.openxmlformats.org/officeDocument/2006/relationships/hyperlink" Target="https://finance.yahoo.com/quote/%5ESPX/options?straddle=false&amp;strike=5205&amp;type=puts" TargetMode="External"/><Relationship Id="rId86" Type="http://schemas.openxmlformats.org/officeDocument/2006/relationships/hyperlink" Target="https://finance.yahoo.com/quote/%5ESPX/options?straddle=false&amp;strike=5000&amp;type=calls" TargetMode="External"/><Relationship Id="rId13" Type="http://schemas.openxmlformats.org/officeDocument/2006/relationships/hyperlink" Target="https://finance.yahoo.com/quote/%5ESPX/options?straddle=false&amp;strike=4900&amp;type=puts" TargetMode="External"/><Relationship Id="rId18" Type="http://schemas.openxmlformats.org/officeDocument/2006/relationships/hyperlink" Target="https://finance.yahoo.com/quote/%5ESPX/options?straddle=false&amp;strike=5250&amp;type=puts" TargetMode="External"/><Relationship Id="rId39" Type="http://schemas.openxmlformats.org/officeDocument/2006/relationships/hyperlink" Target="https://finance.yahoo.com/quote/%5ESPX/options?straddle=false&amp;strike=5400&amp;type=calls" TargetMode="External"/><Relationship Id="rId109" Type="http://schemas.openxmlformats.org/officeDocument/2006/relationships/hyperlink" Target="https://finance.yahoo.com/quote/SPX240920P04900000" TargetMode="External"/><Relationship Id="rId34" Type="http://schemas.openxmlformats.org/officeDocument/2006/relationships/hyperlink" Target="https://finance.yahoo.com/quote/%5ESPX/options?straddle=false&amp;strike=4950&amp;type=calls" TargetMode="External"/><Relationship Id="rId50" Type="http://schemas.openxmlformats.org/officeDocument/2006/relationships/hyperlink" Target="https://finance.yahoo.com/quote/%5ESPX/options?straddle=false&amp;strike=5000&amp;type=puts" TargetMode="External"/><Relationship Id="rId55" Type="http://schemas.openxmlformats.org/officeDocument/2006/relationships/hyperlink" Target="https://finance.yahoo.com/quote/%5ESPX/options?straddle=false&amp;strike=5500&amp;type=puts" TargetMode="External"/><Relationship Id="rId76" Type="http://schemas.openxmlformats.org/officeDocument/2006/relationships/hyperlink" Target="https://finance.yahoo.com/quote/%5ESPX/options?straddle=false&amp;strike=5150&amp;type=puts" TargetMode="External"/><Relationship Id="rId97" Type="http://schemas.openxmlformats.org/officeDocument/2006/relationships/hyperlink" Target="https://finance.yahoo.com/quote/%5ESPX/options?straddle=false&amp;strike=5000&amp;type=puts" TargetMode="External"/><Relationship Id="rId104" Type="http://schemas.openxmlformats.org/officeDocument/2006/relationships/hyperlink" Target="https://finance.yahoo.com/quote/%5ESPX/options?straddle=false&amp;strike=5350&amp;type=puts" TargetMode="External"/><Relationship Id="rId120" Type="http://schemas.openxmlformats.org/officeDocument/2006/relationships/hyperlink" Target="https://finance.yahoo.com/quote/SPX250321C04900000" TargetMode="External"/><Relationship Id="rId125" Type="http://schemas.openxmlformats.org/officeDocument/2006/relationships/hyperlink" Target="https://finance.yahoo.com/quote/SPX250620C05000000" TargetMode="External"/><Relationship Id="rId7" Type="http://schemas.openxmlformats.org/officeDocument/2006/relationships/hyperlink" Target="https://finance.yahoo.com/quote/%5ESPX/options?straddle=false&amp;strike=5200&amp;type=calls" TargetMode="External"/><Relationship Id="rId71" Type="http://schemas.openxmlformats.org/officeDocument/2006/relationships/hyperlink" Target="https://finance.yahoo.com/quote/%5ESPX/options?straddle=false&amp;strike=5210&amp;type=calls" TargetMode="External"/><Relationship Id="rId92" Type="http://schemas.openxmlformats.org/officeDocument/2006/relationships/hyperlink" Target="https://finance.yahoo.com/quote/%5ESPX/options?straddle=false&amp;strike=5300&amp;type=calls" TargetMode="External"/><Relationship Id="rId2" Type="http://schemas.openxmlformats.org/officeDocument/2006/relationships/hyperlink" Target="https://finance.yahoo.com/quote/%5ESPX/options?straddle=false&amp;strike=4875&amp;type=calls" TargetMode="External"/><Relationship Id="rId29" Type="http://schemas.openxmlformats.org/officeDocument/2006/relationships/hyperlink" Target="https://finance.yahoo.com/quote/%5ESPX/options?straddle=false&amp;strike=5400&amp;type=puts" TargetMode="External"/><Relationship Id="rId24" Type="http://schemas.openxmlformats.org/officeDocument/2006/relationships/hyperlink" Target="https://finance.yahoo.com/quote/%5ESPX/options?straddle=false&amp;strike=5000&amp;type=puts" TargetMode="External"/><Relationship Id="rId40" Type="http://schemas.openxmlformats.org/officeDocument/2006/relationships/hyperlink" Target="https://finance.yahoo.com/quote/%5ESPX/options?straddle=false&amp;strike=5425&amp;type=calls" TargetMode="External"/><Relationship Id="rId45" Type="http://schemas.openxmlformats.org/officeDocument/2006/relationships/hyperlink" Target="https://finance.yahoo.com/quote/%5ESPX/options?straddle=false&amp;strike=5150&amp;type=calls" TargetMode="External"/><Relationship Id="rId66" Type="http://schemas.openxmlformats.org/officeDocument/2006/relationships/hyperlink" Target="https://finance.yahoo.com/quote/%5ESPX/options?straddle=false&amp;strike=5160&amp;type=calls" TargetMode="External"/><Relationship Id="rId87" Type="http://schemas.openxmlformats.org/officeDocument/2006/relationships/hyperlink" Target="https://finance.yahoo.com/quote/%5ESPX/options?straddle=false&amp;strike=5075&amp;type=calls" TargetMode="External"/><Relationship Id="rId110" Type="http://schemas.openxmlformats.org/officeDocument/2006/relationships/hyperlink" Target="https://finance.yahoo.com/quote/SPX240920P04900000" TargetMode="External"/><Relationship Id="rId115" Type="http://schemas.openxmlformats.org/officeDocument/2006/relationships/hyperlink" Target="https://finance.yahoo.com/quote/SPX240920P04900000" TargetMode="External"/><Relationship Id="rId61" Type="http://schemas.openxmlformats.org/officeDocument/2006/relationships/hyperlink" Target="https://finance.yahoo.com/quote/%5ESPX/options?straddle=false&amp;strike=5100&amp;type=puts" TargetMode="External"/><Relationship Id="rId82" Type="http://schemas.openxmlformats.org/officeDocument/2006/relationships/hyperlink" Target="https://finance.yahoo.com/quote/%5ESPX/options?straddle=false&amp;strike=5210&amp;type=puts" TargetMode="External"/><Relationship Id="rId19" Type="http://schemas.openxmlformats.org/officeDocument/2006/relationships/hyperlink" Target="https://finance.yahoo.com/quote/%5ESPX/options?straddle=false&amp;strike=5275&amp;type=puts" TargetMode="External"/><Relationship Id="rId14" Type="http://schemas.openxmlformats.org/officeDocument/2006/relationships/hyperlink" Target="https://finance.yahoo.com/quote/%5ESPX/options?straddle=false&amp;strike=4950&amp;type=puts" TargetMode="External"/><Relationship Id="rId30" Type="http://schemas.openxmlformats.org/officeDocument/2006/relationships/hyperlink" Target="https://finance.yahoo.com/quote/%5ESPX/options?straddle=false&amp;strike=5450&amp;type=puts" TargetMode="External"/><Relationship Id="rId35" Type="http://schemas.openxmlformats.org/officeDocument/2006/relationships/hyperlink" Target="https://finance.yahoo.com/quote/%5ESPX/options?straddle=false&amp;strike=5000&amp;type=calls" TargetMode="External"/><Relationship Id="rId56" Type="http://schemas.openxmlformats.org/officeDocument/2006/relationships/hyperlink" Target="https://finance.yahoo.com/quote/SPX251219C05000000" TargetMode="External"/><Relationship Id="rId77" Type="http://schemas.openxmlformats.org/officeDocument/2006/relationships/hyperlink" Target="https://finance.yahoo.com/quote/%5ESPX/options?straddle=false&amp;strike=5160&amp;type=puts" TargetMode="External"/><Relationship Id="rId100" Type="http://schemas.openxmlformats.org/officeDocument/2006/relationships/hyperlink" Target="https://finance.yahoo.com/quote/%5ESPX/options?straddle=false&amp;strike=5200&amp;type=puts" TargetMode="External"/><Relationship Id="rId105" Type="http://schemas.openxmlformats.org/officeDocument/2006/relationships/hyperlink" Target="https://finance.yahoo.com/quote/SPX241220C04875000" TargetMode="External"/><Relationship Id="rId126" Type="http://schemas.openxmlformats.org/officeDocument/2006/relationships/hyperlink" Target="https://finance.yahoo.com/quote/SPX251219C05000000" TargetMode="External"/><Relationship Id="rId8" Type="http://schemas.openxmlformats.org/officeDocument/2006/relationships/hyperlink" Target="https://finance.yahoo.com/quote/%5ESPX/options?straddle=false&amp;strike=5250&amp;type=calls" TargetMode="External"/><Relationship Id="rId51" Type="http://schemas.openxmlformats.org/officeDocument/2006/relationships/hyperlink" Target="https://finance.yahoo.com/quote/%5ESPX/options?straddle=false&amp;strike=5150&amp;type=puts" TargetMode="External"/><Relationship Id="rId72" Type="http://schemas.openxmlformats.org/officeDocument/2006/relationships/hyperlink" Target="https://finance.yahoo.com/quote/%5ESPX/options?straddle=false&amp;strike=5300&amp;type=calls" TargetMode="External"/><Relationship Id="rId93" Type="http://schemas.openxmlformats.org/officeDocument/2006/relationships/hyperlink" Target="https://finance.yahoo.com/quote/%5ESPX/options?straddle=false&amp;strike=5350&amp;type=calls" TargetMode="External"/><Relationship Id="rId98" Type="http://schemas.openxmlformats.org/officeDocument/2006/relationships/hyperlink" Target="https://finance.yahoo.com/quote/%5ESPX/options?straddle=false&amp;strike=5075&amp;type=puts" TargetMode="External"/><Relationship Id="rId121" Type="http://schemas.openxmlformats.org/officeDocument/2006/relationships/hyperlink" Target="https://finance.yahoo.com/quote/SPX250321C04900000" TargetMode="External"/><Relationship Id="rId3" Type="http://schemas.openxmlformats.org/officeDocument/2006/relationships/hyperlink" Target="https://finance.yahoo.com/quote/%5ESPX/options?straddle=false&amp;strike=4900&amp;type=calls" TargetMode="External"/><Relationship Id="rId25" Type="http://schemas.openxmlformats.org/officeDocument/2006/relationships/hyperlink" Target="https://finance.yahoo.com/quote/%5ESPX/options?straddle=false&amp;strike=5050&amp;type=puts" TargetMode="External"/><Relationship Id="rId46" Type="http://schemas.openxmlformats.org/officeDocument/2006/relationships/hyperlink" Target="https://finance.yahoo.com/quote/%5ESPX/options?straddle=false&amp;strike=5200&amp;type=calls" TargetMode="External"/><Relationship Id="rId67" Type="http://schemas.openxmlformats.org/officeDocument/2006/relationships/hyperlink" Target="https://finance.yahoo.com/quote/%5ESPX/options?straddle=false&amp;strike=5170&amp;type=calls" TargetMode="External"/><Relationship Id="rId116" Type="http://schemas.openxmlformats.org/officeDocument/2006/relationships/hyperlink" Target="https://finance.yahoo.com/quote/SPX240920P04900000" TargetMode="External"/><Relationship Id="rId20" Type="http://schemas.openxmlformats.org/officeDocument/2006/relationships/hyperlink" Target="https://finance.yahoo.com/quote/%5ESPX/options?straddle=false&amp;strike=5325&amp;type=puts" TargetMode="External"/><Relationship Id="rId41" Type="http://schemas.openxmlformats.org/officeDocument/2006/relationships/hyperlink" Target="https://finance.yahoo.com/quote/%5ESPX/options?straddle=false&amp;strike=5450&amp;type=calls" TargetMode="External"/><Relationship Id="rId62" Type="http://schemas.openxmlformats.org/officeDocument/2006/relationships/hyperlink" Target="https://finance.yahoo.com/quote/%5ESPX/options?straddle=false&amp;strike=5600&amp;type=puts" TargetMode="External"/><Relationship Id="rId83" Type="http://schemas.openxmlformats.org/officeDocument/2006/relationships/hyperlink" Target="https://finance.yahoo.com/quote/%5ESPX/options?straddle=false&amp;strike=5300&amp;type=puts" TargetMode="External"/><Relationship Id="rId88" Type="http://schemas.openxmlformats.org/officeDocument/2006/relationships/hyperlink" Target="https://finance.yahoo.com/quote/%5ESPX/options?straddle=false&amp;strike=5100&amp;type=calls" TargetMode="External"/><Relationship Id="rId111" Type="http://schemas.openxmlformats.org/officeDocument/2006/relationships/hyperlink" Target="https://finance.yahoo.com/quote/SPX240920P04900000" TargetMode="External"/><Relationship Id="rId15" Type="http://schemas.openxmlformats.org/officeDocument/2006/relationships/hyperlink" Target="https://finance.yahoo.com/quote/%5ESPX/options?straddle=false&amp;strike=5000&amp;type=puts" TargetMode="External"/><Relationship Id="rId36" Type="http://schemas.openxmlformats.org/officeDocument/2006/relationships/hyperlink" Target="https://finance.yahoo.com/quote/%5ESPX/options?straddle=false&amp;strike=5050&amp;type=calls" TargetMode="External"/><Relationship Id="rId57" Type="http://schemas.openxmlformats.org/officeDocument/2006/relationships/hyperlink" Target="https://finance.yahoo.com/quote/%5ESPX/options?straddle=false&amp;strike=5000&amp;type=calls" TargetMode="External"/><Relationship Id="rId106" Type="http://schemas.openxmlformats.org/officeDocument/2006/relationships/hyperlink" Target="https://finance.yahoo.com/quote/SPX240920P04900000" TargetMode="External"/><Relationship Id="rId127" Type="http://schemas.openxmlformats.org/officeDocument/2006/relationships/hyperlink" Target="https://finance.yahoo.com/quote/SPX251219C05000000" TargetMode="External"/><Relationship Id="rId10" Type="http://schemas.openxmlformats.org/officeDocument/2006/relationships/hyperlink" Target="https://finance.yahoo.com/quote/%5ESPX/options?straddle=false&amp;strike=5325&amp;type=calls" TargetMode="External"/><Relationship Id="rId31" Type="http://schemas.openxmlformats.org/officeDocument/2006/relationships/hyperlink" Target="https://finance.yahoo.com/quote/%5ESPX/options?straddle=false&amp;strike=5500&amp;type=puts" TargetMode="External"/><Relationship Id="rId52" Type="http://schemas.openxmlformats.org/officeDocument/2006/relationships/hyperlink" Target="https://finance.yahoo.com/quote/%5ESPX/options?straddle=false&amp;strike=5200&amp;type=puts" TargetMode="External"/><Relationship Id="rId73" Type="http://schemas.openxmlformats.org/officeDocument/2006/relationships/hyperlink" Target="https://finance.yahoo.com/quote/SPXW240621P05000000" TargetMode="External"/><Relationship Id="rId78" Type="http://schemas.openxmlformats.org/officeDocument/2006/relationships/hyperlink" Target="https://finance.yahoo.com/quote/%5ESPX/options?straddle=false&amp;strike=5170&amp;type=puts" TargetMode="External"/><Relationship Id="rId94" Type="http://schemas.openxmlformats.org/officeDocument/2006/relationships/hyperlink" Target="https://finance.yahoo.com/quote/SPX240920P04900000" TargetMode="External"/><Relationship Id="rId99" Type="http://schemas.openxmlformats.org/officeDocument/2006/relationships/hyperlink" Target="https://finance.yahoo.com/quote/%5ESPX/options?straddle=false&amp;strike=5100&amp;type=puts" TargetMode="External"/><Relationship Id="rId101" Type="http://schemas.openxmlformats.org/officeDocument/2006/relationships/hyperlink" Target="https://finance.yahoo.com/quote/%5ESPX/options?straddle=false&amp;strike=5225&amp;type=puts" TargetMode="External"/><Relationship Id="rId122" Type="http://schemas.openxmlformats.org/officeDocument/2006/relationships/hyperlink" Target="https://finance.yahoo.com/quote/SPX250321C04900000" TargetMode="External"/><Relationship Id="rId4" Type="http://schemas.openxmlformats.org/officeDocument/2006/relationships/hyperlink" Target="https://finance.yahoo.com/quote/%5ESPX/options?straddle=false&amp;strike=4950&amp;type=calls" TargetMode="External"/><Relationship Id="rId9" Type="http://schemas.openxmlformats.org/officeDocument/2006/relationships/hyperlink" Target="https://finance.yahoo.com/quote/%5ESPX/options?straddle=false&amp;strike=5275&amp;type=cal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E66F-3BE1-7A4E-BE45-D3255DF9A330}">
  <dimension ref="A1:M99"/>
  <sheetViews>
    <sheetView topLeftCell="A39" workbookViewId="0">
      <selection activeCell="G58" sqref="G58"/>
    </sheetView>
  </sheetViews>
  <sheetFormatPr defaultColWidth="11.19921875" defaultRowHeight="15.6"/>
  <cols>
    <col min="1" max="1" width="17.19921875" customWidth="1"/>
    <col min="2" max="2" width="12.5" customWidth="1"/>
    <col min="3" max="3" width="11" customWidth="1"/>
    <col min="9" max="9" width="7.69921875" customWidth="1"/>
    <col min="11" max="11" width="12.69921875" customWidth="1"/>
    <col min="13" max="13" width="12.69921875" customWidth="1"/>
  </cols>
  <sheetData>
    <row r="1" spans="1:13" ht="18">
      <c r="A1" s="5" t="s">
        <v>6</v>
      </c>
      <c r="B1" s="5" t="s">
        <v>7</v>
      </c>
      <c r="C1" s="5" t="s">
        <v>8</v>
      </c>
      <c r="D1" s="5" t="s">
        <v>0</v>
      </c>
      <c r="E1" s="5" t="s">
        <v>9</v>
      </c>
      <c r="F1" s="5" t="s">
        <v>1</v>
      </c>
      <c r="G1" s="5" t="s">
        <v>2</v>
      </c>
      <c r="H1" s="5" t="s">
        <v>4</v>
      </c>
      <c r="I1" s="5" t="s">
        <v>5</v>
      </c>
      <c r="J1" s="5" t="s">
        <v>3</v>
      </c>
      <c r="K1" s="5" t="s">
        <v>10</v>
      </c>
      <c r="L1" s="5" t="s">
        <v>11</v>
      </c>
      <c r="M1" s="5" t="s">
        <v>12</v>
      </c>
    </row>
    <row r="2" spans="1:13" ht="18">
      <c r="A2" s="10">
        <v>45394</v>
      </c>
      <c r="B2" s="7">
        <v>45464</v>
      </c>
      <c r="C2" s="8">
        <f>(B2-A2)/365.25</f>
        <v>0.19164955509924708</v>
      </c>
      <c r="D2" s="4">
        <v>5000</v>
      </c>
      <c r="E2" s="9">
        <v>235.76</v>
      </c>
      <c r="F2" s="9">
        <v>236.7</v>
      </c>
      <c r="G2" s="9">
        <v>242.3</v>
      </c>
      <c r="H2" s="6">
        <f>0.5*(F2+G2)</f>
        <v>239.5</v>
      </c>
      <c r="I2" s="1">
        <v>0</v>
      </c>
      <c r="J2" s="1">
        <v>570</v>
      </c>
      <c r="K2" s="3">
        <v>179423</v>
      </c>
      <c r="L2" s="2">
        <v>0.19639999999999999</v>
      </c>
      <c r="M2" s="11">
        <v>5.2917417003944478E-2</v>
      </c>
    </row>
    <row r="3" spans="1:13" ht="18">
      <c r="A3" s="10">
        <v>45394</v>
      </c>
      <c r="B3" s="7">
        <v>45464</v>
      </c>
      <c r="C3" s="8">
        <f t="shared" ref="C3:C11" si="0">(B3-A3)/365.25</f>
        <v>0.19164955509924708</v>
      </c>
      <c r="D3" s="4">
        <v>5050</v>
      </c>
      <c r="E3" s="9">
        <v>205.1</v>
      </c>
      <c r="F3" s="9">
        <v>203.7</v>
      </c>
      <c r="G3" s="9">
        <v>204.5</v>
      </c>
      <c r="H3" s="6">
        <f t="shared" ref="H3:H11" si="1">0.5*(F3+G3)</f>
        <v>204.1</v>
      </c>
      <c r="I3" s="1">
        <v>0</v>
      </c>
      <c r="J3" s="1">
        <v>25</v>
      </c>
      <c r="K3" s="1">
        <v>206</v>
      </c>
      <c r="L3" s="2">
        <v>0.18590000000000001</v>
      </c>
      <c r="M3" s="11">
        <v>5.2917417003944478E-2</v>
      </c>
    </row>
    <row r="4" spans="1:13" ht="18">
      <c r="A4" s="10">
        <v>45394</v>
      </c>
      <c r="B4" s="7">
        <v>45464</v>
      </c>
      <c r="C4" s="8">
        <f t="shared" si="0"/>
        <v>0.19164955509924708</v>
      </c>
      <c r="D4" s="4">
        <v>5150</v>
      </c>
      <c r="E4" s="9">
        <v>139.4</v>
      </c>
      <c r="F4" s="9">
        <v>137.1</v>
      </c>
      <c r="G4" s="9">
        <v>138.80000000000001</v>
      </c>
      <c r="H4" s="6">
        <f t="shared" si="1"/>
        <v>137.94999999999999</v>
      </c>
      <c r="I4" s="1">
        <v>0</v>
      </c>
      <c r="J4" s="3">
        <v>1285</v>
      </c>
      <c r="K4" s="3">
        <v>47075</v>
      </c>
      <c r="L4" s="2">
        <v>0.1691</v>
      </c>
      <c r="M4" s="11">
        <v>5.2917417003944478E-2</v>
      </c>
    </row>
    <row r="5" spans="1:13" ht="18">
      <c r="A5" s="10">
        <v>45394</v>
      </c>
      <c r="B5" s="7">
        <v>45464</v>
      </c>
      <c r="C5" s="8">
        <f t="shared" si="0"/>
        <v>0.19164955509924708</v>
      </c>
      <c r="D5" s="4">
        <v>5160</v>
      </c>
      <c r="E5" s="9">
        <v>133.02000000000001</v>
      </c>
      <c r="F5" s="9">
        <v>131.30000000000001</v>
      </c>
      <c r="G5" s="9">
        <v>133</v>
      </c>
      <c r="H5" s="6">
        <f t="shared" si="1"/>
        <v>132.15</v>
      </c>
      <c r="I5" s="1">
        <v>0</v>
      </c>
      <c r="J5" s="3">
        <v>3643</v>
      </c>
      <c r="K5" s="3">
        <v>2431</v>
      </c>
      <c r="L5" s="2">
        <v>0.1676</v>
      </c>
      <c r="M5" s="11">
        <v>5.2917417003944478E-2</v>
      </c>
    </row>
    <row r="6" spans="1:13" ht="18">
      <c r="A6" s="10">
        <v>45394</v>
      </c>
      <c r="B6" s="7">
        <v>45464</v>
      </c>
      <c r="C6" s="8">
        <f t="shared" si="0"/>
        <v>0.19164955509924708</v>
      </c>
      <c r="D6" s="4">
        <v>5170</v>
      </c>
      <c r="E6" s="9">
        <v>127</v>
      </c>
      <c r="F6" s="9">
        <v>125.5</v>
      </c>
      <c r="G6" s="9">
        <v>127.2</v>
      </c>
      <c r="H6" s="6">
        <f t="shared" si="1"/>
        <v>126.35</v>
      </c>
      <c r="I6" s="1">
        <v>0</v>
      </c>
      <c r="J6" s="3">
        <v>2201</v>
      </c>
      <c r="K6" s="3">
        <v>2074</v>
      </c>
      <c r="L6" s="2">
        <v>0.1661</v>
      </c>
      <c r="M6" s="11">
        <v>5.2917417003944478E-2</v>
      </c>
    </row>
    <row r="7" spans="1:13" ht="18">
      <c r="A7" s="10">
        <v>45394</v>
      </c>
      <c r="B7" s="7">
        <v>45464</v>
      </c>
      <c r="C7" s="8">
        <f t="shared" si="0"/>
        <v>0.19164955509924708</v>
      </c>
      <c r="D7" s="4">
        <v>5175</v>
      </c>
      <c r="E7" s="9">
        <v>121.8</v>
      </c>
      <c r="F7" s="9">
        <v>122.7</v>
      </c>
      <c r="G7" s="9">
        <v>124.4</v>
      </c>
      <c r="H7" s="6">
        <f t="shared" si="1"/>
        <v>123.55000000000001</v>
      </c>
      <c r="I7" s="1">
        <v>0</v>
      </c>
      <c r="J7" s="3">
        <v>2265</v>
      </c>
      <c r="K7" s="3">
        <v>6345</v>
      </c>
      <c r="L7" s="2">
        <v>0.16539999999999999</v>
      </c>
      <c r="M7" s="11">
        <v>5.2917417003944478E-2</v>
      </c>
    </row>
    <row r="8" spans="1:13" ht="18">
      <c r="A8" s="10">
        <v>45394</v>
      </c>
      <c r="B8" s="7">
        <v>45464</v>
      </c>
      <c r="C8" s="8">
        <f t="shared" si="0"/>
        <v>0.19164955509924708</v>
      </c>
      <c r="D8" s="4">
        <v>5185</v>
      </c>
      <c r="E8" s="9">
        <v>124.37</v>
      </c>
      <c r="F8" s="9">
        <v>117.1</v>
      </c>
      <c r="G8" s="9">
        <v>118.9</v>
      </c>
      <c r="H8" s="6">
        <f t="shared" si="1"/>
        <v>118</v>
      </c>
      <c r="I8" s="1">
        <v>0</v>
      </c>
      <c r="J8" s="3">
        <v>3953</v>
      </c>
      <c r="K8" s="3">
        <v>3672</v>
      </c>
      <c r="L8" s="2">
        <v>0.16400000000000001</v>
      </c>
      <c r="M8" s="11">
        <v>5.2917417003944478E-2</v>
      </c>
    </row>
    <row r="9" spans="1:13" ht="18">
      <c r="A9" s="10">
        <v>45394</v>
      </c>
      <c r="B9" s="7">
        <v>45464</v>
      </c>
      <c r="C9" s="8">
        <f t="shared" si="0"/>
        <v>0.19164955509924708</v>
      </c>
      <c r="D9" s="4">
        <v>5205</v>
      </c>
      <c r="E9" s="9">
        <v>105.31</v>
      </c>
      <c r="F9" s="9">
        <v>106.2</v>
      </c>
      <c r="G9" s="9">
        <v>108.2</v>
      </c>
      <c r="H9" s="6">
        <f t="shared" si="1"/>
        <v>107.2</v>
      </c>
      <c r="I9" s="1">
        <v>0</v>
      </c>
      <c r="J9" s="3">
        <v>1509</v>
      </c>
      <c r="K9" s="3">
        <v>5385</v>
      </c>
      <c r="L9" s="2">
        <v>0.16109999999999999</v>
      </c>
      <c r="M9" s="11">
        <v>5.2917417003944478E-2</v>
      </c>
    </row>
    <row r="10" spans="1:13" ht="18">
      <c r="A10" s="10">
        <v>45394</v>
      </c>
      <c r="B10" s="7">
        <v>45464</v>
      </c>
      <c r="C10" s="8">
        <f t="shared" si="0"/>
        <v>0.19164955509924708</v>
      </c>
      <c r="D10" s="4">
        <v>5210</v>
      </c>
      <c r="E10" s="9">
        <v>106</v>
      </c>
      <c r="F10" s="9">
        <v>105.1</v>
      </c>
      <c r="G10" s="9">
        <v>105.9</v>
      </c>
      <c r="H10" s="6">
        <f t="shared" si="1"/>
        <v>105.5</v>
      </c>
      <c r="I10" s="1">
        <v>0</v>
      </c>
      <c r="J10" s="1">
        <v>74</v>
      </c>
      <c r="K10" s="1">
        <v>665</v>
      </c>
      <c r="L10" s="2">
        <v>0.16070000000000001</v>
      </c>
      <c r="M10" s="11">
        <v>5.2917417003944478E-2</v>
      </c>
    </row>
    <row r="11" spans="1:13" ht="18">
      <c r="A11" s="10">
        <v>45394</v>
      </c>
      <c r="B11" s="7">
        <v>45464</v>
      </c>
      <c r="C11" s="8">
        <f t="shared" si="0"/>
        <v>0.19164955509924708</v>
      </c>
      <c r="D11" s="4">
        <v>5300</v>
      </c>
      <c r="E11" s="9">
        <v>65</v>
      </c>
      <c r="F11" s="9">
        <v>64.099999999999994</v>
      </c>
      <c r="G11" s="9">
        <v>64.8</v>
      </c>
      <c r="H11" s="6">
        <f t="shared" si="1"/>
        <v>64.449999999999989</v>
      </c>
      <c r="I11" s="1">
        <v>0</v>
      </c>
      <c r="J11" s="3">
        <v>3458</v>
      </c>
      <c r="K11" s="3">
        <v>65817</v>
      </c>
      <c r="L11" s="2">
        <v>0.1484</v>
      </c>
      <c r="M11" s="11">
        <v>5.2917417003944478E-2</v>
      </c>
    </row>
    <row r="12" spans="1:13" ht="18">
      <c r="A12" s="10">
        <v>45394</v>
      </c>
      <c r="B12" s="7">
        <v>45555</v>
      </c>
      <c r="C12" s="8">
        <f t="shared" ref="C12:C43" si="2">(B12-A12)/365.25</f>
        <v>0.44079397672826831</v>
      </c>
      <c r="D12" s="4">
        <v>4900</v>
      </c>
      <c r="E12" s="9">
        <v>421.1</v>
      </c>
      <c r="F12" s="9">
        <v>412.7</v>
      </c>
      <c r="G12" s="9">
        <v>424.2</v>
      </c>
      <c r="H12" s="6">
        <f>0.5*(F12+G12)</f>
        <v>418.45</v>
      </c>
      <c r="I12" s="1">
        <v>0</v>
      </c>
      <c r="J12" s="1">
        <v>45</v>
      </c>
      <c r="K12" s="3">
        <v>11125</v>
      </c>
      <c r="L12" s="2">
        <v>0.22559999999999999</v>
      </c>
      <c r="M12" s="11">
        <v>5.2310132277010979E-2</v>
      </c>
    </row>
    <row r="13" spans="1:13" ht="18">
      <c r="A13" s="10">
        <v>45394</v>
      </c>
      <c r="B13" s="7">
        <v>45555</v>
      </c>
      <c r="C13" s="8">
        <f t="shared" si="2"/>
        <v>0.44079397672826831</v>
      </c>
      <c r="D13" s="4">
        <v>4950</v>
      </c>
      <c r="E13" s="9">
        <v>402.5</v>
      </c>
      <c r="F13" s="9">
        <v>376.1</v>
      </c>
      <c r="G13" s="9">
        <v>385.5</v>
      </c>
      <c r="H13" s="6">
        <f t="shared" ref="H13:H21" si="3">0.5*(F13+G13)</f>
        <v>380.8</v>
      </c>
      <c r="I13" s="1">
        <v>0</v>
      </c>
      <c r="J13" s="1">
        <v>52</v>
      </c>
      <c r="K13" s="3">
        <v>4359</v>
      </c>
      <c r="L13" s="2">
        <v>0.21790000000000001</v>
      </c>
      <c r="M13" s="11">
        <v>5.2310132277010979E-2</v>
      </c>
    </row>
    <row r="14" spans="1:13" ht="18">
      <c r="A14" s="10">
        <v>45394</v>
      </c>
      <c r="B14" s="7">
        <v>45555</v>
      </c>
      <c r="C14" s="8">
        <f t="shared" si="2"/>
        <v>0.44079397672826831</v>
      </c>
      <c r="D14" s="4">
        <v>5000</v>
      </c>
      <c r="E14" s="9">
        <v>336.28</v>
      </c>
      <c r="F14" s="9">
        <v>339.2</v>
      </c>
      <c r="G14" s="9">
        <v>348.2</v>
      </c>
      <c r="H14" s="6">
        <f t="shared" si="3"/>
        <v>343.7</v>
      </c>
      <c r="I14" s="1">
        <v>0</v>
      </c>
      <c r="J14" s="1">
        <v>29</v>
      </c>
      <c r="K14" s="3">
        <v>58765</v>
      </c>
      <c r="L14" s="2">
        <v>0.21049999999999999</v>
      </c>
      <c r="M14" s="11">
        <v>5.2310132277010979E-2</v>
      </c>
    </row>
    <row r="15" spans="1:13" ht="18">
      <c r="A15" s="10">
        <v>45394</v>
      </c>
      <c r="B15" s="7">
        <v>45555</v>
      </c>
      <c r="C15" s="8">
        <f t="shared" si="2"/>
        <v>0.44079397672826831</v>
      </c>
      <c r="D15" s="4">
        <v>5075</v>
      </c>
      <c r="E15" s="9">
        <v>289.95999999999998</v>
      </c>
      <c r="F15" s="9">
        <v>290.10000000000002</v>
      </c>
      <c r="G15" s="9">
        <v>291.60000000000002</v>
      </c>
      <c r="H15" s="6">
        <f t="shared" si="3"/>
        <v>290.85000000000002</v>
      </c>
      <c r="I15" s="1">
        <v>0</v>
      </c>
      <c r="J15" s="1">
        <v>50</v>
      </c>
      <c r="K15" s="3">
        <v>1391</v>
      </c>
      <c r="L15" s="2">
        <v>0.19750000000000001</v>
      </c>
      <c r="M15" s="11">
        <v>5.2310132277010979E-2</v>
      </c>
    </row>
    <row r="16" spans="1:13" ht="18">
      <c r="A16" s="10">
        <v>45394</v>
      </c>
      <c r="B16" s="7">
        <v>45555</v>
      </c>
      <c r="C16" s="8">
        <f t="shared" si="2"/>
        <v>0.44079397672826831</v>
      </c>
      <c r="D16" s="4">
        <v>5100</v>
      </c>
      <c r="E16" s="9">
        <v>271.5</v>
      </c>
      <c r="F16" s="9">
        <v>273.39999999999998</v>
      </c>
      <c r="G16" s="9">
        <v>274.8</v>
      </c>
      <c r="H16" s="6">
        <f t="shared" si="3"/>
        <v>274.10000000000002</v>
      </c>
      <c r="I16" s="1">
        <v>0</v>
      </c>
      <c r="J16" s="1">
        <v>335</v>
      </c>
      <c r="K16" s="3">
        <v>11717</v>
      </c>
      <c r="L16" s="2">
        <v>0.19420000000000001</v>
      </c>
      <c r="M16" s="11">
        <v>5.2310132277010979E-2</v>
      </c>
    </row>
    <row r="17" spans="1:13" ht="18">
      <c r="A17" s="10">
        <v>45394</v>
      </c>
      <c r="B17" s="7">
        <v>45555</v>
      </c>
      <c r="C17" s="8">
        <f t="shared" si="2"/>
        <v>0.44079397672826831</v>
      </c>
      <c r="D17" s="4">
        <v>5200</v>
      </c>
      <c r="E17" s="9">
        <v>213.53</v>
      </c>
      <c r="F17" s="9">
        <v>211</v>
      </c>
      <c r="G17" s="9">
        <v>212.3</v>
      </c>
      <c r="H17" s="6">
        <f t="shared" si="3"/>
        <v>211.65</v>
      </c>
      <c r="I17" s="1">
        <v>0</v>
      </c>
      <c r="J17" s="1">
        <v>580</v>
      </c>
      <c r="K17" s="3">
        <v>12092</v>
      </c>
      <c r="L17" s="2">
        <v>0.18190000000000001</v>
      </c>
      <c r="M17" s="11">
        <v>5.2310132277010979E-2</v>
      </c>
    </row>
    <row r="18" spans="1:13" ht="18">
      <c r="A18" s="10">
        <v>45394</v>
      </c>
      <c r="B18" s="7">
        <v>45555</v>
      </c>
      <c r="C18" s="8">
        <f t="shared" si="2"/>
        <v>0.44079397672826831</v>
      </c>
      <c r="D18" s="4">
        <v>5225</v>
      </c>
      <c r="E18" s="9">
        <v>196.83</v>
      </c>
      <c r="F18" s="9">
        <v>196.6</v>
      </c>
      <c r="G18" s="9">
        <v>197.9</v>
      </c>
      <c r="H18" s="6">
        <f t="shared" si="3"/>
        <v>197.25</v>
      </c>
      <c r="I18" s="1">
        <v>0</v>
      </c>
      <c r="J18" s="1">
        <v>72</v>
      </c>
      <c r="K18" s="1">
        <v>925</v>
      </c>
      <c r="L18" s="2">
        <v>0.17899999999999999</v>
      </c>
      <c r="M18" s="11">
        <v>5.2310132277010979E-2</v>
      </c>
    </row>
    <row r="19" spans="1:13" ht="18">
      <c r="A19" s="10">
        <v>45394</v>
      </c>
      <c r="B19" s="7">
        <v>45555</v>
      </c>
      <c r="C19" s="8">
        <f t="shared" si="2"/>
        <v>0.44079397672826831</v>
      </c>
      <c r="D19" s="4">
        <v>5250</v>
      </c>
      <c r="E19" s="9">
        <v>182</v>
      </c>
      <c r="F19" s="9">
        <v>182.7</v>
      </c>
      <c r="G19" s="9">
        <v>184</v>
      </c>
      <c r="H19" s="6">
        <f t="shared" si="3"/>
        <v>183.35</v>
      </c>
      <c r="I19" s="1">
        <v>0</v>
      </c>
      <c r="J19" s="3">
        <v>1910</v>
      </c>
      <c r="K19" s="3">
        <v>9366</v>
      </c>
      <c r="L19" s="2">
        <v>0.1762</v>
      </c>
      <c r="M19" s="11">
        <v>5.2310132277010979E-2</v>
      </c>
    </row>
    <row r="20" spans="1:13" ht="18">
      <c r="A20" s="10">
        <v>45394</v>
      </c>
      <c r="B20" s="7">
        <v>45555</v>
      </c>
      <c r="C20" s="8">
        <f t="shared" si="2"/>
        <v>0.44079397672826831</v>
      </c>
      <c r="D20" s="4">
        <v>5300</v>
      </c>
      <c r="E20" s="9">
        <v>162.65</v>
      </c>
      <c r="F20" s="9">
        <v>156.6</v>
      </c>
      <c r="G20" s="9">
        <v>157.9</v>
      </c>
      <c r="H20" s="6">
        <f t="shared" si="3"/>
        <v>157.25</v>
      </c>
      <c r="I20" s="1">
        <v>0</v>
      </c>
      <c r="J20" s="1">
        <v>226</v>
      </c>
      <c r="K20" s="3">
        <v>10645</v>
      </c>
      <c r="L20" s="2">
        <v>0.17080000000000001</v>
      </c>
      <c r="M20" s="11">
        <v>5.2310132277010979E-2</v>
      </c>
    </row>
    <row r="21" spans="1:13" ht="18">
      <c r="A21" s="10">
        <v>45394</v>
      </c>
      <c r="B21" s="7">
        <v>45555</v>
      </c>
      <c r="C21" s="8">
        <f t="shared" si="2"/>
        <v>0.44079397672826831</v>
      </c>
      <c r="D21" s="4">
        <v>5350</v>
      </c>
      <c r="E21" s="9">
        <v>134.26</v>
      </c>
      <c r="F21" s="9">
        <v>132.80000000000001</v>
      </c>
      <c r="G21" s="9">
        <v>134</v>
      </c>
      <c r="H21" s="6">
        <f t="shared" si="3"/>
        <v>133.4</v>
      </c>
      <c r="I21" s="1">
        <v>0</v>
      </c>
      <c r="J21" s="3">
        <v>1700</v>
      </c>
      <c r="K21" s="3">
        <v>7025</v>
      </c>
      <c r="L21" s="2">
        <v>0.1656</v>
      </c>
      <c r="M21" s="11">
        <v>5.2310132277010979E-2</v>
      </c>
    </row>
    <row r="22" spans="1:13" ht="18">
      <c r="A22" s="10">
        <v>45394</v>
      </c>
      <c r="B22" s="7">
        <v>45646</v>
      </c>
      <c r="C22" s="8">
        <f t="shared" si="2"/>
        <v>0.68993839835728954</v>
      </c>
      <c r="D22" s="4">
        <v>4875</v>
      </c>
      <c r="E22" s="9">
        <v>558.86</v>
      </c>
      <c r="F22" s="9">
        <v>526.20000000000005</v>
      </c>
      <c r="G22" s="9">
        <v>538.6</v>
      </c>
      <c r="H22" s="6">
        <f t="shared" ref="H22:H47" si="4">0.5*(F22+G22)</f>
        <v>532.40000000000009</v>
      </c>
      <c r="I22" s="1">
        <v>0</v>
      </c>
      <c r="J22" s="1">
        <v>22</v>
      </c>
      <c r="K22" s="1">
        <v>616</v>
      </c>
      <c r="L22" s="2">
        <v>0.24310000000000001</v>
      </c>
      <c r="M22" s="11">
        <v>5.1525748731924705E-2</v>
      </c>
    </row>
    <row r="23" spans="1:13" ht="18">
      <c r="A23" s="10">
        <v>45394</v>
      </c>
      <c r="B23" s="7">
        <v>45646</v>
      </c>
      <c r="C23" s="8">
        <f t="shared" si="2"/>
        <v>0.68993839835728954</v>
      </c>
      <c r="D23" s="4">
        <v>4900</v>
      </c>
      <c r="E23" s="9">
        <v>509.06</v>
      </c>
      <c r="F23" s="9">
        <v>512.4</v>
      </c>
      <c r="G23" s="9">
        <v>514.29999999999995</v>
      </c>
      <c r="H23" s="6">
        <f t="shared" si="4"/>
        <v>513.34999999999991</v>
      </c>
      <c r="I23" s="1">
        <v>0</v>
      </c>
      <c r="J23" s="1">
        <v>12</v>
      </c>
      <c r="K23" s="3">
        <v>20574</v>
      </c>
      <c r="L23" s="2">
        <v>0.2366</v>
      </c>
      <c r="M23" s="11">
        <v>5.1525748731924705E-2</v>
      </c>
    </row>
    <row r="24" spans="1:13" ht="18">
      <c r="A24" s="10">
        <v>45394</v>
      </c>
      <c r="B24" s="7">
        <v>45646</v>
      </c>
      <c r="C24" s="8">
        <f t="shared" si="2"/>
        <v>0.68993839835728954</v>
      </c>
      <c r="D24" s="4">
        <v>4950</v>
      </c>
      <c r="E24" s="9">
        <v>474.76</v>
      </c>
      <c r="F24" s="9">
        <v>471.9</v>
      </c>
      <c r="G24" s="9">
        <v>481.4</v>
      </c>
      <c r="H24" s="6">
        <f t="shared" si="4"/>
        <v>476.65</v>
      </c>
      <c r="I24" s="1">
        <v>0</v>
      </c>
      <c r="J24" s="1">
        <v>157</v>
      </c>
      <c r="K24" s="3">
        <v>3701</v>
      </c>
      <c r="L24" s="2">
        <v>0.23300000000000001</v>
      </c>
      <c r="M24" s="11">
        <v>5.1525748731924705E-2</v>
      </c>
    </row>
    <row r="25" spans="1:13" ht="18">
      <c r="A25" s="10">
        <v>45394</v>
      </c>
      <c r="B25" s="7">
        <v>45646</v>
      </c>
      <c r="C25" s="8">
        <f t="shared" si="2"/>
        <v>0.68993839835728954</v>
      </c>
      <c r="D25" s="4">
        <v>5000</v>
      </c>
      <c r="E25" s="9">
        <v>464.55</v>
      </c>
      <c r="F25" s="9">
        <v>440.4</v>
      </c>
      <c r="G25" s="9">
        <v>442.1</v>
      </c>
      <c r="H25" s="6">
        <f t="shared" si="4"/>
        <v>441.25</v>
      </c>
      <c r="I25" s="1">
        <v>0</v>
      </c>
      <c r="J25" s="1">
        <v>18</v>
      </c>
      <c r="K25" s="3">
        <v>124823</v>
      </c>
      <c r="L25" s="2">
        <v>0.22500000000000001</v>
      </c>
      <c r="M25" s="11">
        <v>5.1525748731924705E-2</v>
      </c>
    </row>
    <row r="26" spans="1:13" ht="18">
      <c r="A26" s="10">
        <v>45394</v>
      </c>
      <c r="B26" s="7">
        <v>45646</v>
      </c>
      <c r="C26" s="8">
        <f t="shared" si="2"/>
        <v>0.68993839835728954</v>
      </c>
      <c r="D26" s="4">
        <v>5150</v>
      </c>
      <c r="E26" s="9">
        <v>339.71</v>
      </c>
      <c r="F26" s="9">
        <v>340.4</v>
      </c>
      <c r="G26" s="9">
        <v>342.1</v>
      </c>
      <c r="H26" s="6">
        <f t="shared" si="4"/>
        <v>341.25</v>
      </c>
      <c r="I26" s="1">
        <v>0</v>
      </c>
      <c r="J26" s="1">
        <v>153</v>
      </c>
      <c r="K26" s="3">
        <v>9582</v>
      </c>
      <c r="L26" s="2">
        <v>0.20880000000000001</v>
      </c>
      <c r="M26" s="11">
        <v>5.1525748731924705E-2</v>
      </c>
    </row>
    <row r="27" spans="1:13" ht="18">
      <c r="A27" s="10">
        <v>45394</v>
      </c>
      <c r="B27" s="7">
        <v>45646</v>
      </c>
      <c r="C27" s="8">
        <f t="shared" si="2"/>
        <v>0.68993839835728954</v>
      </c>
      <c r="D27" s="4">
        <v>5200</v>
      </c>
      <c r="E27" s="9">
        <v>311.60000000000002</v>
      </c>
      <c r="F27" s="9">
        <v>309.60000000000002</v>
      </c>
      <c r="G27" s="9">
        <v>311.2</v>
      </c>
      <c r="H27" s="6">
        <f t="shared" si="4"/>
        <v>310.39999999999998</v>
      </c>
      <c r="I27" s="1">
        <v>0</v>
      </c>
      <c r="J27" s="3">
        <v>2078</v>
      </c>
      <c r="K27" s="3">
        <v>21875</v>
      </c>
      <c r="L27" s="2">
        <v>0.2036</v>
      </c>
      <c r="M27" s="11">
        <v>5.1525748731924705E-2</v>
      </c>
    </row>
    <row r="28" spans="1:13" ht="18">
      <c r="A28" s="10">
        <v>45394</v>
      </c>
      <c r="B28" s="7">
        <v>45646</v>
      </c>
      <c r="C28" s="8">
        <f t="shared" si="2"/>
        <v>0.68993839835728954</v>
      </c>
      <c r="D28" s="4">
        <v>5250</v>
      </c>
      <c r="E28" s="9">
        <v>277.18</v>
      </c>
      <c r="F28" s="9">
        <v>280.10000000000002</v>
      </c>
      <c r="G28" s="9">
        <v>281.7</v>
      </c>
      <c r="H28" s="6">
        <f t="shared" si="4"/>
        <v>280.89999999999998</v>
      </c>
      <c r="I28" s="1">
        <v>0</v>
      </c>
      <c r="J28" s="1">
        <v>506</v>
      </c>
      <c r="K28" s="3">
        <v>5258</v>
      </c>
      <c r="L28" s="2">
        <v>0.1986</v>
      </c>
      <c r="M28" s="11">
        <v>5.1525748731924705E-2</v>
      </c>
    </row>
    <row r="29" spans="1:13" ht="18">
      <c r="A29" s="10">
        <v>45394</v>
      </c>
      <c r="B29" s="7">
        <v>45646</v>
      </c>
      <c r="C29" s="8">
        <f t="shared" si="2"/>
        <v>0.68993839835728954</v>
      </c>
      <c r="D29" s="4">
        <v>5275</v>
      </c>
      <c r="E29" s="9">
        <v>266.25</v>
      </c>
      <c r="F29" s="9">
        <v>265.8</v>
      </c>
      <c r="G29" s="9">
        <v>267.39999999999998</v>
      </c>
      <c r="H29" s="6">
        <f t="shared" si="4"/>
        <v>266.60000000000002</v>
      </c>
      <c r="I29" s="1">
        <v>0</v>
      </c>
      <c r="J29" s="1">
        <v>81</v>
      </c>
      <c r="K29" s="3">
        <v>2494</v>
      </c>
      <c r="L29" s="2">
        <v>0.1961</v>
      </c>
      <c r="M29" s="11">
        <v>5.1525748731924705E-2</v>
      </c>
    </row>
    <row r="30" spans="1:13" ht="18">
      <c r="A30" s="10">
        <v>45394</v>
      </c>
      <c r="B30" s="7">
        <v>45646</v>
      </c>
      <c r="C30" s="8">
        <f t="shared" si="2"/>
        <v>0.68993839835728954</v>
      </c>
      <c r="D30" s="4">
        <v>5325</v>
      </c>
      <c r="E30" s="9">
        <v>243.65</v>
      </c>
      <c r="F30" s="9">
        <v>238.5</v>
      </c>
      <c r="G30" s="9">
        <v>240.1</v>
      </c>
      <c r="H30" s="6">
        <f t="shared" si="4"/>
        <v>239.3</v>
      </c>
      <c r="I30" s="1">
        <v>0</v>
      </c>
      <c r="J30" s="1">
        <v>190</v>
      </c>
      <c r="K30" s="3">
        <v>3716</v>
      </c>
      <c r="L30" s="2">
        <v>0.19139999999999999</v>
      </c>
      <c r="M30" s="11">
        <v>5.1525748731924705E-2</v>
      </c>
    </row>
    <row r="31" spans="1:13" ht="18">
      <c r="A31" s="10">
        <v>45394</v>
      </c>
      <c r="B31" s="7">
        <v>45646</v>
      </c>
      <c r="C31" s="8">
        <f t="shared" si="2"/>
        <v>0.68993839835728954</v>
      </c>
      <c r="D31" s="4">
        <v>5400</v>
      </c>
      <c r="E31" s="9">
        <v>196.28</v>
      </c>
      <c r="F31" s="9">
        <v>200.4</v>
      </c>
      <c r="G31" s="9">
        <v>201.9</v>
      </c>
      <c r="H31" s="6">
        <f t="shared" si="4"/>
        <v>201.15</v>
      </c>
      <c r="I31" s="1">
        <v>0</v>
      </c>
      <c r="J31" s="1">
        <v>67</v>
      </c>
      <c r="K31" s="3">
        <v>19386</v>
      </c>
      <c r="L31" s="2">
        <v>0.18440000000000001</v>
      </c>
      <c r="M31" s="11">
        <v>5.1525748731924705E-2</v>
      </c>
    </row>
    <row r="32" spans="1:13" ht="18">
      <c r="A32" s="10">
        <v>45394</v>
      </c>
      <c r="B32" s="7">
        <v>45737</v>
      </c>
      <c r="C32" s="8">
        <f t="shared" si="2"/>
        <v>0.93908281998631071</v>
      </c>
      <c r="D32" s="4">
        <v>4900</v>
      </c>
      <c r="E32" s="9">
        <v>596.04</v>
      </c>
      <c r="F32" s="9">
        <v>587</v>
      </c>
      <c r="G32" s="9">
        <v>602.79999999999995</v>
      </c>
      <c r="H32" s="6">
        <f t="shared" si="4"/>
        <v>594.9</v>
      </c>
      <c r="I32" s="1">
        <v>0</v>
      </c>
      <c r="J32" s="1">
        <v>16</v>
      </c>
      <c r="K32" s="3">
        <v>3229</v>
      </c>
      <c r="L32" s="2">
        <v>0.24970000000000001</v>
      </c>
      <c r="M32" s="11">
        <v>5.0618083580326718E-2</v>
      </c>
    </row>
    <row r="33" spans="1:13" ht="18">
      <c r="A33" s="10">
        <v>45394</v>
      </c>
      <c r="B33" s="7">
        <v>45737</v>
      </c>
      <c r="C33" s="8">
        <f t="shared" si="2"/>
        <v>0.93908281998631071</v>
      </c>
      <c r="D33" s="4">
        <v>4950</v>
      </c>
      <c r="E33" s="9">
        <v>554.11</v>
      </c>
      <c r="F33" s="9">
        <v>551.20000000000005</v>
      </c>
      <c r="G33" s="9">
        <v>567.1</v>
      </c>
      <c r="H33" s="6">
        <f t="shared" si="4"/>
        <v>559.15000000000009</v>
      </c>
      <c r="I33" s="1">
        <v>0</v>
      </c>
      <c r="J33" s="1">
        <v>66</v>
      </c>
      <c r="K33" s="1">
        <v>652</v>
      </c>
      <c r="L33" s="2">
        <v>0.2445</v>
      </c>
      <c r="M33" s="11">
        <v>5.0618083580326718E-2</v>
      </c>
    </row>
    <row r="34" spans="1:13" ht="18">
      <c r="A34" s="10">
        <v>45394</v>
      </c>
      <c r="B34" s="7">
        <v>45737</v>
      </c>
      <c r="C34" s="8">
        <f t="shared" si="2"/>
        <v>0.93908281998631071</v>
      </c>
      <c r="D34" s="4">
        <v>5000</v>
      </c>
      <c r="E34" s="9">
        <v>521.64</v>
      </c>
      <c r="F34" s="9">
        <v>516.20000000000005</v>
      </c>
      <c r="G34" s="9">
        <v>532.1</v>
      </c>
      <c r="H34" s="6">
        <f t="shared" si="4"/>
        <v>524.15000000000009</v>
      </c>
      <c r="I34" s="1">
        <v>0</v>
      </c>
      <c r="J34" s="1">
        <v>63</v>
      </c>
      <c r="K34" s="3">
        <v>7048</v>
      </c>
      <c r="L34" s="2">
        <v>0.2394</v>
      </c>
      <c r="M34" s="11">
        <v>5.0618083580326718E-2</v>
      </c>
    </row>
    <row r="35" spans="1:13" ht="18">
      <c r="A35" s="10">
        <v>45394</v>
      </c>
      <c r="B35" s="7">
        <v>45737</v>
      </c>
      <c r="C35" s="8">
        <f t="shared" si="2"/>
        <v>0.93908281998631071</v>
      </c>
      <c r="D35" s="4">
        <v>5050</v>
      </c>
      <c r="E35" s="9">
        <v>485.1</v>
      </c>
      <c r="F35" s="9">
        <v>482</v>
      </c>
      <c r="G35" s="9">
        <v>497.1</v>
      </c>
      <c r="H35" s="6">
        <f t="shared" si="4"/>
        <v>489.55</v>
      </c>
      <c r="I35" s="1">
        <v>0</v>
      </c>
      <c r="J35" s="1">
        <v>22</v>
      </c>
      <c r="K35" s="3">
        <v>2242</v>
      </c>
      <c r="L35" s="2">
        <v>0.23400000000000001</v>
      </c>
      <c r="M35" s="11">
        <v>5.0618083580326718E-2</v>
      </c>
    </row>
    <row r="36" spans="1:13" ht="18">
      <c r="A36" s="10">
        <v>45394</v>
      </c>
      <c r="B36" s="7">
        <v>45737</v>
      </c>
      <c r="C36" s="8">
        <f t="shared" si="2"/>
        <v>0.93908281998631071</v>
      </c>
      <c r="D36" s="4">
        <v>5200</v>
      </c>
      <c r="E36" s="9">
        <v>385.6</v>
      </c>
      <c r="F36" s="9">
        <v>390.6</v>
      </c>
      <c r="G36" s="9">
        <v>393.4</v>
      </c>
      <c r="H36" s="6">
        <f t="shared" si="4"/>
        <v>392</v>
      </c>
      <c r="I36" s="1">
        <v>0</v>
      </c>
      <c r="J36" s="1">
        <v>302</v>
      </c>
      <c r="K36" s="3">
        <v>8370</v>
      </c>
      <c r="L36" s="2">
        <v>0.216</v>
      </c>
      <c r="M36" s="11">
        <v>5.0618083580326718E-2</v>
      </c>
    </row>
    <row r="37" spans="1:13" ht="18">
      <c r="A37" s="10">
        <v>45394</v>
      </c>
      <c r="B37" s="7">
        <v>45737</v>
      </c>
      <c r="C37" s="8">
        <f t="shared" si="2"/>
        <v>0.93908281998631071</v>
      </c>
      <c r="D37" s="4">
        <v>5350</v>
      </c>
      <c r="E37" s="9">
        <v>319.04000000000002</v>
      </c>
      <c r="F37" s="9">
        <v>303.3</v>
      </c>
      <c r="G37" s="9">
        <v>305.89999999999998</v>
      </c>
      <c r="H37" s="6">
        <f t="shared" si="4"/>
        <v>304.60000000000002</v>
      </c>
      <c r="I37" s="1">
        <v>0</v>
      </c>
      <c r="J37" s="1">
        <v>62</v>
      </c>
      <c r="K37" s="3">
        <v>2096</v>
      </c>
      <c r="L37" s="2">
        <v>0.20230000000000001</v>
      </c>
      <c r="M37" s="11">
        <v>5.0618083580326718E-2</v>
      </c>
    </row>
    <row r="38" spans="1:13" ht="18">
      <c r="A38" s="10">
        <v>45394</v>
      </c>
      <c r="B38" s="7">
        <v>45737</v>
      </c>
      <c r="C38" s="8">
        <f t="shared" si="2"/>
        <v>0.93908281998631071</v>
      </c>
      <c r="D38" s="4">
        <v>5400</v>
      </c>
      <c r="E38" s="9">
        <v>276.68</v>
      </c>
      <c r="F38" s="9">
        <v>276.7</v>
      </c>
      <c r="G38" s="9">
        <v>279.10000000000002</v>
      </c>
      <c r="H38" s="6">
        <f t="shared" si="4"/>
        <v>277.89999999999998</v>
      </c>
      <c r="I38" s="1">
        <v>0</v>
      </c>
      <c r="J38" s="1">
        <v>35</v>
      </c>
      <c r="K38" s="3">
        <v>1673</v>
      </c>
      <c r="L38" s="2">
        <v>0.19800000000000001</v>
      </c>
      <c r="M38" s="11">
        <v>5.0618083580326718E-2</v>
      </c>
    </row>
    <row r="39" spans="1:13" ht="18">
      <c r="A39" s="10">
        <v>45394</v>
      </c>
      <c r="B39" s="7">
        <v>45737</v>
      </c>
      <c r="C39" s="8">
        <f t="shared" si="2"/>
        <v>0.93908281998631071</v>
      </c>
      <c r="D39" s="4">
        <v>5425</v>
      </c>
      <c r="E39" s="9">
        <v>281.99</v>
      </c>
      <c r="F39" s="9">
        <v>262.7</v>
      </c>
      <c r="G39" s="9">
        <v>268.60000000000002</v>
      </c>
      <c r="H39" s="6">
        <f t="shared" si="4"/>
        <v>265.64999999999998</v>
      </c>
      <c r="I39" s="1">
        <v>0</v>
      </c>
      <c r="J39" s="1">
        <v>17</v>
      </c>
      <c r="K39" s="1">
        <v>374</v>
      </c>
      <c r="L39" s="2">
        <v>0.1971</v>
      </c>
      <c r="M39" s="11">
        <v>5.0618083580326718E-2</v>
      </c>
    </row>
    <row r="40" spans="1:13" ht="18">
      <c r="A40" s="10">
        <v>45394</v>
      </c>
      <c r="B40" s="7">
        <v>45737</v>
      </c>
      <c r="C40" s="8">
        <f t="shared" si="2"/>
        <v>0.93908281998631071</v>
      </c>
      <c r="D40" s="4">
        <v>5450</v>
      </c>
      <c r="E40" s="9">
        <v>250.15</v>
      </c>
      <c r="F40" s="9">
        <v>251.3</v>
      </c>
      <c r="G40" s="9">
        <v>253.7</v>
      </c>
      <c r="H40" s="6">
        <f t="shared" si="4"/>
        <v>252.5</v>
      </c>
      <c r="I40" s="1">
        <v>0</v>
      </c>
      <c r="J40" s="1">
        <v>22</v>
      </c>
      <c r="K40" s="3">
        <v>1940</v>
      </c>
      <c r="L40" s="2">
        <v>0.1938</v>
      </c>
      <c r="M40" s="11">
        <v>5.0618083580326718E-2</v>
      </c>
    </row>
    <row r="41" spans="1:13" ht="18">
      <c r="A41" s="10">
        <v>45394</v>
      </c>
      <c r="B41" s="7">
        <v>45737</v>
      </c>
      <c r="C41" s="8">
        <f t="shared" si="2"/>
        <v>0.93908281998631071</v>
      </c>
      <c r="D41" s="4">
        <v>5500</v>
      </c>
      <c r="E41" s="9">
        <v>230.1</v>
      </c>
      <c r="F41" s="9">
        <v>227.2</v>
      </c>
      <c r="G41" s="9">
        <v>229.6</v>
      </c>
      <c r="H41" s="6">
        <f t="shared" si="4"/>
        <v>228.39999999999998</v>
      </c>
      <c r="I41" s="1">
        <v>0</v>
      </c>
      <c r="J41" s="3">
        <v>1070</v>
      </c>
      <c r="K41" s="3">
        <v>15778</v>
      </c>
      <c r="L41" s="2">
        <v>0.1898</v>
      </c>
      <c r="M41" s="11">
        <v>5.0618083580326718E-2</v>
      </c>
    </row>
    <row r="42" spans="1:13" ht="18">
      <c r="A42" s="10">
        <v>45394</v>
      </c>
      <c r="B42" s="7">
        <v>45828</v>
      </c>
      <c r="C42" s="8">
        <f t="shared" si="2"/>
        <v>1.1882272416153319</v>
      </c>
      <c r="D42" s="4">
        <v>5000</v>
      </c>
      <c r="E42" s="9">
        <v>621.5</v>
      </c>
      <c r="F42" s="9">
        <v>586.70000000000005</v>
      </c>
      <c r="G42" s="9">
        <v>604.20000000000005</v>
      </c>
      <c r="H42" s="6">
        <f t="shared" si="4"/>
        <v>595.45000000000005</v>
      </c>
      <c r="I42" s="1">
        <v>0</v>
      </c>
      <c r="J42" s="1">
        <v>1</v>
      </c>
      <c r="K42" s="3">
        <v>6144</v>
      </c>
      <c r="L42" s="2">
        <v>0.246</v>
      </c>
      <c r="M42" s="11">
        <v>4.949167664058407E-2</v>
      </c>
    </row>
    <row r="43" spans="1:13" ht="18">
      <c r="A43" s="10">
        <v>45394</v>
      </c>
      <c r="B43" s="7">
        <v>45828</v>
      </c>
      <c r="C43" s="8">
        <f t="shared" si="2"/>
        <v>1.1882272416153319</v>
      </c>
      <c r="D43" s="4">
        <v>5150</v>
      </c>
      <c r="E43" s="9">
        <v>498.83</v>
      </c>
      <c r="F43" s="9">
        <v>495.5</v>
      </c>
      <c r="G43" s="9">
        <v>498.7</v>
      </c>
      <c r="H43" s="6">
        <f t="shared" si="4"/>
        <v>497.1</v>
      </c>
      <c r="I43" s="1">
        <v>0</v>
      </c>
      <c r="J43" s="1">
        <v>1</v>
      </c>
      <c r="K43" s="3">
        <v>2307</v>
      </c>
      <c r="L43" s="2">
        <v>0.2296</v>
      </c>
      <c r="M43" s="11">
        <v>4.949167664058407E-2</v>
      </c>
    </row>
    <row r="44" spans="1:13" ht="18">
      <c r="A44" s="10">
        <v>45394</v>
      </c>
      <c r="B44" s="7">
        <v>45828</v>
      </c>
      <c r="C44" s="8">
        <f t="shared" ref="C44:C75" si="5">(B44-A44)/365.25</f>
        <v>1.1882272416153319</v>
      </c>
      <c r="D44" s="4">
        <v>5200</v>
      </c>
      <c r="E44" s="9">
        <v>467.33</v>
      </c>
      <c r="F44" s="9">
        <v>464.2</v>
      </c>
      <c r="G44" s="9">
        <v>467.3</v>
      </c>
      <c r="H44" s="6">
        <f t="shared" si="4"/>
        <v>465.75</v>
      </c>
      <c r="I44" s="1">
        <v>0</v>
      </c>
      <c r="J44" s="1">
        <v>268</v>
      </c>
      <c r="K44" s="3">
        <v>3247</v>
      </c>
      <c r="L44" s="2">
        <v>0.22520000000000001</v>
      </c>
      <c r="M44" s="11">
        <v>4.949167664058407E-2</v>
      </c>
    </row>
    <row r="45" spans="1:13" ht="18">
      <c r="A45" s="10">
        <v>45394</v>
      </c>
      <c r="B45" s="7">
        <v>45828</v>
      </c>
      <c r="C45" s="8">
        <f t="shared" si="5"/>
        <v>1.1882272416153319</v>
      </c>
      <c r="D45" s="4">
        <v>5300</v>
      </c>
      <c r="E45" s="9">
        <v>403.47</v>
      </c>
      <c r="F45" s="9">
        <v>404.1</v>
      </c>
      <c r="G45" s="9">
        <v>407.1</v>
      </c>
      <c r="H45" s="6">
        <f t="shared" si="4"/>
        <v>405.6</v>
      </c>
      <c r="I45" s="1">
        <v>0</v>
      </c>
      <c r="J45" s="1">
        <v>63</v>
      </c>
      <c r="K45" s="3">
        <v>2263</v>
      </c>
      <c r="L45" s="2">
        <v>0.2167</v>
      </c>
      <c r="M45" s="11">
        <v>4.949167664058407E-2</v>
      </c>
    </row>
    <row r="46" spans="1:13" ht="18">
      <c r="A46" s="10">
        <v>45394</v>
      </c>
      <c r="B46" s="7">
        <v>45828</v>
      </c>
      <c r="C46" s="8">
        <f t="shared" si="5"/>
        <v>1.1882272416153319</v>
      </c>
      <c r="D46" s="4">
        <v>5400</v>
      </c>
      <c r="E46" s="9">
        <v>345.38</v>
      </c>
      <c r="F46" s="9">
        <v>347.9</v>
      </c>
      <c r="G46" s="9">
        <v>350.7</v>
      </c>
      <c r="H46" s="6">
        <f t="shared" si="4"/>
        <v>349.29999999999995</v>
      </c>
      <c r="I46" s="1">
        <v>0</v>
      </c>
      <c r="J46" s="1">
        <v>50</v>
      </c>
      <c r="K46" s="3">
        <v>6274</v>
      </c>
      <c r="L46" s="2">
        <v>0.20849999999999999</v>
      </c>
      <c r="M46" s="11">
        <v>4.949167664058407E-2</v>
      </c>
    </row>
    <row r="47" spans="1:13" ht="18">
      <c r="A47" s="10">
        <v>45394</v>
      </c>
      <c r="B47" s="7">
        <v>45828</v>
      </c>
      <c r="C47" s="8">
        <f t="shared" si="5"/>
        <v>1.1882272416153319</v>
      </c>
      <c r="D47" s="4">
        <v>5500</v>
      </c>
      <c r="E47" s="9">
        <v>313.58999999999997</v>
      </c>
      <c r="F47" s="9">
        <v>295.7</v>
      </c>
      <c r="G47" s="9">
        <v>298.39999999999998</v>
      </c>
      <c r="H47" s="6">
        <f t="shared" si="4"/>
        <v>297.04999999999995</v>
      </c>
      <c r="I47" s="1">
        <v>0</v>
      </c>
      <c r="J47" s="1">
        <v>6</v>
      </c>
      <c r="K47" s="3">
        <v>6130</v>
      </c>
      <c r="L47" s="2">
        <v>0.20050000000000001</v>
      </c>
      <c r="M47" s="11">
        <v>4.949167664058407E-2</v>
      </c>
    </row>
    <row r="48" spans="1:13" ht="18">
      <c r="A48" s="10">
        <v>45394</v>
      </c>
      <c r="B48" s="7">
        <v>46010</v>
      </c>
      <c r="C48" s="8">
        <f t="shared" si="5"/>
        <v>1.6865160848733745</v>
      </c>
      <c r="D48" s="4">
        <v>5000</v>
      </c>
      <c r="E48" s="9">
        <v>726</v>
      </c>
      <c r="F48" s="9">
        <v>694.7</v>
      </c>
      <c r="G48" s="9">
        <v>749.7</v>
      </c>
      <c r="H48" s="6">
        <f t="shared" ref="H48:H50" si="6">0.5*(F48+G48)</f>
        <v>722.2</v>
      </c>
      <c r="I48" s="1">
        <v>0</v>
      </c>
      <c r="J48" s="1">
        <v>296</v>
      </c>
      <c r="K48" s="3">
        <v>42348</v>
      </c>
      <c r="L48" s="2">
        <v>0.26269999999999999</v>
      </c>
      <c r="M48" s="11">
        <v>4.7759847055169842E-2</v>
      </c>
    </row>
    <row r="49" spans="1:13" ht="18">
      <c r="A49" s="10">
        <v>45394</v>
      </c>
      <c r="B49" s="7">
        <v>46010</v>
      </c>
      <c r="C49" s="8">
        <f t="shared" si="5"/>
        <v>1.6865160848733745</v>
      </c>
      <c r="D49" s="4">
        <v>5100</v>
      </c>
      <c r="E49" s="9">
        <v>657.74</v>
      </c>
      <c r="F49" s="9">
        <v>629.79999999999995</v>
      </c>
      <c r="G49" s="9">
        <v>684.4</v>
      </c>
      <c r="H49" s="6">
        <f t="shared" si="6"/>
        <v>657.09999999999991</v>
      </c>
      <c r="I49" s="1">
        <v>0</v>
      </c>
      <c r="J49" s="1">
        <v>26</v>
      </c>
      <c r="K49" s="3">
        <v>2289</v>
      </c>
      <c r="L49" s="2">
        <v>0.25490000000000002</v>
      </c>
      <c r="M49" s="11">
        <v>4.7759847055169842E-2</v>
      </c>
    </row>
    <row r="50" spans="1:13" ht="18">
      <c r="A50" s="10">
        <v>45394</v>
      </c>
      <c r="B50" s="7">
        <v>46010</v>
      </c>
      <c r="C50" s="8">
        <f t="shared" si="5"/>
        <v>1.6865160848733745</v>
      </c>
      <c r="D50" s="4">
        <v>5600</v>
      </c>
      <c r="E50" s="9">
        <v>369.5</v>
      </c>
      <c r="F50" s="9">
        <v>372.2</v>
      </c>
      <c r="G50" s="9">
        <v>375.3</v>
      </c>
      <c r="H50" s="6">
        <f t="shared" si="6"/>
        <v>373.75</v>
      </c>
      <c r="I50" s="1">
        <v>0</v>
      </c>
      <c r="J50" s="1">
        <v>47</v>
      </c>
      <c r="K50" s="3">
        <v>4575</v>
      </c>
      <c r="L50" s="2">
        <v>0.2104</v>
      </c>
      <c r="M50" s="11">
        <v>4.7759847055169842E-2</v>
      </c>
    </row>
    <row r="51" spans="1:13" ht="18">
      <c r="A51" s="10">
        <v>45394</v>
      </c>
      <c r="B51" s="7">
        <v>45464</v>
      </c>
      <c r="C51" s="8">
        <f t="shared" si="5"/>
        <v>0.19164955509924708</v>
      </c>
      <c r="D51" s="4">
        <v>5000</v>
      </c>
      <c r="E51" s="9">
        <v>74.2</v>
      </c>
      <c r="F51" s="9">
        <v>75.400000000000006</v>
      </c>
      <c r="G51" s="9">
        <v>76.099999999999994</v>
      </c>
      <c r="H51" s="6">
        <f>0.5*(F51+G51)</f>
        <v>75.75</v>
      </c>
      <c r="I51" s="1">
        <v>1</v>
      </c>
      <c r="J51" s="1">
        <v>443</v>
      </c>
      <c r="K51" s="3">
        <v>1220</v>
      </c>
      <c r="L51" s="2">
        <v>0.1454</v>
      </c>
      <c r="M51" s="11">
        <v>5.2917417003944478E-2</v>
      </c>
    </row>
    <row r="52" spans="1:13" ht="18">
      <c r="A52" s="10">
        <v>45394</v>
      </c>
      <c r="B52" s="7">
        <v>45464</v>
      </c>
      <c r="C52" s="8">
        <f t="shared" si="5"/>
        <v>0.19164955509924708</v>
      </c>
      <c r="D52" s="4">
        <v>5050</v>
      </c>
      <c r="E52" s="9">
        <v>85.86</v>
      </c>
      <c r="F52" s="9">
        <v>86.9</v>
      </c>
      <c r="G52" s="9">
        <v>88.7</v>
      </c>
      <c r="H52" s="6">
        <f t="shared" ref="H52:H60" si="7">0.5*(F52+G52)</f>
        <v>87.800000000000011</v>
      </c>
      <c r="I52" s="1">
        <v>1</v>
      </c>
      <c r="J52" s="3">
        <v>1853</v>
      </c>
      <c r="K52" s="3">
        <v>12455</v>
      </c>
      <c r="L52" s="2">
        <v>0.13719999999999999</v>
      </c>
      <c r="M52" s="11">
        <v>5.2917417003944478E-2</v>
      </c>
    </row>
    <row r="53" spans="1:13" ht="18">
      <c r="A53" s="10">
        <v>45394</v>
      </c>
      <c r="B53" s="7">
        <v>45464</v>
      </c>
      <c r="C53" s="8">
        <f t="shared" si="5"/>
        <v>0.19164955509924708</v>
      </c>
      <c r="D53" s="4">
        <v>5150</v>
      </c>
      <c r="E53" s="9">
        <v>120.1</v>
      </c>
      <c r="F53" s="9">
        <v>122</v>
      </c>
      <c r="G53" s="9">
        <v>122.8</v>
      </c>
      <c r="H53" s="6">
        <f t="shared" si="7"/>
        <v>122.4</v>
      </c>
      <c r="I53" s="1">
        <v>1</v>
      </c>
      <c r="J53" s="1">
        <v>207</v>
      </c>
      <c r="K53" s="1">
        <v>750</v>
      </c>
      <c r="L53" s="2">
        <v>0.1215</v>
      </c>
      <c r="M53" s="11">
        <v>5.2917417003944478E-2</v>
      </c>
    </row>
    <row r="54" spans="1:13" ht="18">
      <c r="A54" s="10">
        <v>45394</v>
      </c>
      <c r="B54" s="7">
        <v>45464</v>
      </c>
      <c r="C54" s="8">
        <f t="shared" si="5"/>
        <v>0.19164955509924708</v>
      </c>
      <c r="D54" s="4">
        <v>5160</v>
      </c>
      <c r="E54" s="9">
        <v>133.30000000000001</v>
      </c>
      <c r="F54" s="9">
        <v>126</v>
      </c>
      <c r="G54" s="9">
        <v>126.9</v>
      </c>
      <c r="H54" s="6">
        <f t="shared" si="7"/>
        <v>126.45</v>
      </c>
      <c r="I54" s="1">
        <v>1</v>
      </c>
      <c r="J54" s="1">
        <v>45</v>
      </c>
      <c r="K54" s="1">
        <v>326</v>
      </c>
      <c r="L54" s="2">
        <v>0.11990000000000001</v>
      </c>
      <c r="M54" s="11">
        <v>5.2917417003944478E-2</v>
      </c>
    </row>
    <row r="55" spans="1:13" ht="18">
      <c r="A55" s="10">
        <v>45394</v>
      </c>
      <c r="B55" s="7">
        <v>45464</v>
      </c>
      <c r="C55" s="8">
        <f t="shared" si="5"/>
        <v>0.19164955509924708</v>
      </c>
      <c r="D55" s="4">
        <v>5170</v>
      </c>
      <c r="E55" s="9">
        <v>134.6</v>
      </c>
      <c r="F55" s="9">
        <v>130.1</v>
      </c>
      <c r="G55" s="9">
        <v>131</v>
      </c>
      <c r="H55" s="6">
        <f t="shared" si="7"/>
        <v>130.55000000000001</v>
      </c>
      <c r="I55" s="1">
        <v>1</v>
      </c>
      <c r="J55" s="1">
        <v>77</v>
      </c>
      <c r="K55" s="1">
        <v>365</v>
      </c>
      <c r="L55" s="2">
        <v>0.1181</v>
      </c>
      <c r="M55" s="11">
        <v>5.2917417003944478E-2</v>
      </c>
    </row>
    <row r="56" spans="1:13" ht="18">
      <c r="A56" s="10">
        <v>45394</v>
      </c>
      <c r="B56" s="7">
        <v>45464</v>
      </c>
      <c r="C56" s="8">
        <f t="shared" si="5"/>
        <v>0.19164955509924708</v>
      </c>
      <c r="D56" s="4">
        <v>5175</v>
      </c>
      <c r="E56" s="9">
        <v>132.69999999999999</v>
      </c>
      <c r="F56" s="9">
        <v>130.5</v>
      </c>
      <c r="G56" s="9">
        <v>132.80000000000001</v>
      </c>
      <c r="H56" s="6">
        <f t="shared" si="7"/>
        <v>131.65</v>
      </c>
      <c r="I56" s="1">
        <v>1</v>
      </c>
      <c r="J56" s="1">
        <v>846</v>
      </c>
      <c r="K56" s="3">
        <v>4668</v>
      </c>
      <c r="L56" s="2">
        <v>0.1168</v>
      </c>
      <c r="M56" s="11">
        <v>5.2917417003944478E-2</v>
      </c>
    </row>
    <row r="57" spans="1:13" ht="18">
      <c r="A57" s="10">
        <v>45394</v>
      </c>
      <c r="B57" s="7">
        <v>45464</v>
      </c>
      <c r="C57" s="8">
        <f t="shared" si="5"/>
        <v>0.19164955509924708</v>
      </c>
      <c r="D57" s="4">
        <v>5185</v>
      </c>
      <c r="E57" s="9">
        <v>142.91999999999999</v>
      </c>
      <c r="F57" s="9">
        <v>134.9</v>
      </c>
      <c r="G57" s="9">
        <v>137.19999999999999</v>
      </c>
      <c r="H57" s="6">
        <f t="shared" si="7"/>
        <v>136.05000000000001</v>
      </c>
      <c r="I57" s="1">
        <v>1</v>
      </c>
      <c r="J57" s="3">
        <v>3939</v>
      </c>
      <c r="K57" s="3">
        <v>3622</v>
      </c>
      <c r="L57" s="2">
        <v>0.115</v>
      </c>
      <c r="M57" s="11">
        <v>5.2917417003944478E-2</v>
      </c>
    </row>
    <row r="58" spans="1:13" ht="18">
      <c r="A58" s="10">
        <v>45394</v>
      </c>
      <c r="B58" s="7">
        <v>45464</v>
      </c>
      <c r="C58" s="8">
        <f t="shared" si="5"/>
        <v>0.19164955509924708</v>
      </c>
      <c r="D58" s="4">
        <v>5205</v>
      </c>
      <c r="E58" s="9">
        <v>149.05000000000001</v>
      </c>
      <c r="F58" s="9">
        <v>145.1</v>
      </c>
      <c r="G58" s="9">
        <v>147</v>
      </c>
      <c r="H58" s="6">
        <f t="shared" si="7"/>
        <v>146.05000000000001</v>
      </c>
      <c r="I58" s="1">
        <v>1</v>
      </c>
      <c r="J58" s="1">
        <v>246</v>
      </c>
      <c r="K58" s="1">
        <v>468</v>
      </c>
      <c r="L58" s="2">
        <v>0.112</v>
      </c>
      <c r="M58" s="11">
        <v>5.2917417003944478E-2</v>
      </c>
    </row>
    <row r="59" spans="1:13" ht="18">
      <c r="A59" s="10">
        <v>45394</v>
      </c>
      <c r="B59" s="7">
        <v>45464</v>
      </c>
      <c r="C59" s="8">
        <f t="shared" si="5"/>
        <v>0.19164955509924708</v>
      </c>
      <c r="D59" s="4">
        <v>5210</v>
      </c>
      <c r="E59" s="9">
        <v>155.31</v>
      </c>
      <c r="F59" s="9">
        <v>144.80000000000001</v>
      </c>
      <c r="G59" s="9">
        <v>150.5</v>
      </c>
      <c r="H59" s="6">
        <f t="shared" si="7"/>
        <v>147.65</v>
      </c>
      <c r="I59" s="1">
        <v>1</v>
      </c>
      <c r="J59" s="3">
        <v>2829</v>
      </c>
      <c r="K59" s="3">
        <v>6527</v>
      </c>
      <c r="L59" s="2">
        <v>0.1124</v>
      </c>
      <c r="M59" s="11">
        <v>5.2917417003944478E-2</v>
      </c>
    </row>
    <row r="60" spans="1:13" ht="18">
      <c r="A60" s="10">
        <v>45394</v>
      </c>
      <c r="B60" s="7">
        <v>45464</v>
      </c>
      <c r="C60" s="8">
        <f t="shared" si="5"/>
        <v>0.19164955509924708</v>
      </c>
      <c r="D60" s="4">
        <v>5300</v>
      </c>
      <c r="E60" s="9">
        <v>204</v>
      </c>
      <c r="F60" s="9">
        <v>193.6</v>
      </c>
      <c r="G60" s="9">
        <v>199.3</v>
      </c>
      <c r="H60" s="6">
        <f t="shared" si="7"/>
        <v>196.45</v>
      </c>
      <c r="I60" s="1">
        <v>1</v>
      </c>
      <c r="J60" s="3">
        <v>1144</v>
      </c>
      <c r="K60" s="3">
        <v>62272</v>
      </c>
      <c r="L60" s="2">
        <v>9.0999999999999998E-2</v>
      </c>
      <c r="M60" s="11">
        <v>5.2917417003944478E-2</v>
      </c>
    </row>
    <row r="61" spans="1:13" ht="18">
      <c r="A61" s="10">
        <v>45394</v>
      </c>
      <c r="B61" s="7">
        <v>45555</v>
      </c>
      <c r="C61" s="8">
        <f t="shared" si="5"/>
        <v>0.44079397672826831</v>
      </c>
      <c r="D61" s="4">
        <v>4900</v>
      </c>
      <c r="E61" s="9">
        <v>102.4</v>
      </c>
      <c r="F61" s="9">
        <v>101.4</v>
      </c>
      <c r="G61" s="9">
        <v>102.6</v>
      </c>
      <c r="H61" s="6">
        <f>0.5*(F61+G61)</f>
        <v>102</v>
      </c>
      <c r="I61" s="1">
        <v>1</v>
      </c>
      <c r="J61" s="1">
        <v>890</v>
      </c>
      <c r="K61" s="3">
        <v>21389</v>
      </c>
      <c r="L61" s="2">
        <v>0.1464</v>
      </c>
      <c r="M61" s="11">
        <v>5.2310132277010979E-2</v>
      </c>
    </row>
    <row r="62" spans="1:13" ht="18">
      <c r="A62" s="10">
        <v>45394</v>
      </c>
      <c r="B62" s="7">
        <v>45555</v>
      </c>
      <c r="C62" s="8">
        <f t="shared" si="5"/>
        <v>0.44079397672826831</v>
      </c>
      <c r="D62" s="4">
        <v>4950</v>
      </c>
      <c r="E62" s="9">
        <v>112.67</v>
      </c>
      <c r="F62" s="9">
        <v>112</v>
      </c>
      <c r="G62" s="9">
        <v>113.2</v>
      </c>
      <c r="H62" s="6">
        <f t="shared" ref="H62:H70" si="8">0.5*(F62+G62)</f>
        <v>112.6</v>
      </c>
      <c r="I62" s="1">
        <v>1</v>
      </c>
      <c r="J62" s="1">
        <v>367</v>
      </c>
      <c r="K62" s="3">
        <v>2706</v>
      </c>
      <c r="L62" s="2">
        <v>0.14050000000000001</v>
      </c>
      <c r="M62" s="11">
        <v>5.2310132277010979E-2</v>
      </c>
    </row>
    <row r="63" spans="1:13" ht="18">
      <c r="A63" s="10">
        <v>45394</v>
      </c>
      <c r="B63" s="7">
        <v>45555</v>
      </c>
      <c r="C63" s="8">
        <f t="shared" si="5"/>
        <v>0.44079397672826831</v>
      </c>
      <c r="D63" s="4">
        <v>5000</v>
      </c>
      <c r="E63" s="9">
        <v>129.68</v>
      </c>
      <c r="F63" s="9">
        <v>123.9</v>
      </c>
      <c r="G63" s="9">
        <v>125.2</v>
      </c>
      <c r="H63" s="6">
        <f t="shared" si="8"/>
        <v>124.55000000000001</v>
      </c>
      <c r="I63" s="1">
        <v>1</v>
      </c>
      <c r="J63" s="3">
        <v>4084</v>
      </c>
      <c r="K63" s="3">
        <v>62136</v>
      </c>
      <c r="L63" s="2">
        <v>0.13450000000000001</v>
      </c>
      <c r="M63" s="11">
        <v>5.2310132277010979E-2</v>
      </c>
    </row>
    <row r="64" spans="1:13" ht="18">
      <c r="A64" s="10">
        <v>45394</v>
      </c>
      <c r="B64" s="7">
        <v>45555</v>
      </c>
      <c r="C64" s="8">
        <f t="shared" si="5"/>
        <v>0.44079397672826831</v>
      </c>
      <c r="D64" s="4">
        <v>5075</v>
      </c>
      <c r="E64" s="9">
        <v>145.52000000000001</v>
      </c>
      <c r="F64" s="9">
        <v>144.5</v>
      </c>
      <c r="G64" s="9">
        <v>145.80000000000001</v>
      </c>
      <c r="H64" s="6">
        <f t="shared" si="8"/>
        <v>145.15</v>
      </c>
      <c r="I64" s="1">
        <v>1</v>
      </c>
      <c r="J64" s="1">
        <v>66</v>
      </c>
      <c r="K64" s="3">
        <v>1987</v>
      </c>
      <c r="L64" s="2">
        <v>0.12509999999999999</v>
      </c>
      <c r="M64" s="11">
        <v>5.2310132277010979E-2</v>
      </c>
    </row>
    <row r="65" spans="1:13" ht="18">
      <c r="A65" s="10">
        <v>45394</v>
      </c>
      <c r="B65" s="7">
        <v>45555</v>
      </c>
      <c r="C65" s="8">
        <f t="shared" si="5"/>
        <v>0.44079397672826831</v>
      </c>
      <c r="D65" s="4">
        <v>5100</v>
      </c>
      <c r="E65" s="9">
        <v>159.09</v>
      </c>
      <c r="F65" s="9">
        <v>152.1</v>
      </c>
      <c r="G65" s="9">
        <v>153.5</v>
      </c>
      <c r="H65" s="6">
        <f t="shared" si="8"/>
        <v>152.80000000000001</v>
      </c>
      <c r="I65" s="1">
        <v>1</v>
      </c>
      <c r="J65" s="3">
        <v>2010</v>
      </c>
      <c r="K65" s="3">
        <v>11046</v>
      </c>
      <c r="L65" s="2">
        <v>0.12189999999999999</v>
      </c>
      <c r="M65" s="11">
        <v>5.2310132277010979E-2</v>
      </c>
    </row>
    <row r="66" spans="1:13" ht="18">
      <c r="A66" s="10">
        <v>45394</v>
      </c>
      <c r="B66" s="7">
        <v>45555</v>
      </c>
      <c r="C66" s="8">
        <f t="shared" si="5"/>
        <v>0.44079397672826831</v>
      </c>
      <c r="D66" s="4">
        <v>5200</v>
      </c>
      <c r="E66" s="9">
        <v>193.14</v>
      </c>
      <c r="F66" s="9">
        <v>187.2</v>
      </c>
      <c r="G66" s="9">
        <v>188.6</v>
      </c>
      <c r="H66" s="6">
        <f t="shared" si="8"/>
        <v>187.89999999999998</v>
      </c>
      <c r="I66" s="1">
        <v>1</v>
      </c>
      <c r="J66" s="1">
        <v>451</v>
      </c>
      <c r="K66" s="3">
        <v>10040</v>
      </c>
      <c r="L66" s="2">
        <v>0.1077</v>
      </c>
      <c r="M66" s="11">
        <v>5.2310132277010979E-2</v>
      </c>
    </row>
    <row r="67" spans="1:13" ht="18">
      <c r="A67" s="10">
        <v>45394</v>
      </c>
      <c r="B67" s="7">
        <v>45555</v>
      </c>
      <c r="C67" s="8">
        <f t="shared" si="5"/>
        <v>0.44079397672826831</v>
      </c>
      <c r="D67" s="4">
        <v>5225</v>
      </c>
      <c r="E67" s="9">
        <v>198.51</v>
      </c>
      <c r="F67" s="9">
        <v>197.2</v>
      </c>
      <c r="G67" s="9">
        <v>198.7</v>
      </c>
      <c r="H67" s="6">
        <f t="shared" si="8"/>
        <v>197.95</v>
      </c>
      <c r="I67" s="1">
        <v>1</v>
      </c>
      <c r="J67" s="1">
        <v>53</v>
      </c>
      <c r="K67" s="1">
        <v>941</v>
      </c>
      <c r="L67" s="2">
        <v>0.1038</v>
      </c>
      <c r="M67" s="11">
        <v>5.2310132277010979E-2</v>
      </c>
    </row>
    <row r="68" spans="1:13" ht="18">
      <c r="A68" s="10">
        <v>45394</v>
      </c>
      <c r="B68" s="7">
        <v>45555</v>
      </c>
      <c r="C68" s="8">
        <f t="shared" si="5"/>
        <v>0.44079397672826831</v>
      </c>
      <c r="D68" s="4">
        <v>5250</v>
      </c>
      <c r="E68" s="9">
        <v>207.24</v>
      </c>
      <c r="F68" s="9">
        <v>207.8</v>
      </c>
      <c r="G68" s="9">
        <v>209.2</v>
      </c>
      <c r="H68" s="6">
        <f t="shared" si="8"/>
        <v>208.5</v>
      </c>
      <c r="I68" s="1">
        <v>1</v>
      </c>
      <c r="J68" s="3">
        <v>1850</v>
      </c>
      <c r="K68" s="3">
        <v>9001</v>
      </c>
      <c r="L68" s="2">
        <v>9.9599999999999994E-2</v>
      </c>
      <c r="M68" s="11">
        <v>5.2310132277010979E-2</v>
      </c>
    </row>
    <row r="69" spans="1:13" ht="18">
      <c r="A69" s="10">
        <v>45394</v>
      </c>
      <c r="B69" s="7">
        <v>45555</v>
      </c>
      <c r="C69" s="8">
        <f t="shared" si="5"/>
        <v>0.44079397672826831</v>
      </c>
      <c r="D69" s="4">
        <v>5300</v>
      </c>
      <c r="E69" s="9">
        <v>239.3</v>
      </c>
      <c r="F69" s="9">
        <v>230.1</v>
      </c>
      <c r="G69" s="9">
        <v>232.2</v>
      </c>
      <c r="H69" s="6">
        <f t="shared" si="8"/>
        <v>231.14999999999998</v>
      </c>
      <c r="I69" s="1">
        <v>1</v>
      </c>
      <c r="J69" s="1">
        <v>115</v>
      </c>
      <c r="K69" s="3">
        <v>6754</v>
      </c>
      <c r="L69" s="2">
        <v>9.0300000000000005E-2</v>
      </c>
      <c r="M69" s="11">
        <v>5.2310132277010979E-2</v>
      </c>
    </row>
    <row r="70" spans="1:13" ht="18">
      <c r="A70" s="10">
        <v>45394</v>
      </c>
      <c r="B70" s="7">
        <v>45555</v>
      </c>
      <c r="C70" s="8">
        <f t="shared" si="5"/>
        <v>0.44079397672826831</v>
      </c>
      <c r="D70" s="4">
        <v>5350</v>
      </c>
      <c r="E70" s="9">
        <v>265.38</v>
      </c>
      <c r="F70" s="9">
        <v>251.7</v>
      </c>
      <c r="G70" s="9">
        <v>261.3</v>
      </c>
      <c r="H70" s="6">
        <f t="shared" si="8"/>
        <v>256.5</v>
      </c>
      <c r="I70" s="1">
        <v>1</v>
      </c>
      <c r="J70" s="1">
        <v>110</v>
      </c>
      <c r="K70" s="3">
        <v>1863</v>
      </c>
      <c r="L70" s="2">
        <v>8.2299999999999998E-2</v>
      </c>
      <c r="M70" s="11">
        <v>5.2310132277010979E-2</v>
      </c>
    </row>
    <row r="71" spans="1:13" ht="18">
      <c r="A71" s="10">
        <v>45394</v>
      </c>
      <c r="B71" s="7">
        <v>45646</v>
      </c>
      <c r="C71" s="8">
        <f t="shared" si="5"/>
        <v>0.68993839835728954</v>
      </c>
      <c r="D71" s="4">
        <v>4875</v>
      </c>
      <c r="E71" s="9">
        <v>142.94999999999999</v>
      </c>
      <c r="F71" s="9">
        <v>141.19999999999999</v>
      </c>
      <c r="G71" s="9">
        <v>142.5</v>
      </c>
      <c r="H71" s="6">
        <f t="shared" ref="H71:H80" si="9">0.5*(F71+G71)</f>
        <v>141.85</v>
      </c>
      <c r="I71" s="1">
        <v>1</v>
      </c>
      <c r="J71" s="1">
        <v>120</v>
      </c>
      <c r="K71" s="3">
        <v>8888</v>
      </c>
      <c r="L71" s="2">
        <v>0.14929999999999999</v>
      </c>
      <c r="M71" s="11">
        <v>5.1525748731924705E-2</v>
      </c>
    </row>
    <row r="72" spans="1:13" ht="18">
      <c r="A72" s="10">
        <v>45394</v>
      </c>
      <c r="B72" s="7">
        <v>45646</v>
      </c>
      <c r="C72" s="8">
        <f t="shared" si="5"/>
        <v>0.68993839835728954</v>
      </c>
      <c r="D72" s="4">
        <v>4900</v>
      </c>
      <c r="E72" s="9">
        <v>145.9</v>
      </c>
      <c r="F72" s="9">
        <v>146.6</v>
      </c>
      <c r="G72" s="9">
        <v>147.9</v>
      </c>
      <c r="H72" s="6">
        <f t="shared" si="9"/>
        <v>147.25</v>
      </c>
      <c r="I72" s="1">
        <v>1</v>
      </c>
      <c r="J72" s="3">
        <v>2058</v>
      </c>
      <c r="K72" s="3">
        <v>20577</v>
      </c>
      <c r="L72" s="2">
        <v>0.14680000000000001</v>
      </c>
      <c r="M72" s="11">
        <v>5.1525748731924705E-2</v>
      </c>
    </row>
    <row r="73" spans="1:13" ht="18">
      <c r="A73" s="10">
        <v>45394</v>
      </c>
      <c r="B73" s="7">
        <v>45646</v>
      </c>
      <c r="C73" s="8">
        <f t="shared" si="5"/>
        <v>0.68993839835728954</v>
      </c>
      <c r="D73" s="4">
        <v>4950</v>
      </c>
      <c r="E73" s="9">
        <v>159.97</v>
      </c>
      <c r="F73" s="9">
        <v>158.19999999999999</v>
      </c>
      <c r="G73" s="9">
        <v>159.6</v>
      </c>
      <c r="H73" s="6">
        <f t="shared" si="9"/>
        <v>158.89999999999998</v>
      </c>
      <c r="I73" s="1">
        <v>1</v>
      </c>
      <c r="J73" s="1">
        <v>227</v>
      </c>
      <c r="K73" s="3">
        <v>6672</v>
      </c>
      <c r="L73" s="2">
        <v>0.14169999999999999</v>
      </c>
      <c r="M73" s="11">
        <v>5.1525748731924705E-2</v>
      </c>
    </row>
    <row r="74" spans="1:13" ht="18">
      <c r="A74" s="10">
        <v>45394</v>
      </c>
      <c r="B74" s="7">
        <v>45646</v>
      </c>
      <c r="C74" s="8">
        <f t="shared" si="5"/>
        <v>0.68993839835728954</v>
      </c>
      <c r="D74" s="4">
        <v>5000</v>
      </c>
      <c r="E74" s="9">
        <v>176.03</v>
      </c>
      <c r="F74" s="9">
        <v>170.8</v>
      </c>
      <c r="G74" s="9">
        <v>172.2</v>
      </c>
      <c r="H74" s="6">
        <f t="shared" si="9"/>
        <v>171.5</v>
      </c>
      <c r="I74" s="1">
        <v>1</v>
      </c>
      <c r="J74" s="1">
        <v>541</v>
      </c>
      <c r="K74" s="3">
        <v>122935</v>
      </c>
      <c r="L74" s="2">
        <v>0.13639999999999999</v>
      </c>
      <c r="M74" s="11">
        <v>5.1525748731924705E-2</v>
      </c>
    </row>
    <row r="75" spans="1:13" ht="18">
      <c r="A75" s="10">
        <v>45394</v>
      </c>
      <c r="B75" s="7">
        <v>45646</v>
      </c>
      <c r="C75" s="8">
        <f t="shared" si="5"/>
        <v>0.68993839835728954</v>
      </c>
      <c r="D75" s="4">
        <v>5150</v>
      </c>
      <c r="E75" s="9">
        <v>220.44</v>
      </c>
      <c r="F75" s="9">
        <v>215.2</v>
      </c>
      <c r="G75" s="9">
        <v>216.7</v>
      </c>
      <c r="H75" s="6">
        <f t="shared" si="9"/>
        <v>215.95</v>
      </c>
      <c r="I75" s="1">
        <v>1</v>
      </c>
      <c r="J75" s="1">
        <v>221</v>
      </c>
      <c r="K75" s="3">
        <v>5743</v>
      </c>
      <c r="L75" s="2">
        <v>0.1195</v>
      </c>
      <c r="M75" s="11">
        <v>5.1525748731924705E-2</v>
      </c>
    </row>
    <row r="76" spans="1:13" ht="18">
      <c r="A76" s="10">
        <v>45394</v>
      </c>
      <c r="B76" s="7">
        <v>45646</v>
      </c>
      <c r="C76" s="8">
        <f t="shared" ref="C76:C80" si="10">(B76-A76)/365.25</f>
        <v>0.68993839835728954</v>
      </c>
      <c r="D76" s="4">
        <v>5200</v>
      </c>
      <c r="E76" s="9">
        <v>235.63</v>
      </c>
      <c r="F76" s="9">
        <v>232.5</v>
      </c>
      <c r="G76" s="9">
        <v>234.1</v>
      </c>
      <c r="H76" s="6">
        <f t="shared" si="9"/>
        <v>233.3</v>
      </c>
      <c r="I76" s="1">
        <v>1</v>
      </c>
      <c r="J76" s="3">
        <v>1784</v>
      </c>
      <c r="K76" s="3">
        <v>17467</v>
      </c>
      <c r="L76" s="2">
        <v>0.1132</v>
      </c>
      <c r="M76" s="11">
        <v>5.1525748731924705E-2</v>
      </c>
    </row>
    <row r="77" spans="1:13" ht="18">
      <c r="A77" s="10">
        <v>45394</v>
      </c>
      <c r="B77" s="7">
        <v>45646</v>
      </c>
      <c r="C77" s="8">
        <f t="shared" si="10"/>
        <v>0.68993839835728954</v>
      </c>
      <c r="D77" s="4">
        <v>5250</v>
      </c>
      <c r="E77" s="9">
        <v>256.62</v>
      </c>
      <c r="F77" s="9">
        <v>251.1</v>
      </c>
      <c r="G77" s="9">
        <v>252.7</v>
      </c>
      <c r="H77" s="6">
        <f t="shared" si="9"/>
        <v>251.89999999999998</v>
      </c>
      <c r="I77" s="1">
        <v>1</v>
      </c>
      <c r="J77" s="1">
        <v>316</v>
      </c>
      <c r="K77" s="3">
        <v>4732</v>
      </c>
      <c r="L77" s="2">
        <v>0.10630000000000001</v>
      </c>
      <c r="M77" s="11">
        <v>5.1525748731924705E-2</v>
      </c>
    </row>
    <row r="78" spans="1:13" ht="18">
      <c r="A78" s="10">
        <v>45394</v>
      </c>
      <c r="B78" s="7">
        <v>45646</v>
      </c>
      <c r="C78" s="8">
        <f t="shared" si="10"/>
        <v>0.68993839835728954</v>
      </c>
      <c r="D78" s="4">
        <v>5275</v>
      </c>
      <c r="E78" s="9">
        <v>262.64999999999998</v>
      </c>
      <c r="F78" s="9">
        <v>261</v>
      </c>
      <c r="G78" s="9">
        <v>262.5</v>
      </c>
      <c r="H78" s="6">
        <f t="shared" si="9"/>
        <v>261.75</v>
      </c>
      <c r="I78" s="1">
        <v>1</v>
      </c>
      <c r="J78" s="1">
        <v>200</v>
      </c>
      <c r="K78" s="3">
        <v>2966</v>
      </c>
      <c r="L78" s="2">
        <v>0.1026</v>
      </c>
      <c r="M78" s="11">
        <v>5.1525748731924705E-2</v>
      </c>
    </row>
    <row r="79" spans="1:13" ht="18">
      <c r="A79" s="10">
        <v>45394</v>
      </c>
      <c r="B79" s="7">
        <v>45646</v>
      </c>
      <c r="C79" s="8">
        <f t="shared" si="10"/>
        <v>0.68993839835728954</v>
      </c>
      <c r="D79" s="4">
        <v>5325</v>
      </c>
      <c r="E79" s="9">
        <v>293.13</v>
      </c>
      <c r="F79" s="9">
        <v>281.8</v>
      </c>
      <c r="G79" s="9">
        <v>283.39999999999998</v>
      </c>
      <c r="H79" s="6">
        <f t="shared" si="9"/>
        <v>282.60000000000002</v>
      </c>
      <c r="I79" s="1">
        <v>1</v>
      </c>
      <c r="J79" s="1">
        <v>159</v>
      </c>
      <c r="K79" s="3">
        <v>1713</v>
      </c>
      <c r="L79" s="2">
        <v>9.4399999999999998E-2</v>
      </c>
      <c r="M79" s="11">
        <v>5.1525748731924705E-2</v>
      </c>
    </row>
    <row r="80" spans="1:13" ht="18">
      <c r="A80" s="10">
        <v>45394</v>
      </c>
      <c r="B80" s="7">
        <v>45646</v>
      </c>
      <c r="C80" s="8">
        <f t="shared" si="10"/>
        <v>0.68993839835728954</v>
      </c>
      <c r="D80" s="4">
        <v>5400</v>
      </c>
      <c r="E80" s="9">
        <v>322.56</v>
      </c>
      <c r="F80" s="9">
        <v>315.39999999999998</v>
      </c>
      <c r="G80" s="9">
        <v>317.89999999999998</v>
      </c>
      <c r="H80" s="6">
        <f t="shared" si="9"/>
        <v>316.64999999999998</v>
      </c>
      <c r="I80" s="1">
        <v>1</v>
      </c>
      <c r="J80" s="1">
        <v>252</v>
      </c>
      <c r="K80" s="3">
        <v>5470</v>
      </c>
      <c r="L80" s="2">
        <v>7.9100000000000004E-2</v>
      </c>
      <c r="M80" s="11">
        <v>5.1525748731924705E-2</v>
      </c>
    </row>
    <row r="81" spans="1:13" ht="18">
      <c r="A81" s="10">
        <v>45394</v>
      </c>
      <c r="B81" s="7">
        <v>45737</v>
      </c>
      <c r="C81" s="8">
        <f t="shared" ref="C81:C99" si="11">(B81-A81)/365.25</f>
        <v>0.93908281998631071</v>
      </c>
      <c r="D81" s="4">
        <v>4900</v>
      </c>
      <c r="E81" s="9">
        <v>184.04</v>
      </c>
      <c r="F81" s="9">
        <v>178.4</v>
      </c>
      <c r="G81" s="9">
        <v>180.5</v>
      </c>
      <c r="H81" s="6">
        <f t="shared" ref="H81:H90" si="12">0.5*(F81+G81)</f>
        <v>179.45</v>
      </c>
      <c r="I81" s="1">
        <v>1</v>
      </c>
      <c r="J81" s="3">
        <v>1271</v>
      </c>
      <c r="K81" s="3">
        <v>4061</v>
      </c>
      <c r="L81" s="2">
        <v>0.14369999999999999</v>
      </c>
      <c r="M81" s="11">
        <v>5.0618083580326718E-2</v>
      </c>
    </row>
    <row r="82" spans="1:13" ht="18">
      <c r="A82" s="10">
        <v>45394</v>
      </c>
      <c r="B82" s="7">
        <v>45737</v>
      </c>
      <c r="C82" s="8">
        <f t="shared" si="11"/>
        <v>0.93908281998631071</v>
      </c>
      <c r="D82" s="4">
        <v>4950</v>
      </c>
      <c r="E82" s="9">
        <v>196</v>
      </c>
      <c r="F82" s="9">
        <v>190.2</v>
      </c>
      <c r="G82" s="9">
        <v>192.3</v>
      </c>
      <c r="H82" s="6">
        <f t="shared" si="12"/>
        <v>191.25</v>
      </c>
      <c r="I82" s="1">
        <v>1</v>
      </c>
      <c r="J82" s="1">
        <v>10</v>
      </c>
      <c r="K82" s="1">
        <v>815</v>
      </c>
      <c r="L82" s="2">
        <v>0.1389</v>
      </c>
      <c r="M82" s="11">
        <v>5.0618083580326718E-2</v>
      </c>
    </row>
    <row r="83" spans="1:13" ht="18">
      <c r="A83" s="10">
        <v>45394</v>
      </c>
      <c r="B83" s="7">
        <v>45737</v>
      </c>
      <c r="C83" s="8">
        <f t="shared" si="11"/>
        <v>0.93908281998631071</v>
      </c>
      <c r="D83" s="4">
        <v>5000</v>
      </c>
      <c r="E83" s="9">
        <v>208.2</v>
      </c>
      <c r="F83" s="9">
        <v>202.7</v>
      </c>
      <c r="G83" s="9">
        <v>204.9</v>
      </c>
      <c r="H83" s="6">
        <f t="shared" si="12"/>
        <v>203.8</v>
      </c>
      <c r="I83" s="1">
        <v>1</v>
      </c>
      <c r="J83" s="1">
        <v>513</v>
      </c>
      <c r="K83" s="3">
        <v>6679</v>
      </c>
      <c r="L83" s="2">
        <v>0.13400000000000001</v>
      </c>
      <c r="M83" s="11">
        <v>5.0618083580326718E-2</v>
      </c>
    </row>
    <row r="84" spans="1:13" ht="18">
      <c r="A84" s="10">
        <v>45394</v>
      </c>
      <c r="B84" s="7">
        <v>45737</v>
      </c>
      <c r="C84" s="8">
        <f t="shared" si="11"/>
        <v>0.93908281998631071</v>
      </c>
      <c r="D84" s="4">
        <v>5050</v>
      </c>
      <c r="E84" s="9">
        <v>222.3</v>
      </c>
      <c r="F84" s="9">
        <v>216.1</v>
      </c>
      <c r="G84" s="9">
        <v>218.4</v>
      </c>
      <c r="H84" s="6">
        <f t="shared" si="12"/>
        <v>217.25</v>
      </c>
      <c r="I84" s="1">
        <v>1</v>
      </c>
      <c r="J84" s="1">
        <v>19</v>
      </c>
      <c r="K84" s="3">
        <v>5366</v>
      </c>
      <c r="L84" s="2">
        <v>0.129</v>
      </c>
      <c r="M84" s="11">
        <v>5.0618083580326718E-2</v>
      </c>
    </row>
    <row r="85" spans="1:13" ht="18">
      <c r="A85" s="10">
        <v>45394</v>
      </c>
      <c r="B85" s="7">
        <v>45737</v>
      </c>
      <c r="C85" s="8">
        <f t="shared" si="11"/>
        <v>0.93908281998631071</v>
      </c>
      <c r="D85" s="4">
        <v>5075</v>
      </c>
      <c r="E85" s="9">
        <v>229.1</v>
      </c>
      <c r="F85" s="9">
        <v>221.7</v>
      </c>
      <c r="G85" s="9">
        <v>227.3</v>
      </c>
      <c r="H85" s="6">
        <f t="shared" si="12"/>
        <v>224.5</v>
      </c>
      <c r="I85" s="1">
        <v>1</v>
      </c>
      <c r="J85" s="1">
        <v>14</v>
      </c>
      <c r="K85" s="3">
        <v>1139</v>
      </c>
      <c r="L85" s="2">
        <v>0.12740000000000001</v>
      </c>
      <c r="M85" s="11">
        <v>5.0618083580326718E-2</v>
      </c>
    </row>
    <row r="86" spans="1:13" ht="18">
      <c r="A86" s="10">
        <v>45394</v>
      </c>
      <c r="B86" s="7">
        <v>45737</v>
      </c>
      <c r="C86" s="8">
        <f t="shared" si="11"/>
        <v>0.93908281998631071</v>
      </c>
      <c r="D86" s="4">
        <v>5200</v>
      </c>
      <c r="E86" s="9">
        <v>270.8</v>
      </c>
      <c r="F86" s="9">
        <v>261.8</v>
      </c>
      <c r="G86" s="9">
        <v>264.2</v>
      </c>
      <c r="H86" s="6">
        <f t="shared" si="12"/>
        <v>263</v>
      </c>
      <c r="I86" s="1">
        <v>1</v>
      </c>
      <c r="J86" s="1">
        <v>306</v>
      </c>
      <c r="K86" s="3">
        <v>4150</v>
      </c>
      <c r="L86" s="2">
        <v>0.1123</v>
      </c>
      <c r="M86" s="11">
        <v>5.0618083580326718E-2</v>
      </c>
    </row>
    <row r="87" spans="1:13" ht="18">
      <c r="A87" s="10">
        <v>45394</v>
      </c>
      <c r="B87" s="7">
        <v>45737</v>
      </c>
      <c r="C87" s="8">
        <f t="shared" si="11"/>
        <v>0.93908281998631071</v>
      </c>
      <c r="D87" s="4">
        <v>5350</v>
      </c>
      <c r="E87" s="9">
        <v>323.01</v>
      </c>
      <c r="F87" s="9">
        <v>316.89999999999998</v>
      </c>
      <c r="G87" s="9">
        <v>319.5</v>
      </c>
      <c r="H87" s="6">
        <f t="shared" si="12"/>
        <v>318.2</v>
      </c>
      <c r="I87" s="1">
        <v>1</v>
      </c>
      <c r="J87" s="3">
        <v>1062</v>
      </c>
      <c r="K87" s="1">
        <v>466</v>
      </c>
      <c r="L87" s="2">
        <v>9.1300000000000006E-2</v>
      </c>
      <c r="M87" s="11">
        <v>5.0618083580326718E-2</v>
      </c>
    </row>
    <row r="88" spans="1:13" ht="18">
      <c r="A88" s="10">
        <v>45394</v>
      </c>
      <c r="B88" s="7">
        <v>45737</v>
      </c>
      <c r="C88" s="8">
        <f t="shared" si="11"/>
        <v>0.93908281998631071</v>
      </c>
      <c r="D88" s="4">
        <v>5400</v>
      </c>
      <c r="E88" s="9">
        <v>341.11</v>
      </c>
      <c r="F88" s="9">
        <v>337.8</v>
      </c>
      <c r="G88" s="9">
        <v>340.4</v>
      </c>
      <c r="H88" s="6">
        <f t="shared" si="12"/>
        <v>339.1</v>
      </c>
      <c r="I88" s="1">
        <v>1</v>
      </c>
      <c r="J88" s="1">
        <v>57</v>
      </c>
      <c r="K88" s="3">
        <v>2496</v>
      </c>
      <c r="L88" s="2">
        <v>8.2299999999999998E-2</v>
      </c>
      <c r="M88" s="11">
        <v>5.0618083580326718E-2</v>
      </c>
    </row>
    <row r="89" spans="1:13" ht="18">
      <c r="A89" s="10">
        <v>45394</v>
      </c>
      <c r="B89" s="7">
        <v>45737</v>
      </c>
      <c r="C89" s="8">
        <f t="shared" si="11"/>
        <v>0.93908281998631071</v>
      </c>
      <c r="D89" s="4">
        <v>5450</v>
      </c>
      <c r="E89" s="9">
        <v>367.35</v>
      </c>
      <c r="F89" s="9">
        <v>359.9</v>
      </c>
      <c r="G89" s="9">
        <v>362.5</v>
      </c>
      <c r="H89" s="6">
        <f t="shared" si="12"/>
        <v>361.2</v>
      </c>
      <c r="I89" s="1">
        <v>1</v>
      </c>
      <c r="J89" s="1">
        <v>22</v>
      </c>
      <c r="K89" s="1">
        <v>866</v>
      </c>
      <c r="L89" s="2">
        <v>7.0800000000000002E-2</v>
      </c>
      <c r="M89" s="11">
        <v>5.0618083580326718E-2</v>
      </c>
    </row>
    <row r="90" spans="1:13" ht="18">
      <c r="A90" s="10">
        <v>45394</v>
      </c>
      <c r="B90" s="7">
        <v>45737</v>
      </c>
      <c r="C90" s="8">
        <f t="shared" si="11"/>
        <v>0.93908281998631071</v>
      </c>
      <c r="D90" s="4">
        <v>5500</v>
      </c>
      <c r="E90" s="9">
        <v>385.22</v>
      </c>
      <c r="F90" s="9">
        <v>381.7</v>
      </c>
      <c r="G90" s="9">
        <v>387.8</v>
      </c>
      <c r="H90" s="6">
        <f t="shared" si="12"/>
        <v>384.75</v>
      </c>
      <c r="I90" s="1">
        <v>1</v>
      </c>
      <c r="J90" s="1">
        <v>271</v>
      </c>
      <c r="K90" s="3">
        <v>4279</v>
      </c>
      <c r="L90" s="2">
        <v>5.45E-2</v>
      </c>
      <c r="M90" s="11">
        <v>5.0618083580326718E-2</v>
      </c>
    </row>
    <row r="91" spans="1:13" ht="18">
      <c r="A91" s="10">
        <v>45394</v>
      </c>
      <c r="B91" s="7">
        <v>45828</v>
      </c>
      <c r="C91" s="8">
        <f t="shared" si="11"/>
        <v>1.1882272416153319</v>
      </c>
      <c r="D91" s="4">
        <v>5000</v>
      </c>
      <c r="E91" s="1">
        <v>234.61</v>
      </c>
      <c r="F91" s="1">
        <v>230.6</v>
      </c>
      <c r="G91" s="1">
        <v>233.1</v>
      </c>
      <c r="H91" s="6">
        <f t="shared" ref="H91:H96" si="13">0.5*(F91+G91)</f>
        <v>231.85</v>
      </c>
      <c r="I91" s="1">
        <v>1</v>
      </c>
      <c r="J91" s="1">
        <v>14</v>
      </c>
      <c r="K91" s="3">
        <v>9536</v>
      </c>
      <c r="L91" s="2">
        <v>0.13220000000000001</v>
      </c>
      <c r="M91" s="11">
        <v>4.949167664058407E-2</v>
      </c>
    </row>
    <row r="92" spans="1:13" ht="18">
      <c r="A92" s="10">
        <v>45394</v>
      </c>
      <c r="B92" s="7">
        <v>45828</v>
      </c>
      <c r="C92" s="8">
        <f t="shared" si="11"/>
        <v>1.1882272416153319</v>
      </c>
      <c r="D92" s="4">
        <v>5150</v>
      </c>
      <c r="E92" s="1">
        <v>277.60000000000002</v>
      </c>
      <c r="F92" s="1">
        <v>272.60000000000002</v>
      </c>
      <c r="G92" s="1">
        <v>275.2</v>
      </c>
      <c r="H92" s="6">
        <f t="shared" si="13"/>
        <v>273.89999999999998</v>
      </c>
      <c r="I92" s="1">
        <v>1</v>
      </c>
      <c r="J92" s="1">
        <v>10</v>
      </c>
      <c r="K92" s="3">
        <v>2495</v>
      </c>
      <c r="L92" s="2">
        <v>0.1173</v>
      </c>
      <c r="M92" s="11">
        <v>4.949167664058407E-2</v>
      </c>
    </row>
    <row r="93" spans="1:13" ht="18">
      <c r="A93" s="10">
        <v>45394</v>
      </c>
      <c r="B93" s="7">
        <v>45828</v>
      </c>
      <c r="C93" s="8">
        <f t="shared" si="11"/>
        <v>1.1882272416153319</v>
      </c>
      <c r="D93" s="4">
        <v>5200</v>
      </c>
      <c r="E93" s="1">
        <v>289.82</v>
      </c>
      <c r="F93" s="1">
        <v>288.2</v>
      </c>
      <c r="G93" s="1">
        <v>290.8</v>
      </c>
      <c r="H93" s="6">
        <f t="shared" si="13"/>
        <v>289.5</v>
      </c>
      <c r="I93" s="1">
        <v>1</v>
      </c>
      <c r="J93" s="1">
        <v>255</v>
      </c>
      <c r="K93" s="3">
        <v>2482</v>
      </c>
      <c r="L93" s="2">
        <v>0.1119</v>
      </c>
      <c r="M93" s="11">
        <v>4.949167664058407E-2</v>
      </c>
    </row>
    <row r="94" spans="1:13" ht="18">
      <c r="A94" s="10">
        <v>45394</v>
      </c>
      <c r="B94" s="7">
        <v>45828</v>
      </c>
      <c r="C94" s="8">
        <f t="shared" si="11"/>
        <v>1.1882272416153319</v>
      </c>
      <c r="D94" s="4">
        <v>5300</v>
      </c>
      <c r="E94" s="1">
        <v>327.08999999999997</v>
      </c>
      <c r="F94" s="1">
        <v>321.89999999999998</v>
      </c>
      <c r="G94" s="1">
        <v>324.7</v>
      </c>
      <c r="H94" s="6">
        <f t="shared" si="13"/>
        <v>323.29999999999995</v>
      </c>
      <c r="I94" s="1">
        <v>1</v>
      </c>
      <c r="J94" s="1">
        <v>49</v>
      </c>
      <c r="K94" s="3">
        <v>2086</v>
      </c>
      <c r="L94" s="2">
        <v>9.9699999999999997E-2</v>
      </c>
      <c r="M94" s="11">
        <v>4.949167664058407E-2</v>
      </c>
    </row>
    <row r="95" spans="1:13" ht="18">
      <c r="A95" s="10">
        <v>45394</v>
      </c>
      <c r="B95" s="7">
        <v>45828</v>
      </c>
      <c r="C95" s="8">
        <f t="shared" si="11"/>
        <v>1.1882272416153319</v>
      </c>
      <c r="D95" s="4">
        <v>5400</v>
      </c>
      <c r="E95" s="1">
        <v>350.3</v>
      </c>
      <c r="F95" s="1">
        <v>359.4</v>
      </c>
      <c r="G95" s="1">
        <v>362.3</v>
      </c>
      <c r="H95" s="6">
        <f t="shared" si="13"/>
        <v>360.85</v>
      </c>
      <c r="I95" s="1">
        <v>1</v>
      </c>
      <c r="J95" s="1">
        <v>100</v>
      </c>
      <c r="K95" s="3">
        <v>1788</v>
      </c>
      <c r="L95" s="2">
        <v>8.48E-2</v>
      </c>
      <c r="M95" s="11">
        <v>4.949167664058407E-2</v>
      </c>
    </row>
    <row r="96" spans="1:13" ht="18">
      <c r="A96" s="10">
        <v>45394</v>
      </c>
      <c r="B96" s="7">
        <v>45828</v>
      </c>
      <c r="C96" s="8">
        <f t="shared" si="11"/>
        <v>1.1882272416153319</v>
      </c>
      <c r="D96" s="4">
        <v>5500</v>
      </c>
      <c r="E96" s="1">
        <v>390.11</v>
      </c>
      <c r="F96" s="1">
        <v>401.1</v>
      </c>
      <c r="G96" s="1">
        <v>404.1</v>
      </c>
      <c r="H96" s="6">
        <f t="shared" si="13"/>
        <v>402.6</v>
      </c>
      <c r="I96" s="1">
        <v>1</v>
      </c>
      <c r="J96" s="1">
        <v>5</v>
      </c>
      <c r="K96" s="3">
        <v>1700</v>
      </c>
      <c r="L96" s="2">
        <v>6.2700000000000006E-2</v>
      </c>
      <c r="M96" s="11">
        <v>4.949167664058407E-2</v>
      </c>
    </row>
    <row r="97" spans="1:13" ht="18">
      <c r="A97" s="10">
        <v>45394</v>
      </c>
      <c r="B97" s="7">
        <v>46010</v>
      </c>
      <c r="C97" s="8">
        <f t="shared" si="11"/>
        <v>1.6865160848733745</v>
      </c>
      <c r="D97" s="4">
        <v>5000</v>
      </c>
      <c r="E97" s="9">
        <v>278.13</v>
      </c>
      <c r="F97" s="9">
        <v>275.89999999999998</v>
      </c>
      <c r="G97" s="9">
        <v>278.5</v>
      </c>
      <c r="H97" s="6">
        <f t="shared" ref="H97:H99" si="14">0.5*(F97+G97)</f>
        <v>277.2</v>
      </c>
      <c r="I97" s="1">
        <v>1</v>
      </c>
      <c r="J97" s="1">
        <v>63</v>
      </c>
      <c r="K97" s="3">
        <v>45062</v>
      </c>
      <c r="L97" s="2">
        <v>0.12859999999999999</v>
      </c>
      <c r="M97" s="11">
        <v>4.7759847055169842E-2</v>
      </c>
    </row>
    <row r="98" spans="1:13" ht="18">
      <c r="A98" s="10">
        <v>45394</v>
      </c>
      <c r="B98" s="7">
        <v>46010</v>
      </c>
      <c r="C98" s="8">
        <f t="shared" si="11"/>
        <v>1.6865160848733745</v>
      </c>
      <c r="D98" s="4">
        <v>5100</v>
      </c>
      <c r="E98" s="9">
        <v>309</v>
      </c>
      <c r="F98" s="9">
        <v>302.8</v>
      </c>
      <c r="G98" s="9">
        <v>305.5</v>
      </c>
      <c r="H98" s="6">
        <f t="shared" si="14"/>
        <v>304.14999999999998</v>
      </c>
      <c r="I98" s="1">
        <v>1</v>
      </c>
      <c r="J98" s="1">
        <v>16</v>
      </c>
      <c r="K98" s="3">
        <v>1843</v>
      </c>
      <c r="L98" s="2">
        <v>0.12</v>
      </c>
      <c r="M98" s="11">
        <v>4.7759847055169842E-2</v>
      </c>
    </row>
    <row r="99" spans="1:13" ht="18">
      <c r="A99" s="10">
        <v>45394</v>
      </c>
      <c r="B99" s="7">
        <v>46010</v>
      </c>
      <c r="C99" s="8">
        <f t="shared" si="11"/>
        <v>1.6865160848733745</v>
      </c>
      <c r="D99" s="4">
        <v>5600</v>
      </c>
      <c r="E99" s="9">
        <v>482.78</v>
      </c>
      <c r="F99" s="9">
        <v>476.8</v>
      </c>
      <c r="G99" s="9">
        <v>480</v>
      </c>
      <c r="H99" s="6">
        <f t="shared" si="14"/>
        <v>478.4</v>
      </c>
      <c r="I99" s="1">
        <v>1</v>
      </c>
      <c r="J99" s="1">
        <v>3</v>
      </c>
      <c r="K99" s="3">
        <v>1381</v>
      </c>
      <c r="L99" s="2">
        <v>3.9E-2</v>
      </c>
      <c r="M99" s="11">
        <v>4.7759847055169842E-2</v>
      </c>
    </row>
  </sheetData>
  <sortState xmlns:xlrd2="http://schemas.microsoft.com/office/spreadsheetml/2017/richdata2" ref="B61:L70">
    <sortCondition ref="D61:D70"/>
  </sortState>
  <hyperlinks>
    <hyperlink ref="B22" r:id="rId1" display="https://finance.yahoo.com/quote/SPX241220C04875000" xr:uid="{ECDDA5DF-607B-4049-9606-08731FAAE909}"/>
    <hyperlink ref="D22" r:id="rId2" display="https://finance.yahoo.com/quote/%5ESPX/options?straddle=false&amp;strike=4875&amp;type=calls" xr:uid="{FF78A99A-7E4E-984B-BADC-BB0559133421}"/>
    <hyperlink ref="D23" r:id="rId3" display="https://finance.yahoo.com/quote/%5ESPX/options?straddle=false&amp;strike=4900&amp;type=calls" xr:uid="{A76F7495-2945-194B-9FDB-0AE2253DD8F7}"/>
    <hyperlink ref="D24" r:id="rId4" display="https://finance.yahoo.com/quote/%5ESPX/options?straddle=false&amp;strike=4950&amp;type=calls" xr:uid="{FD02C3BD-33C1-EE4C-AE77-D018F6165489}"/>
    <hyperlink ref="D25" r:id="rId5" display="https://finance.yahoo.com/quote/%5ESPX/options?straddle=false&amp;strike=5000&amp;type=calls" xr:uid="{BE6960D2-D998-CE4F-8254-67C31C0090AA}"/>
    <hyperlink ref="D26" r:id="rId6" display="https://finance.yahoo.com/quote/%5ESPX/options?straddle=false&amp;strike=5150&amp;type=calls" xr:uid="{FB9B6CFA-B439-F141-9732-BB514A9AC73C}"/>
    <hyperlink ref="D27" r:id="rId7" display="https://finance.yahoo.com/quote/%5ESPX/options?straddle=false&amp;strike=5200&amp;type=calls" xr:uid="{AD54B2C5-3F8D-4E47-917C-1A6B1B94F3A6}"/>
    <hyperlink ref="D28" r:id="rId8" display="https://finance.yahoo.com/quote/%5ESPX/options?straddle=false&amp;strike=5250&amp;type=calls" xr:uid="{2BCA2588-61BD-3D46-9546-BCF64616CE39}"/>
    <hyperlink ref="D29" r:id="rId9" display="https://finance.yahoo.com/quote/%5ESPX/options?straddle=false&amp;strike=5275&amp;type=calls" xr:uid="{B8E0CE51-838B-064D-933B-599FB2EFBD15}"/>
    <hyperlink ref="D30" r:id="rId10" display="https://finance.yahoo.com/quote/%5ESPX/options?straddle=false&amp;strike=5325&amp;type=calls" xr:uid="{81F16502-BEBE-E744-B7B8-EB879C392CCE}"/>
    <hyperlink ref="D31" r:id="rId11" display="https://finance.yahoo.com/quote/%5ESPX/options?straddle=false&amp;strike=5400&amp;type=calls" xr:uid="{2A09D936-0C71-B245-8C4F-F8C9A476B9E7}"/>
    <hyperlink ref="D71" r:id="rId12" display="https://finance.yahoo.com/quote/%5ESPX/options?straddle=false&amp;strike=4875&amp;type=puts" xr:uid="{F54B3E48-343B-2B4D-8755-A35D707BC0EA}"/>
    <hyperlink ref="D72" r:id="rId13" display="https://finance.yahoo.com/quote/%5ESPX/options?straddle=false&amp;strike=4900&amp;type=puts" xr:uid="{66ADE1A3-D857-0A48-8CBB-7AF368F194B4}"/>
    <hyperlink ref="D73" r:id="rId14" display="https://finance.yahoo.com/quote/%5ESPX/options?straddle=false&amp;strike=4950&amp;type=puts" xr:uid="{1E34BB81-84D8-0442-8447-8F8FB300239F}"/>
    <hyperlink ref="D74" r:id="rId15" display="https://finance.yahoo.com/quote/%5ESPX/options?straddle=false&amp;strike=5000&amp;type=puts" xr:uid="{718D2D81-A0FB-D44E-986F-4DEECFCEBA32}"/>
    <hyperlink ref="D75" r:id="rId16" display="https://finance.yahoo.com/quote/%5ESPX/options?straddle=false&amp;strike=5150&amp;type=puts" xr:uid="{F2ED84C0-9D4A-8148-A171-1ADEC969058A}"/>
    <hyperlink ref="D76" r:id="rId17" display="https://finance.yahoo.com/quote/%5ESPX/options?straddle=false&amp;strike=5200&amp;type=puts" xr:uid="{F23232BE-A6EA-CD4A-B003-704AE46E5614}"/>
    <hyperlink ref="D77" r:id="rId18" display="https://finance.yahoo.com/quote/%5ESPX/options?straddle=false&amp;strike=5250&amp;type=puts" xr:uid="{6A2414AA-9139-F249-A3A1-9613CDE3009B}"/>
    <hyperlink ref="D78" r:id="rId19" display="https://finance.yahoo.com/quote/%5ESPX/options?straddle=false&amp;strike=5275&amp;type=puts" xr:uid="{93B6895C-5C7A-EC4C-AD03-7E29336C2FA8}"/>
    <hyperlink ref="D79" r:id="rId20" display="https://finance.yahoo.com/quote/%5ESPX/options?straddle=false&amp;strike=5325&amp;type=puts" xr:uid="{1BA98E52-7930-6B4D-BE01-17AED29F0BED}"/>
    <hyperlink ref="D80" r:id="rId21" display="https://finance.yahoo.com/quote/%5ESPX/options?straddle=false&amp;strike=5400&amp;type=puts" xr:uid="{0421970B-865B-C649-A76A-0D1965F7C315}"/>
    <hyperlink ref="D81" r:id="rId22" display="https://finance.yahoo.com/quote/%5ESPX/options?straddle=false&amp;strike=4900&amp;type=puts" xr:uid="{938E620A-06F2-0F42-ADB4-F4337BB84CB7}"/>
    <hyperlink ref="D82" r:id="rId23" display="https://finance.yahoo.com/quote/%5ESPX/options?straddle=false&amp;strike=4950&amp;type=puts" xr:uid="{C2F8A691-181C-5249-85CD-F05500A54545}"/>
    <hyperlink ref="D83" r:id="rId24" display="https://finance.yahoo.com/quote/%5ESPX/options?straddle=false&amp;strike=5000&amp;type=puts" xr:uid="{E1656A23-176D-364F-9EB6-7934C059B146}"/>
    <hyperlink ref="D84" r:id="rId25" display="https://finance.yahoo.com/quote/%5ESPX/options?straddle=false&amp;strike=5050&amp;type=puts" xr:uid="{B37CE169-E21F-CE43-9F93-064AEEA4E789}"/>
    <hyperlink ref="D85" r:id="rId26" display="https://finance.yahoo.com/quote/%5ESPX/options?straddle=false&amp;strike=5075&amp;type=puts" xr:uid="{DDF7C088-6DFB-6F47-B7BB-744C400531CF}"/>
    <hyperlink ref="D86" r:id="rId27" display="https://finance.yahoo.com/quote/%5ESPX/options?straddle=false&amp;strike=5200&amp;type=puts" xr:uid="{A70817D3-F9FC-684C-80C5-82F20B1417C5}"/>
    <hyperlink ref="D87" r:id="rId28" display="https://finance.yahoo.com/quote/%5ESPX/options?straddle=false&amp;strike=5350&amp;type=puts" xr:uid="{8BF5E413-CF5A-9143-87F4-8EBE1AFA94E5}"/>
    <hyperlink ref="D88" r:id="rId29" display="https://finance.yahoo.com/quote/%5ESPX/options?straddle=false&amp;strike=5400&amp;type=puts" xr:uid="{11A3AFB2-7EE9-1348-BCCD-A149CC918407}"/>
    <hyperlink ref="D89" r:id="rId30" display="https://finance.yahoo.com/quote/%5ESPX/options?straddle=false&amp;strike=5450&amp;type=puts" xr:uid="{F09CDAE9-FA3E-D140-B498-E13636E83923}"/>
    <hyperlink ref="D90" r:id="rId31" display="https://finance.yahoo.com/quote/%5ESPX/options?straddle=false&amp;strike=5500&amp;type=puts" xr:uid="{4F04C303-1BF4-B44D-9301-0E1131A938CE}"/>
    <hyperlink ref="B32" r:id="rId32" display="https://finance.yahoo.com/quote/SPX250321C04900000" xr:uid="{6031DD38-F4F0-634F-AB7D-93B913FEE5B7}"/>
    <hyperlink ref="D32" r:id="rId33" display="https://finance.yahoo.com/quote/%5ESPX/options?straddle=false&amp;strike=4900&amp;type=calls" xr:uid="{BF7E2B9B-1299-1A4A-8C4C-59EE49113975}"/>
    <hyperlink ref="D33" r:id="rId34" display="https://finance.yahoo.com/quote/%5ESPX/options?straddle=false&amp;strike=4950&amp;type=calls" xr:uid="{C062264D-2A9E-E340-9683-AF906D3D535F}"/>
    <hyperlink ref="D34" r:id="rId35" display="https://finance.yahoo.com/quote/%5ESPX/options?straddle=false&amp;strike=5000&amp;type=calls" xr:uid="{02521F5D-7437-C64E-9596-34E574A5333B}"/>
    <hyperlink ref="D35" r:id="rId36" display="https://finance.yahoo.com/quote/%5ESPX/options?straddle=false&amp;strike=5050&amp;type=calls" xr:uid="{F01826D6-DA73-BD42-9C72-3E6343EF8F11}"/>
    <hyperlink ref="D36" r:id="rId37" display="https://finance.yahoo.com/quote/%5ESPX/options?straddle=false&amp;strike=5200&amp;type=calls" xr:uid="{54390629-9A96-7C46-A176-1F115E78A96A}"/>
    <hyperlink ref="D37" r:id="rId38" display="https://finance.yahoo.com/quote/%5ESPX/options?straddle=false&amp;strike=5350&amp;type=calls" xr:uid="{40693E34-96F9-FB4A-978D-21840FF9F2F6}"/>
    <hyperlink ref="D38" r:id="rId39" display="https://finance.yahoo.com/quote/%5ESPX/options?straddle=false&amp;strike=5400&amp;type=calls" xr:uid="{E95575BF-1C57-024D-A384-40A8FB7C097C}"/>
    <hyperlink ref="D39" r:id="rId40" display="https://finance.yahoo.com/quote/%5ESPX/options?straddle=false&amp;strike=5425&amp;type=calls" xr:uid="{15EACF2E-A0CE-DD4F-8DEA-519D09A3DCFF}"/>
    <hyperlink ref="D40" r:id="rId41" display="https://finance.yahoo.com/quote/%5ESPX/options?straddle=false&amp;strike=5450&amp;type=calls" xr:uid="{2E34DA63-2444-8640-9366-0C22E55FBED1}"/>
    <hyperlink ref="D41" r:id="rId42" display="https://finance.yahoo.com/quote/%5ESPX/options?straddle=false&amp;strike=5500&amp;type=calls" xr:uid="{55049036-64F9-5F45-87CF-CF5418C5AE27}"/>
    <hyperlink ref="B42" r:id="rId43" display="https://finance.yahoo.com/quote/SPX250620C05000000" xr:uid="{9CB71AE5-C7E1-6D4E-8293-AAA679FD0B79}"/>
    <hyperlink ref="D42" r:id="rId44" display="https://finance.yahoo.com/quote/%5ESPX/options?straddle=false&amp;strike=5000&amp;type=calls" xr:uid="{9E4A3B95-DDDE-4646-8BA4-4302FED5BCD7}"/>
    <hyperlink ref="D43" r:id="rId45" display="https://finance.yahoo.com/quote/%5ESPX/options?straddle=false&amp;strike=5150&amp;type=calls" xr:uid="{457ABAE0-7941-044D-9DCB-ABAFFED4AA07}"/>
    <hyperlink ref="D44" r:id="rId46" display="https://finance.yahoo.com/quote/%5ESPX/options?straddle=false&amp;strike=5200&amp;type=calls" xr:uid="{1D6EDF44-124A-A541-9B55-4E03B20473BB}"/>
    <hyperlink ref="D45" r:id="rId47" display="https://finance.yahoo.com/quote/%5ESPX/options?straddle=false&amp;strike=5300&amp;type=calls" xr:uid="{C686044E-1A25-1C40-9662-CA3A71C0260F}"/>
    <hyperlink ref="D46" r:id="rId48" display="https://finance.yahoo.com/quote/%5ESPX/options?straddle=false&amp;strike=5400&amp;type=calls" xr:uid="{B4C50205-A1AF-1447-A5EF-C4AAEC4153C8}"/>
    <hyperlink ref="D47" r:id="rId49" display="https://finance.yahoo.com/quote/%5ESPX/options?straddle=false&amp;strike=5500&amp;type=calls" xr:uid="{171E5983-FAC5-8A41-BF1E-A6A9C582CF6C}"/>
    <hyperlink ref="D91" r:id="rId50" display="https://finance.yahoo.com/quote/%5ESPX/options?straddle=false&amp;strike=5000&amp;type=puts" xr:uid="{13D4378D-88BD-B444-9CAB-B0F62D24B528}"/>
    <hyperlink ref="D92" r:id="rId51" display="https://finance.yahoo.com/quote/%5ESPX/options?straddle=false&amp;strike=5150&amp;type=puts" xr:uid="{0D80FF15-2757-E940-9E4A-4BF76E085979}"/>
    <hyperlink ref="D93" r:id="rId52" display="https://finance.yahoo.com/quote/%5ESPX/options?straddle=false&amp;strike=5200&amp;type=puts" xr:uid="{7DD1F471-AA06-154C-A231-2A3B34DD9194}"/>
    <hyperlink ref="D94" r:id="rId53" display="https://finance.yahoo.com/quote/%5ESPX/options?straddle=false&amp;strike=5300&amp;type=puts" xr:uid="{E0339B43-A0D2-BF44-9B36-3B82B8030C4A}"/>
    <hyperlink ref="D95" r:id="rId54" display="https://finance.yahoo.com/quote/%5ESPX/options?straddle=false&amp;strike=5400&amp;type=puts" xr:uid="{47A59579-B313-2349-97B1-65141A5B820F}"/>
    <hyperlink ref="D96" r:id="rId55" display="https://finance.yahoo.com/quote/%5ESPX/options?straddle=false&amp;strike=5500&amp;type=puts" xr:uid="{1EAA749A-7804-4345-9F7E-2672C417990C}"/>
    <hyperlink ref="B48" r:id="rId56" display="https://finance.yahoo.com/quote/SPX251219C05000000" xr:uid="{3142FA65-AA5C-4E4C-A57A-18CC96A8A928}"/>
    <hyperlink ref="D48" r:id="rId57" display="https://finance.yahoo.com/quote/%5ESPX/options?straddle=false&amp;strike=5000&amp;type=calls" xr:uid="{4E2942A6-5FDB-AA43-AD93-4E27F6FAFE5C}"/>
    <hyperlink ref="D49" r:id="rId58" display="https://finance.yahoo.com/quote/%5ESPX/options?straddle=false&amp;strike=5100&amp;type=calls" xr:uid="{D4F44441-7ABC-1440-A970-8BA7B4443C7F}"/>
    <hyperlink ref="D50" r:id="rId59" display="https://finance.yahoo.com/quote/%5ESPX/options?straddle=false&amp;strike=5600&amp;type=calls" xr:uid="{5B28EE8F-4354-6442-BC2A-621D2426ABA8}"/>
    <hyperlink ref="D97" r:id="rId60" display="https://finance.yahoo.com/quote/%5ESPX/options?straddle=false&amp;strike=5000&amp;type=puts" xr:uid="{4F116B69-4737-494A-AEFC-6556DBC2CB81}"/>
    <hyperlink ref="D98" r:id="rId61" display="https://finance.yahoo.com/quote/%5ESPX/options?straddle=false&amp;strike=5100&amp;type=puts" xr:uid="{11B77C6C-009F-1D4A-8FB2-47FA60D44B1A}"/>
    <hyperlink ref="D99" r:id="rId62" display="https://finance.yahoo.com/quote/%5ESPX/options?straddle=false&amp;strike=5600&amp;type=puts" xr:uid="{A9D63C08-E240-6543-A734-BE6DE9F10D7C}"/>
    <hyperlink ref="D2" r:id="rId63" display="https://finance.yahoo.com/quote/%5ESPX/options?straddle=false&amp;strike=5000&amp;type=calls" xr:uid="{7D9583C5-9B00-294D-B2DB-6A92F43ABED7}"/>
    <hyperlink ref="D3" r:id="rId64" display="https://finance.yahoo.com/quote/%5ESPX/options?straddle=false&amp;strike=5050&amp;type=calls" xr:uid="{14861550-6BAF-C849-9F02-ADD296E91BE0}"/>
    <hyperlink ref="D4" r:id="rId65" display="https://finance.yahoo.com/quote/%5ESPX/options?straddle=false&amp;strike=5150&amp;type=calls" xr:uid="{715C1E27-DBFE-CA4F-BC5E-698DF4728D74}"/>
    <hyperlink ref="D5" r:id="rId66" display="https://finance.yahoo.com/quote/%5ESPX/options?straddle=false&amp;strike=5160&amp;type=calls" xr:uid="{5043C592-FA58-FC4C-A1AD-222E38DF6CCF}"/>
    <hyperlink ref="D6" r:id="rId67" display="https://finance.yahoo.com/quote/%5ESPX/options?straddle=false&amp;strike=5170&amp;type=calls" xr:uid="{B7C65EBD-4907-D741-8CE3-9A619DA0C276}"/>
    <hyperlink ref="D7" r:id="rId68" display="https://finance.yahoo.com/quote/%5ESPX/options?straddle=false&amp;strike=5175&amp;type=calls" xr:uid="{799DB0D3-B9D0-0347-90DE-D30F90E81A66}"/>
    <hyperlink ref="D8" r:id="rId69" display="https://finance.yahoo.com/quote/%5ESPX/options?straddle=false&amp;strike=5185&amp;type=calls" xr:uid="{29D13260-C667-E041-A0B0-895EAE1E97F7}"/>
    <hyperlink ref="D9" r:id="rId70" display="https://finance.yahoo.com/quote/%5ESPX/options?straddle=false&amp;strike=5205&amp;type=calls" xr:uid="{C3D026E6-E251-F443-9BD8-8A546777CD30}"/>
    <hyperlink ref="D10" r:id="rId71" display="https://finance.yahoo.com/quote/%5ESPX/options?straddle=false&amp;strike=5210&amp;type=calls" xr:uid="{AF0EB52C-0EFD-0049-92D7-5704E6F12207}"/>
    <hyperlink ref="D11" r:id="rId72" display="https://finance.yahoo.com/quote/%5ESPX/options?straddle=false&amp;strike=5300&amp;type=calls" xr:uid="{0D44EC14-59C5-3B44-B4CD-BE3C83540CDA}"/>
    <hyperlink ref="B51" r:id="rId73" display="https://finance.yahoo.com/quote/SPXW240621P05000000" xr:uid="{2CDD8127-B573-FC48-B912-08E31BFD57F6}"/>
    <hyperlink ref="D51" r:id="rId74" display="https://finance.yahoo.com/quote/%5ESPX/options?straddle=false&amp;strike=5000&amp;type=puts" xr:uid="{4BBF2F19-5E71-864A-9CCB-879D568A0DDF}"/>
    <hyperlink ref="D52" r:id="rId75" display="https://finance.yahoo.com/quote/%5ESPX/options?straddle=false&amp;strike=5050&amp;type=puts" xr:uid="{81457057-00E1-1F45-9658-8120B0EFA418}"/>
    <hyperlink ref="D53" r:id="rId76" display="https://finance.yahoo.com/quote/%5ESPX/options?straddle=false&amp;strike=5150&amp;type=puts" xr:uid="{11936B40-D163-0E4F-8333-D4D0B4ABCEBC}"/>
    <hyperlink ref="D54" r:id="rId77" display="https://finance.yahoo.com/quote/%5ESPX/options?straddle=false&amp;strike=5160&amp;type=puts" xr:uid="{73A2D46B-D7A5-4041-AA9E-F4A5754F56F4}"/>
    <hyperlink ref="D55" r:id="rId78" display="https://finance.yahoo.com/quote/%5ESPX/options?straddle=false&amp;strike=5170&amp;type=puts" xr:uid="{C73EEC9D-6EDF-D742-96A8-71961A6696FE}"/>
    <hyperlink ref="D56" r:id="rId79" display="https://finance.yahoo.com/quote/%5ESPX/options?straddle=false&amp;strike=5175&amp;type=puts" xr:uid="{C518A4C9-1CC6-C246-9B15-4C7A98E20D5E}"/>
    <hyperlink ref="D57" r:id="rId80" display="https://finance.yahoo.com/quote/%5ESPX/options?straddle=false&amp;strike=5185&amp;type=puts" xr:uid="{C5C49073-3B10-C94A-9603-8484014B8663}"/>
    <hyperlink ref="D58" r:id="rId81" display="https://finance.yahoo.com/quote/%5ESPX/options?straddle=false&amp;strike=5205&amp;type=puts" xr:uid="{8698406A-ACF3-2C4D-B8CD-D6C73A22D2F5}"/>
    <hyperlink ref="D59" r:id="rId82" display="https://finance.yahoo.com/quote/%5ESPX/options?straddle=false&amp;strike=5210&amp;type=puts" xr:uid="{4C33238B-E726-524B-B069-6A1C9AE3A294}"/>
    <hyperlink ref="D60" r:id="rId83" display="https://finance.yahoo.com/quote/%5ESPX/options?straddle=false&amp;strike=5300&amp;type=puts" xr:uid="{4337DA6D-3AA4-4846-BF03-930B5CF52CA3}"/>
    <hyperlink ref="D12" r:id="rId84" display="https://finance.yahoo.com/quote/%5ESPX/options?straddle=false&amp;strike=4900&amp;type=calls" xr:uid="{3B5EDA18-C4B1-2847-9257-5364C4BC6D61}"/>
    <hyperlink ref="D13" r:id="rId85" display="https://finance.yahoo.com/quote/%5ESPX/options?straddle=false&amp;strike=4950&amp;type=calls" xr:uid="{16EC274A-4CE3-5A46-BC3E-6DE547033EDA}"/>
    <hyperlink ref="D14" r:id="rId86" display="https://finance.yahoo.com/quote/%5ESPX/options?straddle=false&amp;strike=5000&amp;type=calls" xr:uid="{97487F87-62F0-8046-B279-397B7BC8713E}"/>
    <hyperlink ref="D15" r:id="rId87" display="https://finance.yahoo.com/quote/%5ESPX/options?straddle=false&amp;strike=5075&amp;type=calls" xr:uid="{5C5995B4-F245-F743-B42A-22883BA63412}"/>
    <hyperlink ref="D16" r:id="rId88" display="https://finance.yahoo.com/quote/%5ESPX/options?straddle=false&amp;strike=5100&amp;type=calls" xr:uid="{DFFE0EFD-ACC5-FE4E-A28A-588336B33F6A}"/>
    <hyperlink ref="D17" r:id="rId89" display="https://finance.yahoo.com/quote/%5ESPX/options?straddle=false&amp;strike=5200&amp;type=calls" xr:uid="{F5FA02D7-C243-0348-97C6-06F399CCA37F}"/>
    <hyperlink ref="D18" r:id="rId90" display="https://finance.yahoo.com/quote/%5ESPX/options?straddle=false&amp;strike=5225&amp;type=calls" xr:uid="{929EE87B-B489-6D44-9FB3-534C446B96DC}"/>
    <hyperlink ref="D19" r:id="rId91" display="https://finance.yahoo.com/quote/%5ESPX/options?straddle=false&amp;strike=5250&amp;type=calls" xr:uid="{CA8F10E8-1BC6-1647-B474-D1F4CC725C4D}"/>
    <hyperlink ref="D20" r:id="rId92" display="https://finance.yahoo.com/quote/%5ESPX/options?straddle=false&amp;strike=5300&amp;type=calls" xr:uid="{2B7AC3E4-E8D6-874B-9722-30C461E2D8D6}"/>
    <hyperlink ref="D21" r:id="rId93" display="https://finance.yahoo.com/quote/%5ESPX/options?straddle=false&amp;strike=5350&amp;type=calls" xr:uid="{3CA88A4C-8601-6E4A-93DF-6A248AF276BD}"/>
    <hyperlink ref="B61" r:id="rId94" display="https://finance.yahoo.com/quote/SPX240920P04900000" xr:uid="{F2BC126B-125D-B940-BEF8-8E08EDEE49EC}"/>
    <hyperlink ref="D61" r:id="rId95" display="https://finance.yahoo.com/quote/%5ESPX/options?straddle=false&amp;strike=4900&amp;type=puts" xr:uid="{F6AA15EE-ABC1-A94F-90AD-39D9A0EBF191}"/>
    <hyperlink ref="D62" r:id="rId96" display="https://finance.yahoo.com/quote/%5ESPX/options?straddle=false&amp;strike=4950&amp;type=puts" xr:uid="{BC099BBF-7FD9-D84C-9427-3D66BE5D98FF}"/>
    <hyperlink ref="D63" r:id="rId97" display="https://finance.yahoo.com/quote/%5ESPX/options?straddle=false&amp;strike=5000&amp;type=puts" xr:uid="{C744AFCA-1551-C143-A53E-DA6051C498A0}"/>
    <hyperlink ref="D64" r:id="rId98" display="https://finance.yahoo.com/quote/%5ESPX/options?straddle=false&amp;strike=5075&amp;type=puts" xr:uid="{3C3A929A-67FF-144E-BB7F-F68FC3B609FC}"/>
    <hyperlink ref="D65" r:id="rId99" display="https://finance.yahoo.com/quote/%5ESPX/options?straddle=false&amp;strike=5100&amp;type=puts" xr:uid="{8E5D3D2E-C3B5-6044-B3DC-70E5530C7FEC}"/>
    <hyperlink ref="D66" r:id="rId100" display="https://finance.yahoo.com/quote/%5ESPX/options?straddle=false&amp;strike=5200&amp;type=puts" xr:uid="{337B0B35-CDC2-9C47-86E3-C49F0228DEE4}"/>
    <hyperlink ref="D67" r:id="rId101" display="https://finance.yahoo.com/quote/%5ESPX/options?straddle=false&amp;strike=5225&amp;type=puts" xr:uid="{EF37044F-151D-994E-ADD9-C21BF14F3C4D}"/>
    <hyperlink ref="D68" r:id="rId102" display="https://finance.yahoo.com/quote/%5ESPX/options?straddle=false&amp;strike=5250&amp;type=puts" xr:uid="{1CD440A8-0E9A-3A40-ADAC-13422F1291E0}"/>
    <hyperlink ref="D69" r:id="rId103" display="https://finance.yahoo.com/quote/%5ESPX/options?straddle=false&amp;strike=5300&amp;type=puts" xr:uid="{628EF691-2B2D-4A44-8602-E36AC1A59551}"/>
    <hyperlink ref="D70" r:id="rId104" display="https://finance.yahoo.com/quote/%5ESPX/options?straddle=false&amp;strike=5350&amp;type=puts" xr:uid="{2092601D-BCD3-D548-94C1-5F5E2CCE40F2}"/>
    <hyperlink ref="B23:B80" r:id="rId105" display="https://finance.yahoo.com/quote/SPX241220C04875000" xr:uid="{FCCACC82-779D-154E-A217-03D081693008}"/>
    <hyperlink ref="B62" r:id="rId106" display="https://finance.yahoo.com/quote/SPX240920P04900000" xr:uid="{FBAA5BBB-5688-1A48-AE8C-F0E8716864A2}"/>
    <hyperlink ref="B63" r:id="rId107" display="https://finance.yahoo.com/quote/SPX240920P04900000" xr:uid="{7CE0E209-197A-9C4A-A02C-D3569814E427}"/>
    <hyperlink ref="B64" r:id="rId108" display="https://finance.yahoo.com/quote/SPX240920P04900000" xr:uid="{86B41451-9B7C-CB4B-9E5E-CF7E64328993}"/>
    <hyperlink ref="B65" r:id="rId109" display="https://finance.yahoo.com/quote/SPX240920P04900000" xr:uid="{EE0914F6-65F2-294E-BF51-4BA270745EF9}"/>
    <hyperlink ref="B66" r:id="rId110" display="https://finance.yahoo.com/quote/SPX240920P04900000" xr:uid="{696ADEF6-07FA-1F4A-A1E0-200A309407E6}"/>
    <hyperlink ref="B67" r:id="rId111" display="https://finance.yahoo.com/quote/SPX240920P04900000" xr:uid="{DD5887C2-4AB5-4045-BEB0-6582B136F4EB}"/>
    <hyperlink ref="B68" r:id="rId112" display="https://finance.yahoo.com/quote/SPX240920P04900000" xr:uid="{5F119B39-E9D2-6B4D-A509-E99B3BDB7374}"/>
    <hyperlink ref="B69" r:id="rId113" display="https://finance.yahoo.com/quote/SPX240920P04900000" xr:uid="{B1CA88E0-C867-624A-B9BF-4AE54A551A84}"/>
    <hyperlink ref="B70" r:id="rId114" display="https://finance.yahoo.com/quote/SPX240920P04900000" xr:uid="{DE5E2398-3F49-2B40-BF49-5F6931F6960A}"/>
    <hyperlink ref="B12" r:id="rId115" display="https://finance.yahoo.com/quote/SPX240920P04900000" xr:uid="{9A6A277F-2165-8C4C-9BBD-0A9A65CCD7C3}"/>
    <hyperlink ref="B13:B21" r:id="rId116" display="https://finance.yahoo.com/quote/SPX240920P04900000" xr:uid="{77E53D74-04E2-F044-AB1A-97290B3C6297}"/>
    <hyperlink ref="B52:B60" r:id="rId117" display="https://finance.yahoo.com/quote/SPXW240621P05000000" xr:uid="{689FA9E0-3151-3E4E-BC16-A974A3CD24B8}"/>
    <hyperlink ref="B2" r:id="rId118" display="https://finance.yahoo.com/quote/SPXW240621P05000000" xr:uid="{CB949EEE-0A4B-8340-9895-51B1BD31667E}"/>
    <hyperlink ref="B3:B11" r:id="rId119" display="https://finance.yahoo.com/quote/SPXW240621P05000000" xr:uid="{FA81B405-C8AF-F64B-8B58-FA6DDA593E9C}"/>
    <hyperlink ref="B33:B41" r:id="rId120" display="https://finance.yahoo.com/quote/SPX250321C04900000" xr:uid="{8ED07748-830B-0949-915D-CBF73AB86B18}"/>
    <hyperlink ref="B81" r:id="rId121" display="https://finance.yahoo.com/quote/SPX250321C04900000" xr:uid="{2668E9D6-F636-8A45-9A3F-C7E5346EEEFE}"/>
    <hyperlink ref="B82:B90" r:id="rId122" display="https://finance.yahoo.com/quote/SPX250321C04900000" xr:uid="{D3723F08-59C4-6A45-9EBF-538F67793246}"/>
    <hyperlink ref="B43:B47" r:id="rId123" display="https://finance.yahoo.com/quote/SPX250620C05000000" xr:uid="{570CCBE3-3B72-8D4B-BDEE-DA0200E4BEB7}"/>
    <hyperlink ref="B91" r:id="rId124" display="https://finance.yahoo.com/quote/SPX250620C05000000" xr:uid="{67802D7F-BDA3-0D42-8856-601D9DADD198}"/>
    <hyperlink ref="B92:B96" r:id="rId125" display="https://finance.yahoo.com/quote/SPX250620C05000000" xr:uid="{6916B121-5F65-D248-9CEE-E4254CAE6A86}"/>
    <hyperlink ref="B49:B50" r:id="rId126" display="https://finance.yahoo.com/quote/SPX251219C05000000" xr:uid="{58EE80DB-FFB4-6B47-9795-B1974527AD3F}"/>
    <hyperlink ref="B97" r:id="rId127" display="https://finance.yahoo.com/quote/SPX251219C05000000" xr:uid="{4DEA1331-50D5-5248-BD72-AB106396E4EF}"/>
    <hyperlink ref="B98:B99" r:id="rId128" display="https://finance.yahoo.com/quote/SPX251219C05000000" xr:uid="{76306708-C1CC-EE42-8337-CDF6DD8E7B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F066-8AA3-40A8-9A75-FCE0AFD613BA}">
  <dimension ref="A1:P53"/>
  <sheetViews>
    <sheetView workbookViewId="0">
      <selection activeCell="I1" sqref="I1"/>
    </sheetView>
  </sheetViews>
  <sheetFormatPr defaultRowHeight="15.6"/>
  <cols>
    <col min="1" max="1" width="5.8984375" bestFit="1" customWidth="1"/>
    <col min="2" max="2" width="10.3984375" customWidth="1"/>
    <col min="3" max="3" width="4.8984375" bestFit="1" customWidth="1"/>
    <col min="4" max="4" width="7.796875" bestFit="1" customWidth="1"/>
    <col min="5" max="5" width="12.59765625" bestFit="1" customWidth="1"/>
    <col min="6" max="6" width="8.8984375" bestFit="1" customWidth="1"/>
    <col min="7" max="7" width="10.69921875" bestFit="1" customWidth="1"/>
    <col min="8" max="8" width="11.8984375" bestFit="1" customWidth="1"/>
    <col min="13" max="13" width="12.59765625" bestFit="1" customWidth="1"/>
    <col min="15" max="15" width="9.796875" bestFit="1" customWidth="1"/>
  </cols>
  <sheetData>
    <row r="1" spans="1:16">
      <c r="A1" t="s">
        <v>0</v>
      </c>
      <c r="B1" t="s">
        <v>13</v>
      </c>
      <c r="C1" t="s">
        <v>5</v>
      </c>
      <c r="D1" t="s">
        <v>3</v>
      </c>
      <c r="E1" t="s">
        <v>10</v>
      </c>
      <c r="F1" t="s">
        <v>15</v>
      </c>
      <c r="G1" t="s">
        <v>6</v>
      </c>
      <c r="H1" t="s">
        <v>7</v>
      </c>
      <c r="I1" t="s">
        <v>23</v>
      </c>
      <c r="J1" t="s">
        <v>14</v>
      </c>
      <c r="K1" t="s">
        <v>5</v>
      </c>
      <c r="L1" t="s">
        <v>3</v>
      </c>
      <c r="M1" t="s">
        <v>10</v>
      </c>
      <c r="N1" t="s">
        <v>16</v>
      </c>
      <c r="O1" t="s">
        <v>12</v>
      </c>
      <c r="P1" t="s">
        <v>17</v>
      </c>
    </row>
    <row r="2" spans="1:16">
      <c r="A2">
        <v>5050</v>
      </c>
      <c r="B2">
        <v>204.1</v>
      </c>
      <c r="C2">
        <v>0</v>
      </c>
      <c r="D2">
        <v>25</v>
      </c>
      <c r="E2">
        <v>206</v>
      </c>
      <c r="F2">
        <v>0.18590000000000001</v>
      </c>
      <c r="G2" s="13">
        <v>45394</v>
      </c>
      <c r="H2" s="13">
        <v>45464</v>
      </c>
      <c r="I2" s="14">
        <v>0.19164955509924708</v>
      </c>
      <c r="J2">
        <v>87.800000000000011</v>
      </c>
      <c r="K2">
        <v>1</v>
      </c>
      <c r="L2">
        <v>1853</v>
      </c>
      <c r="M2">
        <v>12455</v>
      </c>
      <c r="N2">
        <v>0.13719999999999999</v>
      </c>
      <c r="O2" s="15">
        <v>5.2917417003944478E-2</v>
      </c>
      <c r="P2" t="s">
        <v>18</v>
      </c>
    </row>
    <row r="3" spans="1:16">
      <c r="A3">
        <v>5150</v>
      </c>
      <c r="B3">
        <v>137.94999999999999</v>
      </c>
      <c r="C3">
        <v>0</v>
      </c>
      <c r="D3">
        <v>1285</v>
      </c>
      <c r="E3">
        <v>47075</v>
      </c>
      <c r="F3">
        <v>0.1691</v>
      </c>
      <c r="G3" s="13">
        <v>45394</v>
      </c>
      <c r="H3" s="13">
        <v>45464</v>
      </c>
      <c r="I3" s="14">
        <v>0.19164955509924708</v>
      </c>
      <c r="J3">
        <v>122.4</v>
      </c>
      <c r="K3">
        <v>1</v>
      </c>
      <c r="L3">
        <v>207</v>
      </c>
      <c r="M3">
        <v>750</v>
      </c>
      <c r="N3">
        <v>0.1215</v>
      </c>
      <c r="O3" s="15">
        <v>5.2917417003944478E-2</v>
      </c>
      <c r="P3" t="s">
        <v>18</v>
      </c>
    </row>
    <row r="4" spans="1:16">
      <c r="A4">
        <v>5170</v>
      </c>
      <c r="B4">
        <v>126.35</v>
      </c>
      <c r="C4">
        <v>0</v>
      </c>
      <c r="D4">
        <v>2201</v>
      </c>
      <c r="E4">
        <v>2074</v>
      </c>
      <c r="F4">
        <v>0.1661</v>
      </c>
      <c r="G4" s="13">
        <v>45394</v>
      </c>
      <c r="H4" s="13">
        <v>45464</v>
      </c>
      <c r="I4" s="14">
        <v>0.19164955509924708</v>
      </c>
      <c r="J4">
        <v>130.55000000000001</v>
      </c>
      <c r="K4">
        <v>1</v>
      </c>
      <c r="L4">
        <v>77</v>
      </c>
      <c r="M4">
        <v>365</v>
      </c>
      <c r="N4">
        <v>0.1181</v>
      </c>
      <c r="O4" s="15">
        <v>5.2917417003944478E-2</v>
      </c>
      <c r="P4" t="s">
        <v>18</v>
      </c>
    </row>
    <row r="5" spans="1:16">
      <c r="A5">
        <v>5175</v>
      </c>
      <c r="B5">
        <v>123.55000000000001</v>
      </c>
      <c r="C5">
        <v>0</v>
      </c>
      <c r="D5">
        <v>2265</v>
      </c>
      <c r="E5">
        <v>6345</v>
      </c>
      <c r="F5">
        <v>0.16539999999999999</v>
      </c>
      <c r="G5" s="13">
        <v>45394</v>
      </c>
      <c r="H5" s="13">
        <v>45464</v>
      </c>
      <c r="I5" s="14">
        <v>0.19164955509924708</v>
      </c>
      <c r="J5">
        <v>131.65</v>
      </c>
      <c r="K5">
        <v>1</v>
      </c>
      <c r="L5">
        <v>846</v>
      </c>
      <c r="M5">
        <v>4668</v>
      </c>
      <c r="N5">
        <v>0.1168</v>
      </c>
      <c r="O5" s="15">
        <v>5.2917417003944478E-2</v>
      </c>
      <c r="P5" t="s">
        <v>18</v>
      </c>
    </row>
    <row r="6" spans="1:16">
      <c r="A6">
        <v>5185</v>
      </c>
      <c r="B6">
        <v>118</v>
      </c>
      <c r="C6">
        <v>0</v>
      </c>
      <c r="D6">
        <v>3953</v>
      </c>
      <c r="E6">
        <v>3672</v>
      </c>
      <c r="F6">
        <v>0.16400000000000001</v>
      </c>
      <c r="G6" s="13">
        <v>45394</v>
      </c>
      <c r="H6" s="13">
        <v>45464</v>
      </c>
      <c r="I6" s="14">
        <v>0.19164955509924708</v>
      </c>
      <c r="J6">
        <v>136.05000000000001</v>
      </c>
      <c r="K6">
        <v>1</v>
      </c>
      <c r="L6">
        <v>3939</v>
      </c>
      <c r="M6">
        <v>3622</v>
      </c>
      <c r="N6">
        <v>0.115</v>
      </c>
      <c r="O6" s="15">
        <v>5.2917417003944478E-2</v>
      </c>
      <c r="P6" t="s">
        <v>18</v>
      </c>
    </row>
    <row r="7" spans="1:16">
      <c r="A7">
        <v>4900</v>
      </c>
      <c r="B7">
        <v>418.45</v>
      </c>
      <c r="C7">
        <v>0</v>
      </c>
      <c r="D7">
        <v>45</v>
      </c>
      <c r="E7">
        <v>11125</v>
      </c>
      <c r="F7">
        <v>0.22559999999999999</v>
      </c>
      <c r="G7" s="13">
        <v>45394</v>
      </c>
      <c r="H7" s="13">
        <v>45555</v>
      </c>
      <c r="I7" s="14">
        <v>0.44079397672826831</v>
      </c>
      <c r="J7">
        <v>102</v>
      </c>
      <c r="K7">
        <v>1</v>
      </c>
      <c r="L7">
        <v>890</v>
      </c>
      <c r="M7">
        <v>21389</v>
      </c>
      <c r="N7">
        <v>0.1464</v>
      </c>
      <c r="O7" s="15">
        <v>5.2310132277010979E-2</v>
      </c>
      <c r="P7" t="s">
        <v>19</v>
      </c>
    </row>
    <row r="8" spans="1:16">
      <c r="A8">
        <v>5000</v>
      </c>
      <c r="B8">
        <v>343.7</v>
      </c>
      <c r="C8">
        <v>0</v>
      </c>
      <c r="D8">
        <v>29</v>
      </c>
      <c r="E8">
        <v>58765</v>
      </c>
      <c r="F8">
        <v>0.21049999999999999</v>
      </c>
      <c r="G8" s="13">
        <v>45394</v>
      </c>
      <c r="H8" s="13">
        <v>45555</v>
      </c>
      <c r="I8" s="14">
        <v>0.44079397672826831</v>
      </c>
      <c r="J8">
        <v>124.55000000000001</v>
      </c>
      <c r="K8">
        <v>1</v>
      </c>
      <c r="L8">
        <v>4084</v>
      </c>
      <c r="M8">
        <v>62136</v>
      </c>
      <c r="N8">
        <v>0.13450000000000001</v>
      </c>
      <c r="O8" s="15">
        <v>5.2310132277010979E-2</v>
      </c>
      <c r="P8" t="s">
        <v>19</v>
      </c>
    </row>
    <row r="9" spans="1:16">
      <c r="A9">
        <v>5225</v>
      </c>
      <c r="B9">
        <v>197.25</v>
      </c>
      <c r="C9">
        <v>0</v>
      </c>
      <c r="D9">
        <v>72</v>
      </c>
      <c r="E9">
        <v>925</v>
      </c>
      <c r="F9">
        <v>0.17899999999999999</v>
      </c>
      <c r="G9" s="13">
        <v>45394</v>
      </c>
      <c r="H9" s="13">
        <v>45555</v>
      </c>
      <c r="I9" s="14">
        <v>0.44079397672826831</v>
      </c>
      <c r="J9">
        <v>197.95</v>
      </c>
      <c r="K9">
        <v>1</v>
      </c>
      <c r="L9">
        <v>53</v>
      </c>
      <c r="M9">
        <v>941</v>
      </c>
      <c r="N9">
        <v>0.1038</v>
      </c>
      <c r="O9" s="15">
        <v>5.2310132277010979E-2</v>
      </c>
      <c r="P9" t="s">
        <v>19</v>
      </c>
    </row>
    <row r="10" spans="1:16">
      <c r="A10">
        <v>5250</v>
      </c>
      <c r="B10">
        <v>183.35</v>
      </c>
      <c r="C10">
        <v>0</v>
      </c>
      <c r="D10">
        <v>1910</v>
      </c>
      <c r="E10">
        <v>9366</v>
      </c>
      <c r="F10">
        <v>0.1762</v>
      </c>
      <c r="G10" s="13">
        <v>45394</v>
      </c>
      <c r="H10" s="13">
        <v>45555</v>
      </c>
      <c r="I10" s="14">
        <v>0.44079397672826831</v>
      </c>
      <c r="J10">
        <v>208.5</v>
      </c>
      <c r="K10">
        <v>1</v>
      </c>
      <c r="L10">
        <v>1850</v>
      </c>
      <c r="M10">
        <v>9001</v>
      </c>
      <c r="N10">
        <v>9.9599999999999994E-2</v>
      </c>
      <c r="O10" s="15">
        <v>5.2310132277010979E-2</v>
      </c>
      <c r="P10" t="s">
        <v>19</v>
      </c>
    </row>
    <row r="11" spans="1:16">
      <c r="A11">
        <v>5300</v>
      </c>
      <c r="B11">
        <v>157.25</v>
      </c>
      <c r="C11">
        <v>0</v>
      </c>
      <c r="D11">
        <v>226</v>
      </c>
      <c r="E11">
        <v>10645</v>
      </c>
      <c r="F11">
        <v>0.17080000000000001</v>
      </c>
      <c r="G11" s="13">
        <v>45394</v>
      </c>
      <c r="H11" s="13">
        <v>45555</v>
      </c>
      <c r="I11" s="14">
        <v>0.44079397672826831</v>
      </c>
      <c r="J11">
        <v>231.14999999999998</v>
      </c>
      <c r="K11">
        <v>1</v>
      </c>
      <c r="L11">
        <v>115</v>
      </c>
      <c r="M11">
        <v>6754</v>
      </c>
      <c r="N11">
        <v>9.0300000000000005E-2</v>
      </c>
      <c r="O11" s="15">
        <v>5.2310132277010979E-2</v>
      </c>
      <c r="P11" t="s">
        <v>19</v>
      </c>
    </row>
    <row r="12" spans="1:16">
      <c r="A12">
        <v>4900</v>
      </c>
      <c r="B12">
        <v>513.34999999999991</v>
      </c>
      <c r="C12">
        <v>0</v>
      </c>
      <c r="D12">
        <v>12</v>
      </c>
      <c r="E12">
        <v>20574</v>
      </c>
      <c r="F12">
        <v>0.2366</v>
      </c>
      <c r="G12" s="13">
        <v>45394</v>
      </c>
      <c r="H12" s="13">
        <v>45646</v>
      </c>
      <c r="I12" s="14">
        <v>0.68993839835728954</v>
      </c>
      <c r="J12">
        <v>147.25</v>
      </c>
      <c r="K12">
        <v>1</v>
      </c>
      <c r="L12">
        <v>2058</v>
      </c>
      <c r="M12">
        <v>20577</v>
      </c>
      <c r="N12">
        <v>0.14680000000000001</v>
      </c>
      <c r="O12" s="15">
        <v>5.1525748731924705E-2</v>
      </c>
      <c r="P12" t="s">
        <v>20</v>
      </c>
    </row>
    <row r="13" spans="1:16">
      <c r="A13">
        <v>4950</v>
      </c>
      <c r="B13">
        <v>476.65</v>
      </c>
      <c r="C13">
        <v>0</v>
      </c>
      <c r="D13">
        <v>157</v>
      </c>
      <c r="E13">
        <v>3701</v>
      </c>
      <c r="F13">
        <v>0.23300000000000001</v>
      </c>
      <c r="G13" s="13">
        <v>45394</v>
      </c>
      <c r="H13" s="13">
        <v>45646</v>
      </c>
      <c r="I13" s="14">
        <v>0.68993839835728954</v>
      </c>
      <c r="J13">
        <v>158.89999999999998</v>
      </c>
      <c r="K13">
        <v>1</v>
      </c>
      <c r="L13">
        <v>227</v>
      </c>
      <c r="M13">
        <v>6672</v>
      </c>
      <c r="N13">
        <v>0.14169999999999999</v>
      </c>
      <c r="O13" s="15">
        <v>5.1525748731924705E-2</v>
      </c>
      <c r="P13" t="s">
        <v>20</v>
      </c>
    </row>
    <row r="14" spans="1:16">
      <c r="A14">
        <v>5000</v>
      </c>
      <c r="B14">
        <v>441.25</v>
      </c>
      <c r="C14">
        <v>0</v>
      </c>
      <c r="D14">
        <v>18</v>
      </c>
      <c r="E14">
        <v>124823</v>
      </c>
      <c r="F14">
        <v>0.22500000000000001</v>
      </c>
      <c r="G14" s="13">
        <v>45394</v>
      </c>
      <c r="H14" s="13">
        <v>45646</v>
      </c>
      <c r="I14" s="14">
        <v>0.68993839835728954</v>
      </c>
      <c r="J14">
        <v>171.5</v>
      </c>
      <c r="K14">
        <v>1</v>
      </c>
      <c r="L14">
        <v>541</v>
      </c>
      <c r="M14">
        <v>122935</v>
      </c>
      <c r="N14">
        <v>0.13639999999999999</v>
      </c>
      <c r="O14" s="15">
        <v>5.1525748731924705E-2</v>
      </c>
      <c r="P14" t="s">
        <v>20</v>
      </c>
    </row>
    <row r="15" spans="1:16">
      <c r="A15">
        <v>5250</v>
      </c>
      <c r="B15">
        <v>280.89999999999998</v>
      </c>
      <c r="C15">
        <v>0</v>
      </c>
      <c r="D15">
        <v>506</v>
      </c>
      <c r="E15">
        <v>5258</v>
      </c>
      <c r="F15">
        <v>0.1986</v>
      </c>
      <c r="G15" s="13">
        <v>45394</v>
      </c>
      <c r="H15" s="13">
        <v>45646</v>
      </c>
      <c r="I15" s="14">
        <v>0.68993839835728954</v>
      </c>
      <c r="J15">
        <v>251.89999999999998</v>
      </c>
      <c r="K15">
        <v>1</v>
      </c>
      <c r="L15">
        <v>316</v>
      </c>
      <c r="M15">
        <v>4732</v>
      </c>
      <c r="N15">
        <v>0.10630000000000001</v>
      </c>
      <c r="O15" s="15">
        <v>5.1525748731924705E-2</v>
      </c>
      <c r="P15" t="s">
        <v>20</v>
      </c>
    </row>
    <row r="16" spans="1:16">
      <c r="A16">
        <v>5325</v>
      </c>
      <c r="B16">
        <v>239.3</v>
      </c>
      <c r="C16">
        <v>0</v>
      </c>
      <c r="D16">
        <v>190</v>
      </c>
      <c r="E16">
        <v>3716</v>
      </c>
      <c r="F16">
        <v>0.19139999999999999</v>
      </c>
      <c r="G16" s="13">
        <v>45394</v>
      </c>
      <c r="H16" s="13">
        <v>45646</v>
      </c>
      <c r="I16" s="14">
        <v>0.68993839835728954</v>
      </c>
      <c r="J16">
        <v>282.60000000000002</v>
      </c>
      <c r="K16">
        <v>1</v>
      </c>
      <c r="L16">
        <v>159</v>
      </c>
      <c r="M16">
        <v>1713</v>
      </c>
      <c r="N16">
        <v>9.4399999999999998E-2</v>
      </c>
      <c r="O16" s="15">
        <v>5.1525748731924705E-2</v>
      </c>
      <c r="P16" t="s">
        <v>20</v>
      </c>
    </row>
    <row r="17" spans="1:16">
      <c r="A17">
        <v>4900</v>
      </c>
      <c r="B17">
        <v>594.9</v>
      </c>
      <c r="C17">
        <v>0</v>
      </c>
      <c r="D17">
        <v>16</v>
      </c>
      <c r="E17">
        <v>3229</v>
      </c>
      <c r="F17">
        <v>0.24970000000000001</v>
      </c>
      <c r="G17" s="13">
        <v>45394</v>
      </c>
      <c r="H17" s="13">
        <v>45737</v>
      </c>
      <c r="I17" s="14">
        <v>0.93908281998631071</v>
      </c>
      <c r="J17">
        <v>179.45</v>
      </c>
      <c r="K17">
        <v>1</v>
      </c>
      <c r="L17">
        <v>1271</v>
      </c>
      <c r="M17">
        <v>4061</v>
      </c>
      <c r="N17">
        <v>0.14369999999999999</v>
      </c>
      <c r="O17" s="15">
        <v>5.0618083580326718E-2</v>
      </c>
      <c r="P17" t="s">
        <v>21</v>
      </c>
    </row>
    <row r="18" spans="1:16">
      <c r="A18">
        <v>4950</v>
      </c>
      <c r="B18">
        <v>559.15000000000009</v>
      </c>
      <c r="C18">
        <v>0</v>
      </c>
      <c r="D18">
        <v>66</v>
      </c>
      <c r="E18">
        <v>652</v>
      </c>
      <c r="F18">
        <v>0.2445</v>
      </c>
      <c r="G18" s="13">
        <v>45394</v>
      </c>
      <c r="H18" s="13">
        <v>45737</v>
      </c>
      <c r="I18" s="14">
        <v>0.93908281998631071</v>
      </c>
      <c r="J18">
        <v>191.25</v>
      </c>
      <c r="K18">
        <v>1</v>
      </c>
      <c r="L18">
        <v>10</v>
      </c>
      <c r="M18">
        <v>815</v>
      </c>
      <c r="N18">
        <v>0.1389</v>
      </c>
      <c r="O18" s="15">
        <v>5.0618083580326718E-2</v>
      </c>
      <c r="P18" t="s">
        <v>21</v>
      </c>
    </row>
    <row r="19" spans="1:16">
      <c r="A19">
        <v>5000</v>
      </c>
      <c r="B19">
        <v>524.15000000000009</v>
      </c>
      <c r="C19">
        <v>0</v>
      </c>
      <c r="D19">
        <v>63</v>
      </c>
      <c r="E19">
        <v>7048</v>
      </c>
      <c r="F19">
        <v>0.2394</v>
      </c>
      <c r="G19" s="13">
        <v>45394</v>
      </c>
      <c r="H19" s="13">
        <v>45737</v>
      </c>
      <c r="I19" s="14">
        <v>0.93908281998631071</v>
      </c>
      <c r="J19">
        <v>203.8</v>
      </c>
      <c r="K19">
        <v>1</v>
      </c>
      <c r="L19">
        <v>513</v>
      </c>
      <c r="M19">
        <v>6679</v>
      </c>
      <c r="N19">
        <v>0.13400000000000001</v>
      </c>
      <c r="O19" s="15">
        <v>5.0618083580326718E-2</v>
      </c>
      <c r="P19" t="s">
        <v>21</v>
      </c>
    </row>
    <row r="20" spans="1:16">
      <c r="A20">
        <v>5450</v>
      </c>
      <c r="B20">
        <v>252.5</v>
      </c>
      <c r="C20">
        <v>0</v>
      </c>
      <c r="D20">
        <v>22</v>
      </c>
      <c r="E20">
        <v>1940</v>
      </c>
      <c r="F20">
        <v>0.1938</v>
      </c>
      <c r="G20" s="13">
        <v>45394</v>
      </c>
      <c r="H20" s="13">
        <v>45737</v>
      </c>
      <c r="I20" s="14">
        <v>0.93908281998631071</v>
      </c>
      <c r="J20">
        <v>361.2</v>
      </c>
      <c r="K20">
        <v>1</v>
      </c>
      <c r="L20">
        <v>22</v>
      </c>
      <c r="M20">
        <v>866</v>
      </c>
      <c r="N20">
        <v>7.0800000000000002E-2</v>
      </c>
      <c r="O20" s="15">
        <v>5.0618083580326718E-2</v>
      </c>
      <c r="P20" t="s">
        <v>21</v>
      </c>
    </row>
    <row r="21" spans="1:16">
      <c r="A21">
        <v>5500</v>
      </c>
      <c r="B21">
        <v>228.39999999999998</v>
      </c>
      <c r="C21">
        <v>0</v>
      </c>
      <c r="D21">
        <v>1070</v>
      </c>
      <c r="E21">
        <v>15778</v>
      </c>
      <c r="F21">
        <v>0.1898</v>
      </c>
      <c r="G21" s="13">
        <v>45394</v>
      </c>
      <c r="H21" s="13">
        <v>45737</v>
      </c>
      <c r="I21" s="14">
        <v>0.93908281998631071</v>
      </c>
      <c r="J21">
        <v>384.75</v>
      </c>
      <c r="K21">
        <v>1</v>
      </c>
      <c r="L21">
        <v>271</v>
      </c>
      <c r="M21">
        <v>4279</v>
      </c>
      <c r="N21">
        <v>5.45E-2</v>
      </c>
      <c r="O21" s="15">
        <v>5.0618083580326718E-2</v>
      </c>
      <c r="P21" t="s">
        <v>21</v>
      </c>
    </row>
    <row r="22" spans="1:16">
      <c r="A22">
        <v>5000</v>
      </c>
      <c r="B22">
        <v>595.45000000000005</v>
      </c>
      <c r="C22">
        <v>0</v>
      </c>
      <c r="D22">
        <v>1</v>
      </c>
      <c r="E22">
        <v>6144</v>
      </c>
      <c r="F22">
        <v>0.246</v>
      </c>
      <c r="G22" s="13">
        <v>45394</v>
      </c>
      <c r="H22" s="13">
        <v>45828</v>
      </c>
      <c r="I22" s="14">
        <v>1.1882272416153319</v>
      </c>
      <c r="J22">
        <v>231.85</v>
      </c>
      <c r="K22">
        <v>1</v>
      </c>
      <c r="L22">
        <v>14</v>
      </c>
      <c r="M22">
        <v>9536</v>
      </c>
      <c r="N22">
        <v>0.13220000000000001</v>
      </c>
      <c r="O22" s="15">
        <v>4.949167664058407E-2</v>
      </c>
      <c r="P22" t="s">
        <v>22</v>
      </c>
    </row>
    <row r="23" spans="1:16">
      <c r="A23">
        <v>5150</v>
      </c>
      <c r="B23">
        <v>497.1</v>
      </c>
      <c r="C23">
        <v>0</v>
      </c>
      <c r="D23">
        <v>1</v>
      </c>
      <c r="E23">
        <v>2307</v>
      </c>
      <c r="F23">
        <v>0.2296</v>
      </c>
      <c r="G23" s="13">
        <v>45394</v>
      </c>
      <c r="H23" s="13">
        <v>45828</v>
      </c>
      <c r="I23" s="14">
        <v>1.1882272416153319</v>
      </c>
      <c r="J23">
        <v>273.89999999999998</v>
      </c>
      <c r="K23">
        <v>1</v>
      </c>
      <c r="L23">
        <v>10</v>
      </c>
      <c r="M23">
        <v>2495</v>
      </c>
      <c r="N23">
        <v>0.1173</v>
      </c>
      <c r="O23" s="15">
        <v>4.949167664058407E-2</v>
      </c>
      <c r="P23" t="s">
        <v>22</v>
      </c>
    </row>
    <row r="24" spans="1:16">
      <c r="A24">
        <v>5200</v>
      </c>
      <c r="B24">
        <v>465.75</v>
      </c>
      <c r="C24">
        <v>0</v>
      </c>
      <c r="D24">
        <v>268</v>
      </c>
      <c r="E24">
        <v>3247</v>
      </c>
      <c r="F24">
        <v>0.22520000000000001</v>
      </c>
      <c r="G24" s="13">
        <v>45394</v>
      </c>
      <c r="H24" s="13">
        <v>45828</v>
      </c>
      <c r="I24" s="14">
        <v>1.1882272416153319</v>
      </c>
      <c r="J24">
        <v>289.5</v>
      </c>
      <c r="K24">
        <v>1</v>
      </c>
      <c r="L24">
        <v>255</v>
      </c>
      <c r="M24">
        <v>2482</v>
      </c>
      <c r="N24">
        <v>0.1119</v>
      </c>
      <c r="O24" s="15">
        <v>4.949167664058407E-2</v>
      </c>
      <c r="P24" t="s">
        <v>22</v>
      </c>
    </row>
    <row r="25" spans="1:16">
      <c r="A25">
        <v>5300</v>
      </c>
      <c r="B25">
        <v>405.6</v>
      </c>
      <c r="C25">
        <v>0</v>
      </c>
      <c r="D25">
        <v>63</v>
      </c>
      <c r="E25">
        <v>2263</v>
      </c>
      <c r="F25">
        <v>0.2167</v>
      </c>
      <c r="G25" s="13">
        <v>45394</v>
      </c>
      <c r="H25" s="13">
        <v>45828</v>
      </c>
      <c r="I25" s="14">
        <v>1.1882272416153319</v>
      </c>
      <c r="J25">
        <v>323.29999999999995</v>
      </c>
      <c r="K25">
        <v>1</v>
      </c>
      <c r="L25">
        <v>49</v>
      </c>
      <c r="M25">
        <v>2086</v>
      </c>
      <c r="N25">
        <v>9.9699999999999997E-2</v>
      </c>
      <c r="O25" s="15">
        <v>4.949167664058407E-2</v>
      </c>
      <c r="P25" t="s">
        <v>22</v>
      </c>
    </row>
    <row r="26" spans="1:16">
      <c r="A26">
        <v>5400</v>
      </c>
      <c r="B26">
        <v>349.29999999999995</v>
      </c>
      <c r="C26">
        <v>0</v>
      </c>
      <c r="D26">
        <v>50</v>
      </c>
      <c r="E26">
        <v>6274</v>
      </c>
      <c r="F26">
        <v>0.20849999999999999</v>
      </c>
      <c r="G26" s="13">
        <v>45394</v>
      </c>
      <c r="H26" s="13">
        <v>45828</v>
      </c>
      <c r="I26" s="14">
        <v>1.1882272416153319</v>
      </c>
      <c r="J26">
        <v>360.85</v>
      </c>
      <c r="K26">
        <v>1</v>
      </c>
      <c r="L26">
        <v>100</v>
      </c>
      <c r="M26">
        <v>1788</v>
      </c>
      <c r="N26">
        <v>8.48E-2</v>
      </c>
      <c r="O26" s="15">
        <v>4.949167664058407E-2</v>
      </c>
      <c r="P26" t="s">
        <v>22</v>
      </c>
    </row>
    <row r="28" spans="1:16" ht="1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ht="18">
      <c r="A29" s="4"/>
      <c r="B29" s="6"/>
      <c r="C29" s="1"/>
      <c r="D29" s="1"/>
      <c r="E29" s="1"/>
      <c r="F29" s="2"/>
      <c r="G29" s="10"/>
      <c r="H29" s="7"/>
      <c r="I29" s="8"/>
      <c r="J29" s="6"/>
      <c r="K29" s="1"/>
      <c r="L29" s="3"/>
      <c r="M29" s="3"/>
      <c r="N29" s="2"/>
      <c r="O29" s="11"/>
    </row>
    <row r="30" spans="1:16" ht="18">
      <c r="A30" s="4"/>
      <c r="B30" s="6"/>
      <c r="C30" s="1"/>
      <c r="D30" s="3"/>
      <c r="E30" s="3"/>
      <c r="F30" s="2"/>
      <c r="G30" s="10"/>
      <c r="H30" s="7"/>
      <c r="I30" s="8"/>
      <c r="J30" s="6"/>
      <c r="K30" s="1"/>
      <c r="L30" s="1"/>
      <c r="M30" s="1"/>
      <c r="N30" s="2"/>
      <c r="O30" s="11"/>
    </row>
    <row r="31" spans="1:16" ht="18">
      <c r="A31" s="4"/>
      <c r="B31" s="6"/>
      <c r="C31" s="1"/>
      <c r="D31" s="3"/>
      <c r="E31" s="3"/>
      <c r="F31" s="2"/>
      <c r="G31" s="10"/>
      <c r="H31" s="7"/>
      <c r="I31" s="8"/>
      <c r="J31" s="6"/>
      <c r="K31" s="1"/>
      <c r="L31" s="1"/>
      <c r="M31" s="1"/>
      <c r="N31" s="2"/>
      <c r="O31" s="11"/>
    </row>
    <row r="32" spans="1:16" ht="18">
      <c r="A32" s="4"/>
      <c r="B32" s="6"/>
      <c r="C32" s="1"/>
      <c r="D32" s="3"/>
      <c r="E32" s="3"/>
      <c r="F32" s="2"/>
      <c r="G32" s="10"/>
      <c r="H32" s="7"/>
      <c r="I32" s="8"/>
      <c r="J32" s="6"/>
      <c r="K32" s="1"/>
      <c r="L32" s="1"/>
      <c r="M32" s="3"/>
      <c r="N32" s="2"/>
      <c r="O32" s="11"/>
    </row>
    <row r="33" spans="1:15" ht="18">
      <c r="A33" s="4"/>
      <c r="B33" s="6"/>
      <c r="C33" s="1"/>
      <c r="D33" s="3"/>
      <c r="E33" s="3"/>
      <c r="F33" s="2"/>
      <c r="G33" s="10"/>
      <c r="H33" s="7"/>
      <c r="I33" s="8"/>
      <c r="J33" s="6"/>
      <c r="K33" s="1"/>
      <c r="L33" s="3"/>
      <c r="M33" s="3"/>
      <c r="N33" s="2"/>
      <c r="O33" s="11"/>
    </row>
    <row r="34" spans="1:15" ht="18">
      <c r="A34" s="4"/>
      <c r="B34" s="6"/>
      <c r="C34" s="1"/>
      <c r="D34" s="1"/>
      <c r="E34" s="3"/>
      <c r="F34" s="2"/>
      <c r="G34" s="10"/>
      <c r="H34" s="7"/>
      <c r="I34" s="8"/>
      <c r="J34" s="6"/>
      <c r="K34" s="1"/>
      <c r="L34" s="1"/>
      <c r="M34" s="3"/>
      <c r="N34" s="2"/>
      <c r="O34" s="11"/>
    </row>
    <row r="35" spans="1:15" ht="18">
      <c r="A35" s="4"/>
      <c r="B35" s="6"/>
      <c r="C35" s="1"/>
      <c r="D35" s="1"/>
      <c r="E35" s="3"/>
      <c r="F35" s="2"/>
      <c r="G35" s="10"/>
      <c r="H35" s="7"/>
      <c r="I35" s="8"/>
      <c r="J35" s="6"/>
      <c r="K35" s="1"/>
      <c r="L35" s="3"/>
      <c r="M35" s="3"/>
      <c r="N35" s="2"/>
      <c r="O35" s="11"/>
    </row>
    <row r="36" spans="1:15" ht="18">
      <c r="A36" s="4"/>
      <c r="B36" s="6"/>
      <c r="C36" s="1"/>
      <c r="D36" s="1"/>
      <c r="E36" s="1"/>
      <c r="F36" s="2"/>
      <c r="G36" s="10"/>
      <c r="H36" s="7"/>
      <c r="I36" s="8"/>
      <c r="J36" s="6"/>
      <c r="K36" s="1"/>
      <c r="L36" s="1"/>
      <c r="M36" s="1"/>
      <c r="N36" s="2"/>
      <c r="O36" s="11"/>
    </row>
    <row r="37" spans="1:15" ht="18">
      <c r="A37" s="4"/>
      <c r="B37" s="6"/>
      <c r="C37" s="1"/>
      <c r="D37" s="3"/>
      <c r="E37" s="3"/>
      <c r="F37" s="2"/>
      <c r="G37" s="10"/>
      <c r="H37" s="7"/>
      <c r="I37" s="8"/>
      <c r="J37" s="6"/>
      <c r="K37" s="1"/>
      <c r="L37" s="3"/>
      <c r="M37" s="3"/>
      <c r="N37" s="2"/>
      <c r="O37" s="11"/>
    </row>
    <row r="38" spans="1:15" ht="18">
      <c r="A38" s="4"/>
      <c r="B38" s="6"/>
      <c r="C38" s="1"/>
      <c r="D38" s="1"/>
      <c r="E38" s="3"/>
      <c r="F38" s="2"/>
      <c r="G38" s="10"/>
      <c r="H38" s="7"/>
      <c r="I38" s="8"/>
      <c r="J38" s="6"/>
      <c r="K38" s="1"/>
      <c r="L38" s="1"/>
      <c r="M38" s="3"/>
      <c r="N38" s="2"/>
      <c r="O38" s="11"/>
    </row>
    <row r="39" spans="1:15" ht="18">
      <c r="A39" s="4"/>
      <c r="B39" s="6"/>
      <c r="C39" s="1"/>
      <c r="D39" s="1"/>
      <c r="E39" s="3"/>
      <c r="F39" s="2"/>
      <c r="G39" s="10"/>
      <c r="H39" s="7"/>
      <c r="I39" s="8"/>
      <c r="J39" s="6"/>
      <c r="K39" s="1"/>
      <c r="L39" s="3"/>
      <c r="M39" s="3"/>
      <c r="N39" s="2"/>
      <c r="O39" s="11"/>
    </row>
    <row r="40" spans="1:15" ht="18">
      <c r="A40" s="4"/>
      <c r="B40" s="6"/>
      <c r="C40" s="1"/>
      <c r="D40" s="1"/>
      <c r="E40" s="3"/>
      <c r="F40" s="2"/>
      <c r="G40" s="10"/>
      <c r="H40" s="7"/>
      <c r="I40" s="8"/>
      <c r="J40" s="6"/>
      <c r="K40" s="1"/>
      <c r="L40" s="1"/>
      <c r="M40" s="3"/>
      <c r="N40" s="2"/>
      <c r="O40" s="11"/>
    </row>
    <row r="41" spans="1:15" ht="18">
      <c r="A41" s="4"/>
      <c r="B41" s="6"/>
      <c r="C41" s="1"/>
      <c r="D41" s="1"/>
      <c r="E41" s="3"/>
      <c r="F41" s="2"/>
      <c r="G41" s="10"/>
      <c r="H41" s="7"/>
      <c r="I41" s="8"/>
      <c r="J41" s="6"/>
      <c r="K41" s="1"/>
      <c r="L41" s="1"/>
      <c r="M41" s="3"/>
      <c r="N41" s="2"/>
      <c r="O41" s="11"/>
    </row>
    <row r="42" spans="1:15" ht="18">
      <c r="A42" s="4"/>
      <c r="B42" s="6"/>
      <c r="C42" s="1"/>
      <c r="D42" s="1"/>
      <c r="E42" s="3"/>
      <c r="F42" s="2"/>
      <c r="G42" s="10"/>
      <c r="H42" s="7"/>
      <c r="I42" s="8"/>
      <c r="J42" s="6"/>
      <c r="K42" s="1"/>
      <c r="L42" s="1"/>
      <c r="M42" s="3"/>
      <c r="N42" s="2"/>
      <c r="O42" s="11"/>
    </row>
    <row r="43" spans="1:15" ht="18">
      <c r="A43" s="4"/>
      <c r="B43" s="6"/>
      <c r="C43" s="1"/>
      <c r="D43" s="1"/>
      <c r="E43" s="3"/>
      <c r="F43" s="2"/>
      <c r="G43" s="10"/>
      <c r="H43" s="7"/>
      <c r="I43" s="8"/>
      <c r="J43" s="6"/>
      <c r="K43" s="1"/>
      <c r="L43" s="1"/>
      <c r="M43" s="3"/>
      <c r="N43" s="2"/>
      <c r="O43" s="11"/>
    </row>
    <row r="44" spans="1:15" ht="18">
      <c r="A44" s="4"/>
      <c r="B44" s="6"/>
      <c r="C44" s="1"/>
      <c r="D44" s="1"/>
      <c r="E44" s="3"/>
      <c r="F44" s="2"/>
      <c r="G44" s="10"/>
      <c r="H44" s="7"/>
      <c r="I44" s="8"/>
      <c r="J44" s="6"/>
      <c r="K44" s="1"/>
      <c r="L44" s="3"/>
      <c r="M44" s="3"/>
      <c r="N44" s="2"/>
      <c r="O44" s="11"/>
    </row>
    <row r="45" spans="1:15" ht="18">
      <c r="A45" s="4"/>
      <c r="B45" s="6"/>
      <c r="C45" s="1"/>
      <c r="D45" s="1"/>
      <c r="E45" s="1"/>
      <c r="F45" s="2"/>
      <c r="G45" s="10"/>
      <c r="H45" s="7"/>
      <c r="I45" s="8"/>
      <c r="J45" s="6"/>
      <c r="K45" s="1"/>
      <c r="L45" s="1"/>
      <c r="M45" s="1"/>
      <c r="N45" s="2"/>
      <c r="O45" s="11"/>
    </row>
    <row r="46" spans="1:15" ht="18">
      <c r="A46" s="4"/>
      <c r="B46" s="6"/>
      <c r="C46" s="1"/>
      <c r="D46" s="1"/>
      <c r="E46" s="3"/>
      <c r="F46" s="2"/>
      <c r="G46" s="10"/>
      <c r="H46" s="7"/>
      <c r="I46" s="8"/>
      <c r="J46" s="6"/>
      <c r="K46" s="1"/>
      <c r="L46" s="1"/>
      <c r="M46" s="3"/>
      <c r="N46" s="2"/>
      <c r="O46" s="11"/>
    </row>
    <row r="47" spans="1:15" ht="18">
      <c r="A47" s="4"/>
      <c r="B47" s="6"/>
      <c r="C47" s="1"/>
      <c r="D47" s="1"/>
      <c r="E47" s="3"/>
      <c r="F47" s="2"/>
      <c r="G47" s="10"/>
      <c r="H47" s="7"/>
      <c r="I47" s="8"/>
      <c r="J47" s="6"/>
      <c r="K47" s="1"/>
      <c r="L47" s="1"/>
      <c r="M47" s="1"/>
      <c r="N47" s="2"/>
      <c r="O47" s="11"/>
    </row>
    <row r="48" spans="1:15" ht="18">
      <c r="A48" s="4"/>
      <c r="B48" s="6"/>
      <c r="C48" s="1"/>
      <c r="D48" s="3"/>
      <c r="E48" s="3"/>
      <c r="F48" s="2"/>
      <c r="G48" s="10"/>
      <c r="H48" s="7"/>
      <c r="I48" s="8"/>
      <c r="J48" s="6"/>
      <c r="K48" s="1"/>
      <c r="L48" s="1"/>
      <c r="M48" s="3"/>
      <c r="N48" s="2"/>
      <c r="O48" s="11"/>
    </row>
    <row r="49" spans="1:15" ht="18">
      <c r="A49" s="4"/>
      <c r="B49" s="6"/>
      <c r="C49" s="1"/>
      <c r="D49" s="1"/>
      <c r="E49" s="3"/>
      <c r="F49" s="2"/>
      <c r="G49" s="10"/>
      <c r="H49" s="7"/>
      <c r="I49" s="8"/>
      <c r="J49" s="6"/>
      <c r="K49" s="1"/>
      <c r="L49" s="1"/>
      <c r="M49" s="3"/>
      <c r="N49" s="2"/>
      <c r="O49" s="11"/>
    </row>
    <row r="50" spans="1:15" ht="18">
      <c r="A50" s="4"/>
      <c r="B50" s="6"/>
      <c r="C50" s="1"/>
      <c r="D50" s="1"/>
      <c r="E50" s="3"/>
      <c r="F50" s="2"/>
      <c r="G50" s="10"/>
      <c r="H50" s="7"/>
      <c r="I50" s="8"/>
      <c r="J50" s="6"/>
      <c r="K50" s="1"/>
      <c r="L50" s="1"/>
      <c r="M50" s="3"/>
      <c r="N50" s="2"/>
      <c r="O50" s="11"/>
    </row>
    <row r="51" spans="1:15" ht="18">
      <c r="A51" s="4"/>
      <c r="B51" s="6"/>
      <c r="C51" s="1"/>
      <c r="D51" s="1"/>
      <c r="E51" s="3"/>
      <c r="F51" s="2"/>
      <c r="G51" s="10"/>
      <c r="H51" s="7"/>
      <c r="I51" s="8"/>
      <c r="J51" s="6"/>
      <c r="K51" s="1"/>
      <c r="L51" s="1"/>
      <c r="M51" s="3"/>
      <c r="N51" s="2"/>
      <c r="O51" s="11"/>
    </row>
    <row r="52" spans="1:15" ht="18">
      <c r="A52" s="4"/>
      <c r="B52" s="6"/>
      <c r="C52" s="1"/>
      <c r="D52" s="1"/>
      <c r="E52" s="3"/>
      <c r="F52" s="2"/>
      <c r="G52" s="10"/>
      <c r="H52" s="7"/>
      <c r="I52" s="8"/>
      <c r="J52" s="6"/>
      <c r="K52" s="1"/>
      <c r="L52" s="1"/>
      <c r="M52" s="3"/>
      <c r="N52" s="2"/>
      <c r="O52" s="11"/>
    </row>
    <row r="53" spans="1:15" ht="18">
      <c r="A53" s="4"/>
      <c r="B53" s="6"/>
      <c r="C53" s="1"/>
      <c r="D53" s="1"/>
      <c r="E53" s="3"/>
      <c r="F53" s="2"/>
      <c r="G53" s="10"/>
      <c r="H53" s="7"/>
      <c r="I53" s="8"/>
      <c r="J53" s="6"/>
      <c r="K53" s="1"/>
      <c r="L53" s="1"/>
      <c r="M53" s="3"/>
      <c r="N53" s="2"/>
      <c r="O5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0A63-F2C2-49CC-8ECE-1B248A30F922}">
  <dimension ref="A1:D7"/>
  <sheetViews>
    <sheetView tabSelected="1" workbookViewId="0">
      <selection activeCell="E13" sqref="E13"/>
    </sheetView>
  </sheetViews>
  <sheetFormatPr defaultRowHeight="15.6"/>
  <cols>
    <col min="1" max="1" width="10.09765625" bestFit="1" customWidth="1"/>
    <col min="3" max="3" width="9.296875" bestFit="1" customWidth="1"/>
  </cols>
  <sheetData>
    <row r="1" spans="1:4">
      <c r="A1" t="s">
        <v>24</v>
      </c>
      <c r="B1" t="s">
        <v>12</v>
      </c>
      <c r="C1" t="s">
        <v>25</v>
      </c>
      <c r="D1" t="s">
        <v>23</v>
      </c>
    </row>
    <row r="2" spans="1:4">
      <c r="A2" s="13">
        <v>45464</v>
      </c>
      <c r="B2" s="15">
        <v>5.2917417003944478E-2</v>
      </c>
      <c r="C2" s="13">
        <v>45394</v>
      </c>
      <c r="D2" s="12">
        <f>(A2-C2)/365.25</f>
        <v>0.19164955509924708</v>
      </c>
    </row>
    <row r="3" spans="1:4">
      <c r="A3" s="13">
        <v>45555</v>
      </c>
      <c r="B3" s="15">
        <v>5.2310132277010979E-2</v>
      </c>
      <c r="C3" s="13">
        <v>45394</v>
      </c>
      <c r="D3" s="12">
        <f>(A3-C3)/365.25</f>
        <v>0.44079397672826831</v>
      </c>
    </row>
    <row r="4" spans="1:4">
      <c r="A4" s="13">
        <v>45646</v>
      </c>
      <c r="B4" s="15">
        <v>5.1525748731924705E-2</v>
      </c>
      <c r="C4" s="13">
        <v>45394</v>
      </c>
      <c r="D4" s="12">
        <f>(A4-C4)/365.25</f>
        <v>0.68993839835728954</v>
      </c>
    </row>
    <row r="5" spans="1:4">
      <c r="A5" s="13">
        <v>45737</v>
      </c>
      <c r="B5" s="15">
        <v>5.0618083580326718E-2</v>
      </c>
      <c r="C5" s="13">
        <v>45394</v>
      </c>
      <c r="D5" s="12">
        <f>(A5-C5)/365.25</f>
        <v>0.93908281998631071</v>
      </c>
    </row>
    <row r="6" spans="1:4">
      <c r="A6" s="13">
        <v>45828</v>
      </c>
      <c r="B6" s="15">
        <v>4.949167664058407E-2</v>
      </c>
      <c r="C6" s="13">
        <v>45394</v>
      </c>
      <c r="D6" s="12">
        <f>(A6-C6)/365.25</f>
        <v>1.1882272416153319</v>
      </c>
    </row>
    <row r="7" spans="1:4">
      <c r="A7" s="13">
        <v>46010</v>
      </c>
      <c r="B7">
        <v>4.7759847055169842E-2</v>
      </c>
      <c r="C7" s="13">
        <v>45394</v>
      </c>
      <c r="D7" s="12">
        <f>(A7-C7)/365.25</f>
        <v>1.6865160848733745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DeMeo</dc:creator>
  <cp:lastModifiedBy>Joseph Obonyo</cp:lastModifiedBy>
  <dcterms:created xsi:type="dcterms:W3CDTF">2024-04-13T11:13:40Z</dcterms:created>
  <dcterms:modified xsi:type="dcterms:W3CDTF">2024-04-18T18:02:43Z</dcterms:modified>
</cp:coreProperties>
</file>