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115" windowHeight="7590" activeTab="1"/>
  </bookViews>
  <sheets>
    <sheet name="ITS90" sheetId="1" r:id="rId1"/>
    <sheet name="LakeShor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1"/>
  <c r="D50"/>
  <c r="D51"/>
  <c r="D52"/>
  <c r="D53"/>
  <c r="D54"/>
  <c r="D55"/>
  <c r="D56"/>
  <c r="D57"/>
  <c r="D58"/>
  <c r="D59"/>
  <c r="D60"/>
  <c r="D61"/>
  <c r="D62"/>
  <c r="C49"/>
  <c r="C50"/>
  <c r="C51"/>
  <c r="C52"/>
  <c r="C53"/>
  <c r="C54"/>
  <c r="C55"/>
  <c r="C56"/>
  <c r="C57"/>
  <c r="C58"/>
  <c r="C59"/>
  <c r="C60"/>
  <c r="C61"/>
  <c r="C62"/>
  <c r="B49"/>
  <c r="B50"/>
  <c r="B51"/>
  <c r="B52"/>
  <c r="B53"/>
  <c r="B54"/>
  <c r="B55"/>
  <c r="B56"/>
  <c r="B57"/>
  <c r="B58"/>
  <c r="B59"/>
  <c r="B60"/>
  <c r="B61"/>
  <c r="B6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C4"/>
  <c r="B4"/>
  <c r="H11"/>
</calcChain>
</file>

<file path=xl/sharedStrings.xml><?xml version="1.0" encoding="utf-8"?>
<sst xmlns="http://schemas.openxmlformats.org/spreadsheetml/2006/main" count="14" uniqueCount="14">
  <si>
    <t>°C</t>
  </si>
  <si>
    <t>A</t>
  </si>
  <si>
    <t>B</t>
  </si>
  <si>
    <t>C</t>
  </si>
  <si>
    <r>
      <t>R(t)= R0 *( 1+A*t+B*t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+C*[t-100]*t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</si>
  <si>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ITS90 Coeff. DIN EN 60751</t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</si>
  <si>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 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</si>
  <si>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[Ω]</t>
    </r>
  </si>
  <si>
    <t>Lake Shore DIN Standard Curve, (1980s)</t>
  </si>
  <si>
    <t>K</t>
  </si>
  <si>
    <t>Beyond ITS-90 Range</t>
  </si>
  <si>
    <t>Temp (K)</t>
  </si>
  <si>
    <t>Resistance (Ω)</t>
  </si>
  <si>
    <t>R Values Quoted Verbatim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</si>
</sst>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LakeShore!$C$1</c:f>
              <c:strCache>
                <c:ptCount val="1"/>
                <c:pt idx="0">
                  <c:v>Lake Shore DIN Standard Curve, (1980s)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2"/>
          </c:marker>
          <c:xVal>
            <c:numRef>
              <c:f>LakeShore!$A$4:$A$83</c:f>
              <c:numCache>
                <c:formatCode>General</c:formatCode>
                <c:ptCount val="8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</c:numCache>
            </c:numRef>
          </c:xVal>
          <c:yVal>
            <c:numRef>
              <c:f>LakeShore!$B$4:$B$83</c:f>
              <c:numCache>
                <c:formatCode>0.00000</c:formatCode>
                <c:ptCount val="80"/>
                <c:pt idx="0">
                  <c:v>3.82</c:v>
                </c:pt>
                <c:pt idx="1">
                  <c:v>4.2348100000000004</c:v>
                </c:pt>
                <c:pt idx="2">
                  <c:v>4.68</c:v>
                </c:pt>
                <c:pt idx="3">
                  <c:v>5.1460100000000004</c:v>
                </c:pt>
                <c:pt idx="4">
                  <c:v>5.65</c:v>
                </c:pt>
                <c:pt idx="5">
                  <c:v>6.17</c:v>
                </c:pt>
                <c:pt idx="6">
                  <c:v>6.72621</c:v>
                </c:pt>
                <c:pt idx="7">
                  <c:v>7.31</c:v>
                </c:pt>
                <c:pt idx="8">
                  <c:v>7.9089900000000002</c:v>
                </c:pt>
                <c:pt idx="9">
                  <c:v>8.57</c:v>
                </c:pt>
                <c:pt idx="10">
                  <c:v>9.24</c:v>
                </c:pt>
                <c:pt idx="11">
                  <c:v>9.9236400000000007</c:v>
                </c:pt>
                <c:pt idx="12">
                  <c:v>10.66</c:v>
                </c:pt>
                <c:pt idx="13">
                  <c:v>11.41</c:v>
                </c:pt>
                <c:pt idx="14">
                  <c:v>12.17995</c:v>
                </c:pt>
                <c:pt idx="15">
                  <c:v>12.99</c:v>
                </c:pt>
                <c:pt idx="16">
                  <c:v>15.015409999999999</c:v>
                </c:pt>
                <c:pt idx="17">
                  <c:v>17.11</c:v>
                </c:pt>
                <c:pt idx="18">
                  <c:v>19.223020000000002</c:v>
                </c:pt>
                <c:pt idx="19">
                  <c:v>21.36</c:v>
                </c:pt>
                <c:pt idx="20">
                  <c:v>23.524989999999999</c:v>
                </c:pt>
                <c:pt idx="21">
                  <c:v>25.67</c:v>
                </c:pt>
                <c:pt idx="22">
                  <c:v>27.82</c:v>
                </c:pt>
                <c:pt idx="23">
                  <c:v>29.95</c:v>
                </c:pt>
                <c:pt idx="24">
                  <c:v>32.080869999999997</c:v>
                </c:pt>
                <c:pt idx="25">
                  <c:v>34.159999999999997</c:v>
                </c:pt>
                <c:pt idx="26">
                  <c:v>36.25</c:v>
                </c:pt>
                <c:pt idx="27">
                  <c:v>38.340000000000003</c:v>
                </c:pt>
                <c:pt idx="28">
                  <c:v>40.42</c:v>
                </c:pt>
                <c:pt idx="29">
                  <c:v>42.49</c:v>
                </c:pt>
                <c:pt idx="30">
                  <c:v>44.57</c:v>
                </c:pt>
                <c:pt idx="31">
                  <c:v>46.647579999999998</c:v>
                </c:pt>
                <c:pt idx="32">
                  <c:v>48.69</c:v>
                </c:pt>
                <c:pt idx="33">
                  <c:v>50.75</c:v>
                </c:pt>
                <c:pt idx="34">
                  <c:v>52.8</c:v>
                </c:pt>
                <c:pt idx="35">
                  <c:v>54.84</c:v>
                </c:pt>
                <c:pt idx="36">
                  <c:v>56.88</c:v>
                </c:pt>
                <c:pt idx="37">
                  <c:v>58.92</c:v>
                </c:pt>
                <c:pt idx="38">
                  <c:v>60.968400000000003</c:v>
                </c:pt>
                <c:pt idx="39">
                  <c:v>62.98</c:v>
                </c:pt>
                <c:pt idx="40">
                  <c:v>65</c:v>
                </c:pt>
                <c:pt idx="41">
                  <c:v>67.010000000000005</c:v>
                </c:pt>
                <c:pt idx="42">
                  <c:v>69.02</c:v>
                </c:pt>
                <c:pt idx="43">
                  <c:v>71.03</c:v>
                </c:pt>
                <c:pt idx="44">
                  <c:v>73.03</c:v>
                </c:pt>
                <c:pt idx="45">
                  <c:v>75.043850000000006</c:v>
                </c:pt>
                <c:pt idx="46">
                  <c:v>77.02</c:v>
                </c:pt>
                <c:pt idx="47">
                  <c:v>79</c:v>
                </c:pt>
                <c:pt idx="48">
                  <c:v>80.98</c:v>
                </c:pt>
                <c:pt idx="49">
                  <c:v>82.96</c:v>
                </c:pt>
                <c:pt idx="50">
                  <c:v>84.94</c:v>
                </c:pt>
                <c:pt idx="51">
                  <c:v>86.92</c:v>
                </c:pt>
                <c:pt idx="52">
                  <c:v>88.9</c:v>
                </c:pt>
                <c:pt idx="53">
                  <c:v>90.88</c:v>
                </c:pt>
                <c:pt idx="54">
                  <c:v>92.86</c:v>
                </c:pt>
                <c:pt idx="55">
                  <c:v>94.83</c:v>
                </c:pt>
                <c:pt idx="56">
                  <c:v>96.8</c:v>
                </c:pt>
                <c:pt idx="57">
                  <c:v>98.784329999999997</c:v>
                </c:pt>
                <c:pt idx="58">
                  <c:v>100.72</c:v>
                </c:pt>
                <c:pt idx="59">
                  <c:v>102.67</c:v>
                </c:pt>
                <c:pt idx="60">
                  <c:v>104.62</c:v>
                </c:pt>
                <c:pt idx="61">
                  <c:v>106.57</c:v>
                </c:pt>
                <c:pt idx="62">
                  <c:v>108.51</c:v>
                </c:pt>
                <c:pt idx="63">
                  <c:v>110.45</c:v>
                </c:pt>
                <c:pt idx="64">
                  <c:v>112.39</c:v>
                </c:pt>
                <c:pt idx="65">
                  <c:v>114.32</c:v>
                </c:pt>
                <c:pt idx="66">
                  <c:v>116.27003000000001</c:v>
                </c:pt>
                <c:pt idx="67">
                  <c:v>118.19</c:v>
                </c:pt>
                <c:pt idx="68">
                  <c:v>120.11</c:v>
                </c:pt>
                <c:pt idx="69">
                  <c:v>122.03</c:v>
                </c:pt>
                <c:pt idx="70">
                  <c:v>123.95</c:v>
                </c:pt>
                <c:pt idx="71">
                  <c:v>125.86</c:v>
                </c:pt>
                <c:pt idx="72">
                  <c:v>127.78</c:v>
                </c:pt>
                <c:pt idx="73">
                  <c:v>129.69</c:v>
                </c:pt>
                <c:pt idx="74">
                  <c:v>131.61563000000001</c:v>
                </c:pt>
                <c:pt idx="75">
                  <c:v>133.5</c:v>
                </c:pt>
                <c:pt idx="76">
                  <c:v>135.4</c:v>
                </c:pt>
                <c:pt idx="77">
                  <c:v>137.31</c:v>
                </c:pt>
                <c:pt idx="78">
                  <c:v>139.19999999999999</c:v>
                </c:pt>
                <c:pt idx="79">
                  <c:v>141.09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'ITS90'!$F$1:$I$1</c:f>
              <c:strCache>
                <c:ptCount val="1"/>
                <c:pt idx="0">
                  <c:v>ITS90 Coeff. DIN EN 60751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'ITS90'!$D$4:$D$56</c:f>
              <c:numCache>
                <c:formatCode>General</c:formatCode>
                <c:ptCount val="53"/>
                <c:pt idx="0">
                  <c:v>293.14999999999998</c:v>
                </c:pt>
                <c:pt idx="1">
                  <c:v>288.14999999999998</c:v>
                </c:pt>
                <c:pt idx="2">
                  <c:v>283.14999999999998</c:v>
                </c:pt>
                <c:pt idx="3">
                  <c:v>278.14999999999998</c:v>
                </c:pt>
                <c:pt idx="4">
                  <c:v>273.14999999999998</c:v>
                </c:pt>
                <c:pt idx="5">
                  <c:v>268.14999999999998</c:v>
                </c:pt>
                <c:pt idx="6">
                  <c:v>263.14999999999998</c:v>
                </c:pt>
                <c:pt idx="7">
                  <c:v>258.14999999999998</c:v>
                </c:pt>
                <c:pt idx="8">
                  <c:v>253.14999999999998</c:v>
                </c:pt>
                <c:pt idx="9">
                  <c:v>248.14999999999998</c:v>
                </c:pt>
                <c:pt idx="10">
                  <c:v>243.14999999999998</c:v>
                </c:pt>
                <c:pt idx="11">
                  <c:v>238.14999999999998</c:v>
                </c:pt>
                <c:pt idx="12">
                  <c:v>233.14999999999998</c:v>
                </c:pt>
                <c:pt idx="13">
                  <c:v>228.14999999999998</c:v>
                </c:pt>
                <c:pt idx="14">
                  <c:v>223.14999999999998</c:v>
                </c:pt>
                <c:pt idx="15">
                  <c:v>218.14999999999998</c:v>
                </c:pt>
                <c:pt idx="16">
                  <c:v>213.14999999999998</c:v>
                </c:pt>
                <c:pt idx="17">
                  <c:v>208.14999999999998</c:v>
                </c:pt>
                <c:pt idx="18">
                  <c:v>203.14999999999998</c:v>
                </c:pt>
                <c:pt idx="19">
                  <c:v>198.14999999999998</c:v>
                </c:pt>
                <c:pt idx="20">
                  <c:v>193.14999999999998</c:v>
                </c:pt>
                <c:pt idx="21">
                  <c:v>188.14999999999998</c:v>
                </c:pt>
                <c:pt idx="22">
                  <c:v>183.14999999999998</c:v>
                </c:pt>
                <c:pt idx="23">
                  <c:v>178.14999999999998</c:v>
                </c:pt>
                <c:pt idx="24">
                  <c:v>173.14999999999998</c:v>
                </c:pt>
                <c:pt idx="25">
                  <c:v>168.14999999999998</c:v>
                </c:pt>
                <c:pt idx="26">
                  <c:v>163.14999999999998</c:v>
                </c:pt>
                <c:pt idx="27">
                  <c:v>158.14999999999998</c:v>
                </c:pt>
                <c:pt idx="28">
                  <c:v>153.14999999999998</c:v>
                </c:pt>
                <c:pt idx="29">
                  <c:v>148.14999999999998</c:v>
                </c:pt>
                <c:pt idx="30">
                  <c:v>143.14999999999998</c:v>
                </c:pt>
                <c:pt idx="31">
                  <c:v>138.14999999999998</c:v>
                </c:pt>
                <c:pt idx="32">
                  <c:v>133.14999999999998</c:v>
                </c:pt>
                <c:pt idx="33">
                  <c:v>128.14999999999998</c:v>
                </c:pt>
                <c:pt idx="34">
                  <c:v>123.14999999999998</c:v>
                </c:pt>
                <c:pt idx="35">
                  <c:v>118.14999999999998</c:v>
                </c:pt>
                <c:pt idx="36">
                  <c:v>113.14999999999998</c:v>
                </c:pt>
                <c:pt idx="37">
                  <c:v>108.14999999999998</c:v>
                </c:pt>
                <c:pt idx="38">
                  <c:v>103.14999999999998</c:v>
                </c:pt>
                <c:pt idx="39">
                  <c:v>98.149999999999977</c:v>
                </c:pt>
                <c:pt idx="40">
                  <c:v>93.149999999999977</c:v>
                </c:pt>
                <c:pt idx="41">
                  <c:v>88.149999999999977</c:v>
                </c:pt>
                <c:pt idx="42">
                  <c:v>83.149999999999977</c:v>
                </c:pt>
                <c:pt idx="43">
                  <c:v>78.149999999999977</c:v>
                </c:pt>
                <c:pt idx="44">
                  <c:v>73.149999999999977</c:v>
                </c:pt>
                <c:pt idx="45">
                  <c:v>68.149999999999977</c:v>
                </c:pt>
                <c:pt idx="46">
                  <c:v>63.149999999999977</c:v>
                </c:pt>
                <c:pt idx="47">
                  <c:v>58.149999999999977</c:v>
                </c:pt>
                <c:pt idx="48">
                  <c:v>53.149999999999977</c:v>
                </c:pt>
                <c:pt idx="49">
                  <c:v>48.149999999999977</c:v>
                </c:pt>
                <c:pt idx="50">
                  <c:v>43.149999999999977</c:v>
                </c:pt>
                <c:pt idx="51">
                  <c:v>38.149999999999977</c:v>
                </c:pt>
                <c:pt idx="52">
                  <c:v>33.149999999999977</c:v>
                </c:pt>
              </c:numCache>
            </c:numRef>
          </c:xVal>
          <c:yVal>
            <c:numRef>
              <c:f>'ITS90'!$C$4:$C$56</c:f>
              <c:numCache>
                <c:formatCode>0.0</c:formatCode>
                <c:ptCount val="53"/>
                <c:pt idx="0">
                  <c:v>107.79376771199998</c:v>
                </c:pt>
                <c:pt idx="1">
                  <c:v>105.84957624981253</c:v>
                </c:pt>
                <c:pt idx="2">
                  <c:v>103.902562647</c:v>
                </c:pt>
                <c:pt idx="3">
                  <c:v>101.95271121731251</c:v>
                </c:pt>
                <c:pt idx="4">
                  <c:v>100</c:v>
                </c:pt>
                <c:pt idx="5">
                  <c:v>98.044400759812504</c:v>
                </c:pt>
                <c:pt idx="6">
                  <c:v>96.085878987000001</c:v>
                </c:pt>
                <c:pt idx="7">
                  <c:v>94.124393897312501</c:v>
                </c:pt>
                <c:pt idx="8">
                  <c:v>92.159898432000006</c:v>
                </c:pt>
                <c:pt idx="9">
                  <c:v>90.192339257812492</c:v>
                </c:pt>
                <c:pt idx="10">
                  <c:v>88.221656766999999</c:v>
                </c:pt>
                <c:pt idx="11">
                  <c:v>86.2477850773125</c:v>
                </c:pt>
                <c:pt idx="12">
                  <c:v>84.270652031999987</c:v>
                </c:pt>
                <c:pt idx="13">
                  <c:v>82.290179199812499</c:v>
                </c:pt>
                <c:pt idx="14">
                  <c:v>80.30628187500001</c:v>
                </c:pt>
                <c:pt idx="15">
                  <c:v>78.318869077312499</c:v>
                </c:pt>
                <c:pt idx="16">
                  <c:v>76.32784355199999</c:v>
                </c:pt>
                <c:pt idx="17">
                  <c:v>74.333101769812487</c:v>
                </c:pt>
                <c:pt idx="18">
                  <c:v>72.334533926999995</c:v>
                </c:pt>
                <c:pt idx="19">
                  <c:v>70.3320239453125</c:v>
                </c:pt>
                <c:pt idx="20">
                  <c:v>68.325449471999988</c:v>
                </c:pt>
                <c:pt idx="21">
                  <c:v>66.314681879812511</c:v>
                </c:pt>
                <c:pt idx="22">
                  <c:v>64.299586266999995</c:v>
                </c:pt>
                <c:pt idx="23">
                  <c:v>62.280021457312493</c:v>
                </c:pt>
                <c:pt idx="24">
                  <c:v>60.255840000000006</c:v>
                </c:pt>
                <c:pt idx="25">
                  <c:v>58.226888169812504</c:v>
                </c:pt>
                <c:pt idx="26">
                  <c:v>56.193005967000012</c:v>
                </c:pt>
                <c:pt idx="27">
                  <c:v>54.154027117312495</c:v>
                </c:pt>
                <c:pt idx="28">
                  <c:v>52.109779072000009</c:v>
                </c:pt>
                <c:pt idx="29">
                  <c:v>50.060083007812494</c:v>
                </c:pt>
                <c:pt idx="30">
                  <c:v>48.004753827000002</c:v>
                </c:pt>
                <c:pt idx="31">
                  <c:v>45.943600157312495</c:v>
                </c:pt>
                <c:pt idx="32">
                  <c:v>43.876424351999994</c:v>
                </c:pt>
                <c:pt idx="33">
                  <c:v>41.803022489812498</c:v>
                </c:pt>
                <c:pt idx="34">
                  <c:v>39.723184374999995</c:v>
                </c:pt>
                <c:pt idx="35">
                  <c:v>37.636693537312496</c:v>
                </c:pt>
                <c:pt idx="36">
                  <c:v>35.543327231999996</c:v>
                </c:pt>
                <c:pt idx="37">
                  <c:v>33.442856439812502</c:v>
                </c:pt>
                <c:pt idx="38">
                  <c:v>31.335045866999998</c:v>
                </c:pt>
                <c:pt idx="39">
                  <c:v>29.219653945312501</c:v>
                </c:pt>
                <c:pt idx="40">
                  <c:v>27.096432832000005</c:v>
                </c:pt>
                <c:pt idx="41">
                  <c:v>24.965128409812504</c:v>
                </c:pt>
                <c:pt idx="42">
                  <c:v>22.825480286999998</c:v>
                </c:pt>
                <c:pt idx="43">
                  <c:v>20.677221797312495</c:v>
                </c:pt>
                <c:pt idx="44">
                  <c:v>18.520079999999997</c:v>
                </c:pt>
                <c:pt idx="45">
                  <c:v>16.3537756798125</c:v>
                </c:pt>
                <c:pt idx="46">
                  <c:v>14.178023346999998</c:v>
                </c:pt>
                <c:pt idx="47">
                  <c:v>11.992531237312502</c:v>
                </c:pt>
                <c:pt idx="48">
                  <c:v>9.7970013120000026</c:v>
                </c:pt>
                <c:pt idx="49">
                  <c:v>7.5911292578125025</c:v>
                </c:pt>
                <c:pt idx="50">
                  <c:v>5.3746044870000036</c:v>
                </c:pt>
                <c:pt idx="51">
                  <c:v>3.1471101373125059</c:v>
                </c:pt>
                <c:pt idx="52">
                  <c:v>0.90832307200000606</c:v>
                </c:pt>
              </c:numCache>
            </c:numRef>
          </c:yVal>
          <c:smooth val="1"/>
        </c:ser>
        <c:axId val="57370880"/>
        <c:axId val="57369344"/>
      </c:scatterChart>
      <c:valAx>
        <c:axId val="57370880"/>
        <c:scaling>
          <c:orientation val="minMax"/>
        </c:scaling>
        <c:axPos val="b"/>
        <c:numFmt formatCode="General" sourceLinked="1"/>
        <c:tickLblPos val="nextTo"/>
        <c:crossAx val="57369344"/>
        <c:crosses val="autoZero"/>
        <c:crossBetween val="midCat"/>
      </c:valAx>
      <c:valAx>
        <c:axId val="57369344"/>
        <c:scaling>
          <c:orientation val="minMax"/>
        </c:scaling>
        <c:axPos val="l"/>
        <c:majorGridlines/>
        <c:numFmt formatCode="0.0" sourceLinked="0"/>
        <c:tickLblPos val="nextTo"/>
        <c:crossAx val="573708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48</xdr:row>
      <xdr:rowOff>104775</xdr:rowOff>
    </xdr:from>
    <xdr:to>
      <xdr:col>15</xdr:col>
      <xdr:colOff>323849</xdr:colOff>
      <xdr:row>72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A50" sqref="A50"/>
    </sheetView>
  </sheetViews>
  <sheetFormatPr defaultRowHeight="15"/>
  <cols>
    <col min="7" max="9" width="11.7109375" customWidth="1"/>
  </cols>
  <sheetData>
    <row r="1" spans="1:9">
      <c r="F1" s="11" t="s">
        <v>5</v>
      </c>
      <c r="G1" s="11"/>
      <c r="H1" s="11"/>
      <c r="I1" s="11"/>
    </row>
    <row r="2" spans="1:9" ht="18.75">
      <c r="B2" s="1" t="s">
        <v>7</v>
      </c>
      <c r="C2" s="1" t="s">
        <v>6</v>
      </c>
      <c r="F2" s="11" t="s">
        <v>4</v>
      </c>
      <c r="G2" s="11"/>
      <c r="H2" s="11"/>
      <c r="I2" s="11"/>
    </row>
    <row r="3" spans="1:9">
      <c r="A3" s="2" t="s">
        <v>0</v>
      </c>
      <c r="B3" s="1">
        <v>1000</v>
      </c>
      <c r="C3" s="1">
        <v>100</v>
      </c>
      <c r="D3" s="3" t="s">
        <v>9</v>
      </c>
      <c r="G3" s="1" t="s">
        <v>1</v>
      </c>
      <c r="H3" s="1" t="s">
        <v>2</v>
      </c>
      <c r="I3" s="1" t="s">
        <v>3</v>
      </c>
    </row>
    <row r="4" spans="1:9">
      <c r="A4" s="1">
        <v>20</v>
      </c>
      <c r="B4" s="5">
        <f>$B$3*(1+($G$4*A4)+($H$4*POWER(A4,2))+($I$4*(A4-100)*POWER(A4,3)))</f>
        <v>1077.9376771199998</v>
      </c>
      <c r="C4" s="6">
        <f>$C$3*(1+($G$4*A4)+($H$4*POWER(A4,2))+($I$4*(A4-100)*POWER(A4,3)))</f>
        <v>107.79376771199998</v>
      </c>
      <c r="D4" s="3">
        <f>A4+273.15</f>
        <v>293.14999999999998</v>
      </c>
      <c r="G4" s="1">
        <v>3.9083E-3</v>
      </c>
      <c r="H4" s="4">
        <v>-5.7749999999999998E-7</v>
      </c>
      <c r="I4" s="4">
        <v>-4.1830000000000003E-12</v>
      </c>
    </row>
    <row r="5" spans="1:9">
      <c r="A5" s="1">
        <v>15</v>
      </c>
      <c r="B5" s="5">
        <f t="shared" ref="B5:B62" si="0">$B$3*(1+($G$4*A5)+($H$4*POWER(A5,2))+($I$4*(A5-100)*POWER(A5,3)))</f>
        <v>1058.4957624981253</v>
      </c>
      <c r="C5" s="6">
        <f t="shared" ref="C5:C62" si="1">$C$3*(1+($G$4*A5)+($H$4*POWER(A5,2))+($I$4*(A5-100)*POWER(A5,3)))</f>
        <v>105.84957624981253</v>
      </c>
      <c r="D5" s="3">
        <f t="shared" ref="D5:D62" si="2">A5+273.15</f>
        <v>288.14999999999998</v>
      </c>
    </row>
    <row r="6" spans="1:9">
      <c r="A6" s="1">
        <v>10</v>
      </c>
      <c r="B6" s="5">
        <f t="shared" si="0"/>
        <v>1039.0256264699999</v>
      </c>
      <c r="C6" s="6">
        <f t="shared" si="1"/>
        <v>103.902562647</v>
      </c>
      <c r="D6" s="3">
        <f t="shared" si="2"/>
        <v>283.14999999999998</v>
      </c>
    </row>
    <row r="7" spans="1:9">
      <c r="A7" s="1">
        <v>5</v>
      </c>
      <c r="B7" s="5">
        <f t="shared" si="0"/>
        <v>1019.527112173125</v>
      </c>
      <c r="C7" s="6">
        <f t="shared" si="1"/>
        <v>101.95271121731251</v>
      </c>
      <c r="D7" s="3">
        <f t="shared" si="2"/>
        <v>278.14999999999998</v>
      </c>
    </row>
    <row r="8" spans="1:9">
      <c r="A8" s="1">
        <v>0</v>
      </c>
      <c r="B8" s="5">
        <f t="shared" si="0"/>
        <v>1000</v>
      </c>
      <c r="C8" s="6">
        <f t="shared" si="1"/>
        <v>100</v>
      </c>
      <c r="D8" s="3">
        <f t="shared" si="2"/>
        <v>273.14999999999998</v>
      </c>
    </row>
    <row r="9" spans="1:9">
      <c r="A9" s="1">
        <v>-5</v>
      </c>
      <c r="B9" s="5">
        <f t="shared" si="0"/>
        <v>980.44400759812504</v>
      </c>
      <c r="C9" s="6">
        <f t="shared" si="1"/>
        <v>98.044400759812504</v>
      </c>
      <c r="D9" s="3">
        <f t="shared" si="2"/>
        <v>268.14999999999998</v>
      </c>
    </row>
    <row r="10" spans="1:9">
      <c r="A10" s="1">
        <v>-10</v>
      </c>
      <c r="B10" s="5">
        <f t="shared" si="0"/>
        <v>960.85878987000001</v>
      </c>
      <c r="C10" s="6">
        <f t="shared" si="1"/>
        <v>96.085878987000001</v>
      </c>
      <c r="D10" s="3">
        <f t="shared" si="2"/>
        <v>263.14999999999998</v>
      </c>
    </row>
    <row r="11" spans="1:9">
      <c r="A11" s="1">
        <v>-15</v>
      </c>
      <c r="B11" s="5">
        <f t="shared" si="0"/>
        <v>941.24393897312495</v>
      </c>
      <c r="C11" s="6">
        <f t="shared" si="1"/>
        <v>94.124393897312501</v>
      </c>
      <c r="D11" s="3">
        <f t="shared" si="2"/>
        <v>258.14999999999998</v>
      </c>
      <c r="H11">
        <f>POWER(3,4)</f>
        <v>81</v>
      </c>
    </row>
    <row r="12" spans="1:9">
      <c r="A12" s="1">
        <v>-20</v>
      </c>
      <c r="B12" s="5">
        <f t="shared" si="0"/>
        <v>921.59898432000011</v>
      </c>
      <c r="C12" s="6">
        <f t="shared" si="1"/>
        <v>92.159898432000006</v>
      </c>
      <c r="D12" s="3">
        <f t="shared" si="2"/>
        <v>253.14999999999998</v>
      </c>
    </row>
    <row r="13" spans="1:9">
      <c r="A13" s="1">
        <v>-25</v>
      </c>
      <c r="B13" s="5">
        <f t="shared" si="0"/>
        <v>901.92339257812489</v>
      </c>
      <c r="C13" s="6">
        <f t="shared" si="1"/>
        <v>90.192339257812492</v>
      </c>
      <c r="D13" s="3">
        <f t="shared" si="2"/>
        <v>248.14999999999998</v>
      </c>
    </row>
    <row r="14" spans="1:9">
      <c r="A14" s="1">
        <v>-30</v>
      </c>
      <c r="B14" s="5">
        <f t="shared" si="0"/>
        <v>882.21656767000002</v>
      </c>
      <c r="C14" s="6">
        <f t="shared" si="1"/>
        <v>88.221656766999999</v>
      </c>
      <c r="D14" s="3">
        <f t="shared" si="2"/>
        <v>243.14999999999998</v>
      </c>
    </row>
    <row r="15" spans="1:9">
      <c r="A15" s="1">
        <v>-35</v>
      </c>
      <c r="B15" s="5">
        <f t="shared" si="0"/>
        <v>862.47785077312506</v>
      </c>
      <c r="C15" s="6">
        <f t="shared" si="1"/>
        <v>86.2477850773125</v>
      </c>
      <c r="D15" s="3">
        <f t="shared" si="2"/>
        <v>238.14999999999998</v>
      </c>
    </row>
    <row r="16" spans="1:9">
      <c r="A16" s="1">
        <v>-40</v>
      </c>
      <c r="B16" s="5">
        <f t="shared" si="0"/>
        <v>842.70652031999998</v>
      </c>
      <c r="C16" s="6">
        <f t="shared" si="1"/>
        <v>84.270652031999987</v>
      </c>
      <c r="D16" s="3">
        <f t="shared" si="2"/>
        <v>233.14999999999998</v>
      </c>
    </row>
    <row r="17" spans="1:5">
      <c r="A17" s="1">
        <v>-45</v>
      </c>
      <c r="B17" s="5">
        <f t="shared" si="0"/>
        <v>822.90179199812496</v>
      </c>
      <c r="C17" s="6">
        <f t="shared" si="1"/>
        <v>82.290179199812499</v>
      </c>
      <c r="D17" s="3">
        <f t="shared" si="2"/>
        <v>228.14999999999998</v>
      </c>
    </row>
    <row r="18" spans="1:5">
      <c r="A18" s="1">
        <v>-50</v>
      </c>
      <c r="B18" s="5">
        <f t="shared" si="0"/>
        <v>803.06281875000002</v>
      </c>
      <c r="C18" s="6">
        <f t="shared" si="1"/>
        <v>80.30628187500001</v>
      </c>
      <c r="D18" s="3">
        <f t="shared" si="2"/>
        <v>223.14999999999998</v>
      </c>
    </row>
    <row r="19" spans="1:5">
      <c r="A19" s="1">
        <v>-55</v>
      </c>
      <c r="B19" s="5">
        <f t="shared" si="0"/>
        <v>783.18869077312502</v>
      </c>
      <c r="C19" s="6">
        <f t="shared" si="1"/>
        <v>78.318869077312499</v>
      </c>
      <c r="D19" s="3">
        <f t="shared" si="2"/>
        <v>218.14999999999998</v>
      </c>
    </row>
    <row r="20" spans="1:5">
      <c r="A20" s="1">
        <v>-60</v>
      </c>
      <c r="B20" s="5">
        <f t="shared" si="0"/>
        <v>763.27843552000002</v>
      </c>
      <c r="C20" s="6">
        <f t="shared" si="1"/>
        <v>76.32784355199999</v>
      </c>
      <c r="D20" s="3">
        <f t="shared" si="2"/>
        <v>213.14999999999998</v>
      </c>
    </row>
    <row r="21" spans="1:5">
      <c r="A21" s="1">
        <v>-65</v>
      </c>
      <c r="B21" s="5">
        <f t="shared" si="0"/>
        <v>743.33101769812492</v>
      </c>
      <c r="C21" s="6">
        <f t="shared" si="1"/>
        <v>74.333101769812487</v>
      </c>
      <c r="D21" s="3">
        <f t="shared" si="2"/>
        <v>208.14999999999998</v>
      </c>
    </row>
    <row r="22" spans="1:5">
      <c r="A22" s="1">
        <v>-70</v>
      </c>
      <c r="B22" s="5">
        <f t="shared" si="0"/>
        <v>723.34533926999995</v>
      </c>
      <c r="C22" s="6">
        <f t="shared" si="1"/>
        <v>72.334533926999995</v>
      </c>
      <c r="D22" s="3">
        <f t="shared" si="2"/>
        <v>203.14999999999998</v>
      </c>
    </row>
    <row r="23" spans="1:5">
      <c r="A23" s="1">
        <v>-75</v>
      </c>
      <c r="B23" s="5">
        <f t="shared" si="0"/>
        <v>703.32023945312505</v>
      </c>
      <c r="C23" s="6">
        <f t="shared" si="1"/>
        <v>70.3320239453125</v>
      </c>
      <c r="D23" s="3">
        <f t="shared" si="2"/>
        <v>198.14999999999998</v>
      </c>
    </row>
    <row r="24" spans="1:5">
      <c r="A24" s="1">
        <v>-80</v>
      </c>
      <c r="B24" s="5">
        <f t="shared" si="0"/>
        <v>683.25449471999991</v>
      </c>
      <c r="C24" s="6">
        <f t="shared" si="1"/>
        <v>68.325449471999988</v>
      </c>
      <c r="D24" s="3">
        <f t="shared" si="2"/>
        <v>193.14999999999998</v>
      </c>
    </row>
    <row r="25" spans="1:5">
      <c r="A25" s="1">
        <v>-85</v>
      </c>
      <c r="B25" s="5">
        <f t="shared" si="0"/>
        <v>663.14681879812508</v>
      </c>
      <c r="C25" s="6">
        <f t="shared" si="1"/>
        <v>66.314681879812511</v>
      </c>
      <c r="D25" s="3">
        <f t="shared" si="2"/>
        <v>188.14999999999998</v>
      </c>
    </row>
    <row r="26" spans="1:5">
      <c r="A26" s="1">
        <v>-90</v>
      </c>
      <c r="B26" s="5">
        <f t="shared" si="0"/>
        <v>642.99586266999995</v>
      </c>
      <c r="C26" s="6">
        <f t="shared" si="1"/>
        <v>64.299586266999995</v>
      </c>
      <c r="D26" s="3">
        <f t="shared" si="2"/>
        <v>183.14999999999998</v>
      </c>
    </row>
    <row r="27" spans="1:5">
      <c r="A27" s="1">
        <v>-95</v>
      </c>
      <c r="B27" s="5">
        <f t="shared" si="0"/>
        <v>622.800214573125</v>
      </c>
      <c r="C27" s="6">
        <f t="shared" si="1"/>
        <v>62.280021457312493</v>
      </c>
      <c r="D27" s="3">
        <f t="shared" si="2"/>
        <v>178.14999999999998</v>
      </c>
    </row>
    <row r="28" spans="1:5">
      <c r="A28" s="7">
        <v>-100</v>
      </c>
      <c r="B28" s="8">
        <f t="shared" si="0"/>
        <v>602.55840000000001</v>
      </c>
      <c r="C28" s="9">
        <f t="shared" si="1"/>
        <v>60.255840000000006</v>
      </c>
      <c r="D28" s="3">
        <f t="shared" si="2"/>
        <v>173.14999999999998</v>
      </c>
      <c r="E28" s="10"/>
    </row>
    <row r="29" spans="1:5">
      <c r="A29" s="1">
        <v>-105</v>
      </c>
      <c r="B29" s="5">
        <f t="shared" si="0"/>
        <v>582.26888169812503</v>
      </c>
      <c r="C29" s="6">
        <f t="shared" si="1"/>
        <v>58.226888169812504</v>
      </c>
      <c r="D29" s="3">
        <f t="shared" si="2"/>
        <v>168.14999999999998</v>
      </c>
    </row>
    <row r="30" spans="1:5">
      <c r="A30" s="7">
        <v>-110</v>
      </c>
      <c r="B30" s="8">
        <f t="shared" si="0"/>
        <v>561.93005967000011</v>
      </c>
      <c r="C30" s="9">
        <f t="shared" si="1"/>
        <v>56.193005967000012</v>
      </c>
      <c r="D30" s="3">
        <f t="shared" si="2"/>
        <v>163.14999999999998</v>
      </c>
      <c r="E30" s="10"/>
    </row>
    <row r="31" spans="1:5">
      <c r="A31" s="1">
        <v>-115</v>
      </c>
      <c r="B31" s="5">
        <f t="shared" si="0"/>
        <v>541.54027117312501</v>
      </c>
      <c r="C31" s="6">
        <f t="shared" si="1"/>
        <v>54.154027117312495</v>
      </c>
      <c r="D31" s="3">
        <f t="shared" si="2"/>
        <v>158.14999999999998</v>
      </c>
    </row>
    <row r="32" spans="1:5">
      <c r="A32" s="7">
        <v>-120</v>
      </c>
      <c r="B32" s="8">
        <f t="shared" si="0"/>
        <v>521.09779072000003</v>
      </c>
      <c r="C32" s="9">
        <f t="shared" si="1"/>
        <v>52.109779072000009</v>
      </c>
      <c r="D32" s="3">
        <f t="shared" si="2"/>
        <v>153.14999999999998</v>
      </c>
      <c r="E32" s="10"/>
    </row>
    <row r="33" spans="1:4">
      <c r="A33" s="1">
        <v>-125</v>
      </c>
      <c r="B33" s="5">
        <f t="shared" si="0"/>
        <v>500.60083007812494</v>
      </c>
      <c r="C33" s="6">
        <f t="shared" si="1"/>
        <v>50.060083007812494</v>
      </c>
      <c r="D33" s="3">
        <f t="shared" si="2"/>
        <v>148.14999999999998</v>
      </c>
    </row>
    <row r="34" spans="1:4">
      <c r="A34" s="1">
        <v>-130</v>
      </c>
      <c r="B34" s="5">
        <f t="shared" si="0"/>
        <v>480.04753827000002</v>
      </c>
      <c r="C34" s="6">
        <f t="shared" si="1"/>
        <v>48.004753827000002</v>
      </c>
      <c r="D34" s="3">
        <f t="shared" si="2"/>
        <v>143.14999999999998</v>
      </c>
    </row>
    <row r="35" spans="1:4">
      <c r="A35" s="1">
        <v>-135</v>
      </c>
      <c r="B35" s="5">
        <f t="shared" si="0"/>
        <v>459.436001573125</v>
      </c>
      <c r="C35" s="6">
        <f t="shared" si="1"/>
        <v>45.943600157312495</v>
      </c>
      <c r="D35" s="3">
        <f t="shared" si="2"/>
        <v>138.14999999999998</v>
      </c>
    </row>
    <row r="36" spans="1:4">
      <c r="A36" s="1">
        <v>-140</v>
      </c>
      <c r="B36" s="5">
        <f t="shared" si="0"/>
        <v>438.76424351999992</v>
      </c>
      <c r="C36" s="6">
        <f t="shared" si="1"/>
        <v>43.876424351999994</v>
      </c>
      <c r="D36" s="3">
        <f t="shared" si="2"/>
        <v>133.14999999999998</v>
      </c>
    </row>
    <row r="37" spans="1:4">
      <c r="A37" s="1">
        <v>-145</v>
      </c>
      <c r="B37" s="5">
        <f t="shared" si="0"/>
        <v>418.03022489812497</v>
      </c>
      <c r="C37" s="6">
        <f t="shared" si="1"/>
        <v>41.803022489812498</v>
      </c>
      <c r="D37" s="3">
        <f t="shared" si="2"/>
        <v>128.14999999999998</v>
      </c>
    </row>
    <row r="38" spans="1:4">
      <c r="A38" s="1">
        <v>-150</v>
      </c>
      <c r="B38" s="5">
        <f t="shared" si="0"/>
        <v>397.23184375</v>
      </c>
      <c r="C38" s="6">
        <f t="shared" si="1"/>
        <v>39.723184374999995</v>
      </c>
      <c r="D38" s="3">
        <f t="shared" si="2"/>
        <v>123.14999999999998</v>
      </c>
    </row>
    <row r="39" spans="1:4">
      <c r="A39" s="1">
        <v>-155</v>
      </c>
      <c r="B39" s="5">
        <f t="shared" si="0"/>
        <v>376.36693537312499</v>
      </c>
      <c r="C39" s="6">
        <f t="shared" si="1"/>
        <v>37.636693537312496</v>
      </c>
      <c r="D39" s="3">
        <f t="shared" si="2"/>
        <v>118.14999999999998</v>
      </c>
    </row>
    <row r="40" spans="1:4">
      <c r="A40" s="1">
        <v>-160</v>
      </c>
      <c r="B40" s="5">
        <f t="shared" si="0"/>
        <v>355.43327232000001</v>
      </c>
      <c r="C40" s="6">
        <f t="shared" si="1"/>
        <v>35.543327231999996</v>
      </c>
      <c r="D40" s="3">
        <f t="shared" si="2"/>
        <v>113.14999999999998</v>
      </c>
    </row>
    <row r="41" spans="1:4">
      <c r="A41" s="1">
        <v>-165</v>
      </c>
      <c r="B41" s="5">
        <f t="shared" si="0"/>
        <v>334.42856439812499</v>
      </c>
      <c r="C41" s="6">
        <f t="shared" si="1"/>
        <v>33.442856439812502</v>
      </c>
      <c r="D41" s="3">
        <f t="shared" si="2"/>
        <v>108.14999999999998</v>
      </c>
    </row>
    <row r="42" spans="1:4">
      <c r="A42" s="1">
        <v>-170</v>
      </c>
      <c r="B42" s="5">
        <f t="shared" si="0"/>
        <v>313.35045867000002</v>
      </c>
      <c r="C42" s="6">
        <f t="shared" si="1"/>
        <v>31.335045866999998</v>
      </c>
      <c r="D42" s="3">
        <f t="shared" si="2"/>
        <v>103.14999999999998</v>
      </c>
    </row>
    <row r="43" spans="1:4">
      <c r="A43" s="1">
        <v>-175</v>
      </c>
      <c r="B43" s="5">
        <f t="shared" si="0"/>
        <v>292.19653945312501</v>
      </c>
      <c r="C43" s="6">
        <f t="shared" si="1"/>
        <v>29.219653945312501</v>
      </c>
      <c r="D43" s="3">
        <f t="shared" si="2"/>
        <v>98.149999999999977</v>
      </c>
    </row>
    <row r="44" spans="1:4">
      <c r="A44" s="1">
        <v>-180</v>
      </c>
      <c r="B44" s="5">
        <f t="shared" si="0"/>
        <v>270.96432832000005</v>
      </c>
      <c r="C44" s="6">
        <f t="shared" si="1"/>
        <v>27.096432832000005</v>
      </c>
      <c r="D44" s="3">
        <f t="shared" si="2"/>
        <v>93.149999999999977</v>
      </c>
    </row>
    <row r="45" spans="1:4">
      <c r="A45" s="1">
        <v>-185</v>
      </c>
      <c r="B45" s="5">
        <f t="shared" si="0"/>
        <v>249.65128409812505</v>
      </c>
      <c r="C45" s="6">
        <f t="shared" si="1"/>
        <v>24.965128409812504</v>
      </c>
      <c r="D45" s="3">
        <f t="shared" si="2"/>
        <v>88.149999999999977</v>
      </c>
    </row>
    <row r="46" spans="1:4">
      <c r="A46" s="1">
        <v>-190</v>
      </c>
      <c r="B46" s="5">
        <f t="shared" si="0"/>
        <v>228.25480286999996</v>
      </c>
      <c r="C46" s="6">
        <f t="shared" si="1"/>
        <v>22.825480286999998</v>
      </c>
      <c r="D46" s="3">
        <f t="shared" si="2"/>
        <v>83.149999999999977</v>
      </c>
    </row>
    <row r="47" spans="1:4">
      <c r="A47" s="1">
        <v>-195</v>
      </c>
      <c r="B47" s="5">
        <f t="shared" si="0"/>
        <v>206.77221797312495</v>
      </c>
      <c r="C47" s="6">
        <f t="shared" si="1"/>
        <v>20.677221797312495</v>
      </c>
      <c r="D47" s="3">
        <f t="shared" si="2"/>
        <v>78.149999999999977</v>
      </c>
    </row>
    <row r="48" spans="1:4">
      <c r="A48" s="16">
        <v>-200</v>
      </c>
      <c r="B48" s="17">
        <f t="shared" si="0"/>
        <v>185.20079999999996</v>
      </c>
      <c r="C48" s="18">
        <f t="shared" si="1"/>
        <v>18.520079999999997</v>
      </c>
      <c r="D48" s="16">
        <f t="shared" si="2"/>
        <v>73.149999999999977</v>
      </c>
    </row>
    <row r="49" spans="1:7">
      <c r="A49" s="12">
        <v>-205</v>
      </c>
      <c r="B49" s="13">
        <f t="shared" si="0"/>
        <v>163.537756798125</v>
      </c>
      <c r="C49" s="14">
        <f t="shared" si="1"/>
        <v>16.3537756798125</v>
      </c>
      <c r="D49" s="12">
        <f t="shared" si="2"/>
        <v>68.149999999999977</v>
      </c>
      <c r="E49" s="15" t="s">
        <v>10</v>
      </c>
      <c r="F49" s="15"/>
      <c r="G49" s="15"/>
    </row>
    <row r="50" spans="1:7">
      <c r="A50" s="12">
        <v>-210</v>
      </c>
      <c r="B50" s="13">
        <f t="shared" si="0"/>
        <v>141.78023346999998</v>
      </c>
      <c r="C50" s="14">
        <f t="shared" si="1"/>
        <v>14.178023346999998</v>
      </c>
      <c r="D50" s="12">
        <f t="shared" si="2"/>
        <v>63.149999999999977</v>
      </c>
    </row>
    <row r="51" spans="1:7">
      <c r="A51" s="12">
        <v>-215</v>
      </c>
      <c r="B51" s="13">
        <f t="shared" si="0"/>
        <v>119.92531237312502</v>
      </c>
      <c r="C51" s="14">
        <f t="shared" si="1"/>
        <v>11.992531237312502</v>
      </c>
      <c r="D51" s="12">
        <f t="shared" si="2"/>
        <v>58.149999999999977</v>
      </c>
    </row>
    <row r="52" spans="1:7">
      <c r="A52" s="12">
        <v>-220</v>
      </c>
      <c r="B52" s="13">
        <f t="shared" si="0"/>
        <v>97.970013120000019</v>
      </c>
      <c r="C52" s="14">
        <f t="shared" si="1"/>
        <v>9.7970013120000026</v>
      </c>
      <c r="D52" s="12">
        <f t="shared" si="2"/>
        <v>53.149999999999977</v>
      </c>
    </row>
    <row r="53" spans="1:7">
      <c r="A53" s="12">
        <v>-225</v>
      </c>
      <c r="B53" s="13">
        <f t="shared" si="0"/>
        <v>75.911292578125028</v>
      </c>
      <c r="C53" s="14">
        <f t="shared" si="1"/>
        <v>7.5911292578125025</v>
      </c>
      <c r="D53" s="12">
        <f t="shared" si="2"/>
        <v>48.149999999999977</v>
      </c>
    </row>
    <row r="54" spans="1:7">
      <c r="A54" s="12">
        <v>-230</v>
      </c>
      <c r="B54" s="13">
        <f t="shared" si="0"/>
        <v>53.746044870000034</v>
      </c>
      <c r="C54" s="14">
        <f t="shared" si="1"/>
        <v>5.3746044870000036</v>
      </c>
      <c r="D54" s="12">
        <f t="shared" si="2"/>
        <v>43.149999999999977</v>
      </c>
    </row>
    <row r="55" spans="1:7">
      <c r="A55" s="12">
        <v>-235</v>
      </c>
      <c r="B55" s="13">
        <f t="shared" si="0"/>
        <v>31.471101373125059</v>
      </c>
      <c r="C55" s="14">
        <f t="shared" si="1"/>
        <v>3.1471101373125059</v>
      </c>
      <c r="D55" s="12">
        <f t="shared" si="2"/>
        <v>38.149999999999977</v>
      </c>
    </row>
    <row r="56" spans="1:7">
      <c r="A56" s="12">
        <v>-240</v>
      </c>
      <c r="B56" s="13">
        <f t="shared" si="0"/>
        <v>9.0832307200000599</v>
      </c>
      <c r="C56" s="14">
        <f t="shared" si="1"/>
        <v>0.90832307200000606</v>
      </c>
      <c r="D56" s="12">
        <f t="shared" si="2"/>
        <v>33.149999999999977</v>
      </c>
    </row>
    <row r="57" spans="1:7">
      <c r="A57" s="12">
        <v>-245</v>
      </c>
      <c r="B57" s="13">
        <f t="shared" si="0"/>
        <v>-13.420861201875036</v>
      </c>
      <c r="C57" s="14">
        <f t="shared" si="1"/>
        <v>-1.3420861201875036</v>
      </c>
      <c r="D57" s="12">
        <f t="shared" si="2"/>
        <v>28.149999999999977</v>
      </c>
    </row>
    <row r="58" spans="1:7">
      <c r="A58" s="12">
        <v>-250</v>
      </c>
      <c r="B58" s="13">
        <f t="shared" si="0"/>
        <v>-36.044531250000027</v>
      </c>
      <c r="C58" s="14">
        <f t="shared" si="1"/>
        <v>-3.6044531250000027</v>
      </c>
      <c r="D58" s="12">
        <f t="shared" si="2"/>
        <v>23.149999999999977</v>
      </c>
    </row>
    <row r="59" spans="1:7">
      <c r="A59" s="12">
        <v>-255</v>
      </c>
      <c r="B59" s="13">
        <f t="shared" si="0"/>
        <v>-58.79119902687502</v>
      </c>
      <c r="C59" s="14">
        <f t="shared" si="1"/>
        <v>-5.8791199026875018</v>
      </c>
      <c r="D59" s="12">
        <f t="shared" si="2"/>
        <v>18.149999999999977</v>
      </c>
    </row>
    <row r="60" spans="1:7">
      <c r="A60" s="12">
        <v>-260</v>
      </c>
      <c r="B60" s="13">
        <f t="shared" si="0"/>
        <v>-81.664346879999897</v>
      </c>
      <c r="C60" s="14">
        <f t="shared" si="1"/>
        <v>-8.1664346879999883</v>
      </c>
      <c r="D60" s="12">
        <f t="shared" si="2"/>
        <v>13.149999999999977</v>
      </c>
    </row>
    <row r="61" spans="1:7">
      <c r="A61" s="12">
        <v>-265</v>
      </c>
      <c r="B61" s="13">
        <f t="shared" si="0"/>
        <v>-104.667519901875</v>
      </c>
      <c r="C61" s="14">
        <f t="shared" si="1"/>
        <v>-10.466751990187499</v>
      </c>
      <c r="D61" s="12">
        <f t="shared" si="2"/>
        <v>8.1499999999999773</v>
      </c>
    </row>
    <row r="62" spans="1:7">
      <c r="A62" s="12">
        <v>-270</v>
      </c>
      <c r="B62" s="13">
        <f t="shared" si="0"/>
        <v>-127.80432593000008</v>
      </c>
      <c r="C62" s="14">
        <f t="shared" si="1"/>
        <v>-12.780432593000008</v>
      </c>
      <c r="D62" s="12">
        <f t="shared" si="2"/>
        <v>3.1499999999999773</v>
      </c>
    </row>
  </sheetData>
  <mergeCells count="2">
    <mergeCell ref="F1:I1"/>
    <mergeCell ref="F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tabSelected="1" topLeftCell="A45" workbookViewId="0">
      <selection activeCell="A3" sqref="A3:B83"/>
    </sheetView>
  </sheetViews>
  <sheetFormatPr defaultRowHeight="15"/>
  <cols>
    <col min="1" max="1" width="12.5703125" customWidth="1"/>
    <col min="2" max="2" width="15.28515625" customWidth="1"/>
  </cols>
  <sheetData>
    <row r="1" spans="1:7">
      <c r="C1" s="11" t="s">
        <v>8</v>
      </c>
      <c r="D1" s="11"/>
      <c r="E1" s="11"/>
      <c r="F1" s="11"/>
      <c r="G1" s="11"/>
    </row>
    <row r="2" spans="1:7">
      <c r="C2" s="11" t="s">
        <v>13</v>
      </c>
      <c r="D2" s="11"/>
      <c r="E2" s="11"/>
      <c r="F2" s="11"/>
      <c r="G2" s="11"/>
    </row>
    <row r="3" spans="1:7">
      <c r="A3" s="3" t="s">
        <v>11</v>
      </c>
      <c r="B3" s="3" t="s">
        <v>12</v>
      </c>
    </row>
    <row r="4" spans="1:7">
      <c r="A4" s="3">
        <v>30</v>
      </c>
      <c r="B4" s="19">
        <v>3.82</v>
      </c>
    </row>
    <row r="5" spans="1:7">
      <c r="A5" s="3">
        <v>32</v>
      </c>
      <c r="B5" s="19">
        <v>4.2348100000000004</v>
      </c>
    </row>
    <row r="6" spans="1:7">
      <c r="A6" s="3">
        <v>34</v>
      </c>
      <c r="B6" s="19">
        <v>4.68</v>
      </c>
    </row>
    <row r="7" spans="1:7">
      <c r="A7" s="3">
        <v>36</v>
      </c>
      <c r="B7" s="19">
        <v>5.1460100000000004</v>
      </c>
    </row>
    <row r="8" spans="1:7">
      <c r="A8" s="3">
        <v>38</v>
      </c>
      <c r="B8" s="19">
        <v>5.65</v>
      </c>
    </row>
    <row r="9" spans="1:7">
      <c r="A9" s="3">
        <v>40</v>
      </c>
      <c r="B9" s="19">
        <v>6.17</v>
      </c>
    </row>
    <row r="10" spans="1:7">
      <c r="A10" s="3">
        <v>42</v>
      </c>
      <c r="B10" s="19">
        <v>6.72621</v>
      </c>
    </row>
    <row r="11" spans="1:7">
      <c r="A11" s="3">
        <v>44</v>
      </c>
      <c r="B11" s="19">
        <v>7.31</v>
      </c>
    </row>
    <row r="12" spans="1:7">
      <c r="A12" s="3">
        <v>46</v>
      </c>
      <c r="B12" s="19">
        <v>7.9089900000000002</v>
      </c>
    </row>
    <row r="13" spans="1:7">
      <c r="A13" s="3">
        <v>48</v>
      </c>
      <c r="B13" s="19">
        <v>8.57</v>
      </c>
    </row>
    <row r="14" spans="1:7">
      <c r="A14" s="3">
        <v>50</v>
      </c>
      <c r="B14" s="19">
        <v>9.24</v>
      </c>
    </row>
    <row r="15" spans="1:7">
      <c r="A15" s="3">
        <v>52</v>
      </c>
      <c r="B15" s="19">
        <v>9.9236400000000007</v>
      </c>
    </row>
    <row r="16" spans="1:7">
      <c r="A16" s="3">
        <v>54</v>
      </c>
      <c r="B16" s="19">
        <v>10.66</v>
      </c>
    </row>
    <row r="17" spans="1:2">
      <c r="A17" s="3">
        <v>56</v>
      </c>
      <c r="B17" s="19">
        <v>11.41</v>
      </c>
    </row>
    <row r="18" spans="1:2">
      <c r="A18" s="3">
        <v>58</v>
      </c>
      <c r="B18" s="19">
        <v>12.17995</v>
      </c>
    </row>
    <row r="19" spans="1:2">
      <c r="A19" s="3">
        <v>60</v>
      </c>
      <c r="B19" s="19">
        <v>12.99</v>
      </c>
    </row>
    <row r="20" spans="1:2">
      <c r="A20" s="3">
        <v>65</v>
      </c>
      <c r="B20" s="19">
        <v>15.015409999999999</v>
      </c>
    </row>
    <row r="21" spans="1:2">
      <c r="A21" s="3">
        <v>70</v>
      </c>
      <c r="B21" s="19">
        <v>17.11</v>
      </c>
    </row>
    <row r="22" spans="1:2">
      <c r="A22" s="3">
        <v>75</v>
      </c>
      <c r="B22" s="19">
        <v>19.223020000000002</v>
      </c>
    </row>
    <row r="23" spans="1:2">
      <c r="A23" s="3">
        <v>80</v>
      </c>
      <c r="B23" s="19">
        <v>21.36</v>
      </c>
    </row>
    <row r="24" spans="1:2">
      <c r="A24" s="3">
        <v>85</v>
      </c>
      <c r="B24" s="19">
        <v>23.524989999999999</v>
      </c>
    </row>
    <row r="25" spans="1:2">
      <c r="A25" s="3">
        <v>90</v>
      </c>
      <c r="B25" s="19">
        <v>25.67</v>
      </c>
    </row>
    <row r="26" spans="1:2">
      <c r="A26" s="3">
        <v>95</v>
      </c>
      <c r="B26" s="19">
        <v>27.82</v>
      </c>
    </row>
    <row r="27" spans="1:2">
      <c r="A27" s="3">
        <v>100</v>
      </c>
      <c r="B27" s="19">
        <v>29.95</v>
      </c>
    </row>
    <row r="28" spans="1:2">
      <c r="A28" s="3">
        <v>105</v>
      </c>
      <c r="B28" s="19">
        <v>32.080869999999997</v>
      </c>
    </row>
    <row r="29" spans="1:2">
      <c r="A29" s="3">
        <v>110</v>
      </c>
      <c r="B29" s="19">
        <v>34.159999999999997</v>
      </c>
    </row>
    <row r="30" spans="1:2">
      <c r="A30" s="3">
        <v>115</v>
      </c>
      <c r="B30" s="19">
        <v>36.25</v>
      </c>
    </row>
    <row r="31" spans="1:2">
      <c r="A31" s="3">
        <v>120</v>
      </c>
      <c r="B31" s="19">
        <v>38.340000000000003</v>
      </c>
    </row>
    <row r="32" spans="1:2">
      <c r="A32" s="3">
        <v>125</v>
      </c>
      <c r="B32" s="19">
        <v>40.42</v>
      </c>
    </row>
    <row r="33" spans="1:2">
      <c r="A33" s="3">
        <v>130</v>
      </c>
      <c r="B33" s="19">
        <v>42.49</v>
      </c>
    </row>
    <row r="34" spans="1:2">
      <c r="A34" s="3">
        <v>135</v>
      </c>
      <c r="B34" s="19">
        <v>44.57</v>
      </c>
    </row>
    <row r="35" spans="1:2">
      <c r="A35" s="3">
        <v>140</v>
      </c>
      <c r="B35" s="19">
        <v>46.647579999999998</v>
      </c>
    </row>
    <row r="36" spans="1:2">
      <c r="A36" s="3">
        <v>145</v>
      </c>
      <c r="B36" s="19">
        <v>48.69</v>
      </c>
    </row>
    <row r="37" spans="1:2">
      <c r="A37" s="3">
        <v>150</v>
      </c>
      <c r="B37" s="19">
        <v>50.75</v>
      </c>
    </row>
    <row r="38" spans="1:2">
      <c r="A38" s="3">
        <v>155</v>
      </c>
      <c r="B38" s="19">
        <v>52.8</v>
      </c>
    </row>
    <row r="39" spans="1:2">
      <c r="A39" s="3">
        <v>160</v>
      </c>
      <c r="B39" s="19">
        <v>54.84</v>
      </c>
    </row>
    <row r="40" spans="1:2">
      <c r="A40" s="3">
        <v>165</v>
      </c>
      <c r="B40" s="19">
        <v>56.88</v>
      </c>
    </row>
    <row r="41" spans="1:2">
      <c r="A41" s="3">
        <v>170</v>
      </c>
      <c r="B41" s="19">
        <v>58.92</v>
      </c>
    </row>
    <row r="42" spans="1:2">
      <c r="A42" s="3">
        <v>175</v>
      </c>
      <c r="B42" s="19">
        <v>60.968400000000003</v>
      </c>
    </row>
    <row r="43" spans="1:2">
      <c r="A43" s="3">
        <v>180</v>
      </c>
      <c r="B43" s="19">
        <v>62.98</v>
      </c>
    </row>
    <row r="44" spans="1:2">
      <c r="A44" s="3">
        <v>185</v>
      </c>
      <c r="B44" s="19">
        <v>65</v>
      </c>
    </row>
    <row r="45" spans="1:2">
      <c r="A45" s="3">
        <v>190</v>
      </c>
      <c r="B45" s="19">
        <v>67.010000000000005</v>
      </c>
    </row>
    <row r="46" spans="1:2">
      <c r="A46" s="3">
        <v>195</v>
      </c>
      <c r="B46" s="19">
        <v>69.02</v>
      </c>
    </row>
    <row r="47" spans="1:2">
      <c r="A47" s="3">
        <v>200</v>
      </c>
      <c r="B47" s="19">
        <v>71.03</v>
      </c>
    </row>
    <row r="48" spans="1:2">
      <c r="A48" s="3">
        <v>205</v>
      </c>
      <c r="B48" s="19">
        <v>73.03</v>
      </c>
    </row>
    <row r="49" spans="1:2">
      <c r="A49" s="3">
        <v>210</v>
      </c>
      <c r="B49" s="19">
        <v>75.043850000000006</v>
      </c>
    </row>
    <row r="50" spans="1:2">
      <c r="A50" s="3">
        <v>215</v>
      </c>
      <c r="B50" s="19">
        <v>77.02</v>
      </c>
    </row>
    <row r="51" spans="1:2">
      <c r="A51" s="3">
        <v>220</v>
      </c>
      <c r="B51" s="19">
        <v>79</v>
      </c>
    </row>
    <row r="52" spans="1:2">
      <c r="A52" s="3">
        <v>225</v>
      </c>
      <c r="B52" s="19">
        <v>80.98</v>
      </c>
    </row>
    <row r="53" spans="1:2">
      <c r="A53" s="3">
        <v>230</v>
      </c>
      <c r="B53" s="19">
        <v>82.96</v>
      </c>
    </row>
    <row r="54" spans="1:2">
      <c r="A54" s="3">
        <v>235</v>
      </c>
      <c r="B54" s="19">
        <v>84.94</v>
      </c>
    </row>
    <row r="55" spans="1:2">
      <c r="A55" s="3">
        <v>240</v>
      </c>
      <c r="B55" s="19">
        <v>86.92</v>
      </c>
    </row>
    <row r="56" spans="1:2">
      <c r="A56" s="3">
        <v>245</v>
      </c>
      <c r="B56" s="19">
        <v>88.9</v>
      </c>
    </row>
    <row r="57" spans="1:2">
      <c r="A57" s="3">
        <v>250</v>
      </c>
      <c r="B57" s="19">
        <v>90.88</v>
      </c>
    </row>
    <row r="58" spans="1:2">
      <c r="A58" s="3">
        <v>255</v>
      </c>
      <c r="B58" s="19">
        <v>92.86</v>
      </c>
    </row>
    <row r="59" spans="1:2">
      <c r="A59" s="3">
        <v>260</v>
      </c>
      <c r="B59" s="19">
        <v>94.83</v>
      </c>
    </row>
    <row r="60" spans="1:2">
      <c r="A60" s="3">
        <v>265</v>
      </c>
      <c r="B60" s="19">
        <v>96.8</v>
      </c>
    </row>
    <row r="61" spans="1:2">
      <c r="A61" s="3">
        <v>270</v>
      </c>
      <c r="B61" s="19">
        <v>98.784329999999997</v>
      </c>
    </row>
    <row r="62" spans="1:2">
      <c r="A62" s="3">
        <v>275</v>
      </c>
      <c r="B62" s="19">
        <v>100.72</v>
      </c>
    </row>
    <row r="63" spans="1:2">
      <c r="A63" s="3">
        <v>280</v>
      </c>
      <c r="B63" s="19">
        <v>102.67</v>
      </c>
    </row>
    <row r="64" spans="1:2">
      <c r="A64" s="3">
        <v>285</v>
      </c>
      <c r="B64" s="19">
        <v>104.62</v>
      </c>
    </row>
    <row r="65" spans="1:2">
      <c r="A65" s="3">
        <v>290</v>
      </c>
      <c r="B65" s="19">
        <v>106.57</v>
      </c>
    </row>
    <row r="66" spans="1:2">
      <c r="A66" s="3">
        <v>295</v>
      </c>
      <c r="B66" s="19">
        <v>108.51</v>
      </c>
    </row>
    <row r="67" spans="1:2">
      <c r="A67" s="3">
        <v>300</v>
      </c>
      <c r="B67" s="19">
        <v>110.45</v>
      </c>
    </row>
    <row r="68" spans="1:2">
      <c r="A68" s="3">
        <v>305</v>
      </c>
      <c r="B68" s="19">
        <v>112.39</v>
      </c>
    </row>
    <row r="69" spans="1:2">
      <c r="A69" s="3">
        <v>310</v>
      </c>
      <c r="B69" s="19">
        <v>114.32</v>
      </c>
    </row>
    <row r="70" spans="1:2">
      <c r="A70" s="3">
        <v>315</v>
      </c>
      <c r="B70" s="19">
        <v>116.27003000000001</v>
      </c>
    </row>
    <row r="71" spans="1:2">
      <c r="A71" s="3">
        <v>320</v>
      </c>
      <c r="B71" s="19">
        <v>118.19</v>
      </c>
    </row>
    <row r="72" spans="1:2">
      <c r="A72" s="3">
        <v>325</v>
      </c>
      <c r="B72" s="19">
        <v>120.11</v>
      </c>
    </row>
    <row r="73" spans="1:2">
      <c r="A73" s="3">
        <v>330</v>
      </c>
      <c r="B73" s="19">
        <v>122.03</v>
      </c>
    </row>
    <row r="74" spans="1:2">
      <c r="A74" s="3">
        <v>335</v>
      </c>
      <c r="B74" s="19">
        <v>123.95</v>
      </c>
    </row>
    <row r="75" spans="1:2">
      <c r="A75" s="3">
        <v>340</v>
      </c>
      <c r="B75" s="19">
        <v>125.86</v>
      </c>
    </row>
    <row r="76" spans="1:2">
      <c r="A76" s="3">
        <v>345</v>
      </c>
      <c r="B76" s="19">
        <v>127.78</v>
      </c>
    </row>
    <row r="77" spans="1:2">
      <c r="A77" s="3">
        <v>350</v>
      </c>
      <c r="B77" s="19">
        <v>129.69</v>
      </c>
    </row>
    <row r="78" spans="1:2">
      <c r="A78" s="3">
        <v>355</v>
      </c>
      <c r="B78" s="19">
        <v>131.61563000000001</v>
      </c>
    </row>
    <row r="79" spans="1:2">
      <c r="A79" s="3">
        <v>360</v>
      </c>
      <c r="B79" s="19">
        <v>133.5</v>
      </c>
    </row>
    <row r="80" spans="1:2">
      <c r="A80" s="3">
        <v>365</v>
      </c>
      <c r="B80" s="19">
        <v>135.4</v>
      </c>
    </row>
    <row r="81" spans="1:2">
      <c r="A81" s="3">
        <v>370</v>
      </c>
      <c r="B81" s="19">
        <v>137.31</v>
      </c>
    </row>
    <row r="82" spans="1:2">
      <c r="A82" s="3">
        <v>375</v>
      </c>
      <c r="B82" s="19">
        <v>139.19999999999999</v>
      </c>
    </row>
    <row r="83" spans="1:2">
      <c r="A83" s="3">
        <v>380</v>
      </c>
      <c r="B83" s="19">
        <v>141.09</v>
      </c>
    </row>
  </sheetData>
  <mergeCells count="2">
    <mergeCell ref="C1:G1"/>
    <mergeCell ref="C2:G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ITS90</vt:lpstr>
      <vt:lpstr>LakeShore</vt:lpstr>
      <vt:lpstr>Sheet3</vt:lpstr>
    </vt:vector>
  </TitlesOfParts>
  <Company>CENPA, 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Amsbaugh</dc:creator>
  <cp:lastModifiedBy>John Amsbaugh</cp:lastModifiedBy>
  <dcterms:created xsi:type="dcterms:W3CDTF">2013-04-19T20:20:24Z</dcterms:created>
  <dcterms:modified xsi:type="dcterms:W3CDTF">2014-02-24T19:01:41Z</dcterms:modified>
</cp:coreProperties>
</file>