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\Documents\BI - DAFM\"/>
    </mc:Choice>
  </mc:AlternateContent>
  <xr:revisionPtr revIDLastSave="0" documentId="13_ncr:1_{157FF874-1DD7-4D8A-8A73-6031F41CD4B7}" xr6:coauthVersionLast="47" xr6:coauthVersionMax="47" xr10:uidLastSave="{00000000-0000-0000-0000-000000000000}"/>
  <bookViews>
    <workbookView xWindow="-108" yWindow="-108" windowWidth="23256" windowHeight="13176" xr2:uid="{A4E0AF37-DB42-45F2-95BF-F1D32F64DF02}"/>
  </bookViews>
  <sheets>
    <sheet name="ANZ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I14" i="1"/>
  <c r="J14" i="1"/>
  <c r="E13" i="1"/>
  <c r="E14" i="1"/>
  <c r="E5" i="1"/>
  <c r="E6" i="1"/>
  <c r="E7" i="1"/>
  <c r="E8" i="1"/>
  <c r="E9" i="1"/>
  <c r="E10" i="1"/>
  <c r="E11" i="1"/>
  <c r="E12" i="1"/>
  <c r="E4" i="1"/>
  <c r="C14" i="1"/>
  <c r="D14" i="1"/>
  <c r="B14" i="1"/>
  <c r="G13" i="1"/>
  <c r="G5" i="1"/>
  <c r="G6" i="1"/>
  <c r="G7" i="1"/>
  <c r="G8" i="1"/>
  <c r="G9" i="1"/>
  <c r="G10" i="1"/>
  <c r="G11" i="1"/>
  <c r="G12" i="1"/>
  <c r="G4" i="1"/>
  <c r="G14" i="1" s="1"/>
  <c r="F8" i="1"/>
  <c r="F7" i="1"/>
  <c r="F6" i="1"/>
  <c r="F5" i="1"/>
  <c r="F4" i="1"/>
  <c r="F9" i="1"/>
  <c r="F10" i="1"/>
  <c r="F11" i="1"/>
  <c r="F12" i="1"/>
  <c r="F13" i="1"/>
  <c r="F14" i="1" l="1"/>
</calcChain>
</file>

<file path=xl/sharedStrings.xml><?xml version="1.0" encoding="utf-8"?>
<sst xmlns="http://schemas.openxmlformats.org/spreadsheetml/2006/main" count="9" uniqueCount="9">
  <si>
    <t>PAT</t>
  </si>
  <si>
    <t>Operating Income</t>
  </si>
  <si>
    <t xml:space="preserve">PBT </t>
  </si>
  <si>
    <t>Consolidated Income Statement for the financial year ended 30th September (AUDmil)</t>
  </si>
  <si>
    <t>Average</t>
  </si>
  <si>
    <t>PAT
% Growth</t>
  </si>
  <si>
    <t>Year 
(FYE 30 September)</t>
  </si>
  <si>
    <t>PAT/
Operating Income</t>
  </si>
  <si>
    <t>Operating Income
%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</si>
</sst>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;\-&quot;$&quot;#,##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yyyy"/>
    <numFmt numFmtId="166" formatCode="_-&quot;$&quot;* #,##0_-;\-&quot;$&quot;* #,##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165" fontId="0" fillId="0" borderId="9" xfId="0" applyNumberFormat="1" applyBorder="1" applyAlignment="1">
      <alignment horizontal="center" vertical="top"/>
    </xf>
    <xf numFmtId="5" fontId="0" fillId="0" borderId="1" xfId="1" applyNumberFormat="1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/>
    </xf>
    <xf numFmtId="5" fontId="0" fillId="0" borderId="2" xfId="1" applyNumberFormat="1" applyFont="1" applyBorder="1" applyAlignment="1">
      <alignment horizontal="center" wrapText="1"/>
    </xf>
    <xf numFmtId="10" fontId="2" fillId="0" borderId="10" xfId="2" applyNumberFormat="1" applyFont="1" applyBorder="1" applyAlignment="1">
      <alignment horizontal="right"/>
    </xf>
    <xf numFmtId="10" fontId="2" fillId="0" borderId="1" xfId="2" applyNumberFormat="1" applyFont="1" applyBorder="1" applyAlignment="1">
      <alignment horizontal="right"/>
    </xf>
    <xf numFmtId="0" fontId="2" fillId="2" borderId="11" xfId="0" applyFont="1" applyFill="1" applyBorder="1" applyAlignment="1">
      <alignment horizontal="center"/>
    </xf>
    <xf numFmtId="166" fontId="2" fillId="2" borderId="12" xfId="3" applyNumberFormat="1" applyFont="1" applyFill="1" applyBorder="1" applyAlignment="1">
      <alignment horizontal="center" vertical="center"/>
    </xf>
    <xf numFmtId="9" fontId="2" fillId="2" borderId="12" xfId="0" applyNumberFormat="1" applyFont="1" applyFill="1" applyBorder="1" applyAlignment="1">
      <alignment horizontal="right"/>
    </xf>
    <xf numFmtId="9" fontId="2" fillId="2" borderId="13" xfId="0" applyNumberFormat="1" applyFont="1" applyFill="1" applyBorder="1" applyAlignment="1">
      <alignment horizontal="righ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0" fontId="2" fillId="3" borderId="1" xfId="2" applyNumberFormat="1" applyFont="1" applyFill="1" applyBorder="1" applyAlignment="1">
      <alignment horizontal="right"/>
    </xf>
    <xf numFmtId="0" fontId="2" fillId="3" borderId="10" xfId="0" applyFont="1" applyFill="1" applyBorder="1" applyAlignment="1">
      <alignment horizontal="right"/>
    </xf>
    <xf numFmtId="9" fontId="0" fillId="0" borderId="0" xfId="2" applyFont="1" applyAlignment="1">
      <alignment horizontal="right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8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9900"/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ANZ Bank Group: Operating Income, PBT</a:t>
            </a:r>
            <a:r>
              <a:rPr lang="en-US" b="1" baseline="0"/>
              <a:t> and</a:t>
            </a:r>
            <a:r>
              <a:rPr lang="en-US" b="1"/>
              <a:t> PAT
(AUDbil) for</a:t>
            </a:r>
            <a:r>
              <a:rPr lang="en-US" b="1" baseline="0"/>
              <a:t> the Financial Year Ended 30 Sep 2013 to 2022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40"/>
      <c:rAngAx val="0"/>
      <c:perspective val="20"/>
    </c:view3D>
    <c:floor>
      <c:thickness val="0"/>
      <c:spPr>
        <a:gradFill flip="none" rotWithShape="1">
          <a:gsLst>
            <a:gs pos="0">
              <a:schemeClr val="bg1">
                <a:lumMod val="95000"/>
              </a:schemeClr>
            </a:gs>
            <a:gs pos="50000">
              <a:schemeClr val="bg1">
                <a:lumMod val="95000"/>
              </a:schemeClr>
            </a:gs>
            <a:gs pos="100000">
              <a:schemeClr val="bg1">
                <a:lumMod val="95000"/>
              </a:schemeClr>
            </a:gs>
          </a:gsLst>
          <a:path path="circle">
            <a:fillToRect l="100000" b="100000"/>
          </a:path>
          <a:tileRect t="-100000" r="-100000"/>
        </a:gradFill>
        <a:ln>
          <a:solidFill>
            <a:schemeClr val="bg2">
              <a:lumMod val="90000"/>
            </a:schemeClr>
          </a:solidFill>
        </a:ln>
        <a:effectLst/>
        <a:sp3d>
          <a:contourClr>
            <a:schemeClr val="bg2">
              <a:lumMod val="9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6945099604484932E-2"/>
          <c:y val="0.18682758620689655"/>
          <c:w val="0.86542236655901883"/>
          <c:h val="0.5145400488732012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ANZ!$A$4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  <a:sp3d/>
          </c:spPr>
          <c:invertIfNegative val="1"/>
          <c:cat>
            <c:strRef>
              <c:f>ANZ!$B$2:$D$2</c:f>
              <c:strCache>
                <c:ptCount val="3"/>
                <c:pt idx="0">
                  <c:v>Operating Income</c:v>
                </c:pt>
                <c:pt idx="1">
                  <c:v>PBT </c:v>
                </c:pt>
                <c:pt idx="2">
                  <c:v>PAT</c:v>
                </c:pt>
              </c:strCache>
            </c:strRef>
          </c:cat>
          <c:val>
            <c:numRef>
              <c:f>ANZ!$B$4:$D$4</c:f>
              <c:numCache>
                <c:formatCode>"$"#,##0_);\("$"#,##0\)</c:formatCode>
                <c:ptCount val="3"/>
                <c:pt idx="0">
                  <c:v>18446</c:v>
                </c:pt>
                <c:pt idx="1">
                  <c:v>9022</c:v>
                </c:pt>
                <c:pt idx="2">
                  <c:v>6282</c:v>
                </c:pt>
              </c:numCache>
            </c:numRef>
          </c:val>
          <c:shape val="pyramid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  <a:sp3d/>
                </c14:spPr>
              </c14:invertSolidFillFmt>
            </c:ext>
            <c:ext xmlns:c16="http://schemas.microsoft.com/office/drawing/2014/chart" uri="{C3380CC4-5D6E-409C-BE32-E72D297353CC}">
              <c16:uniqueId val="{00000000-960B-4A1D-906F-5B6E96E6AC44}"/>
            </c:ext>
          </c:extLst>
        </c:ser>
        <c:ser>
          <c:idx val="1"/>
          <c:order val="1"/>
          <c:tx>
            <c:strRef>
              <c:f>ANZ!$A$5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ANZ!$B$2:$D$2</c:f>
              <c:strCache>
                <c:ptCount val="3"/>
                <c:pt idx="0">
                  <c:v>Operating Income</c:v>
                </c:pt>
                <c:pt idx="1">
                  <c:v>PBT </c:v>
                </c:pt>
                <c:pt idx="2">
                  <c:v>PAT</c:v>
                </c:pt>
              </c:strCache>
            </c:strRef>
          </c:cat>
          <c:val>
            <c:numRef>
              <c:f>ANZ!$B$5:$D$5</c:f>
              <c:numCache>
                <c:formatCode>"$"#,##0_);\("$"#,##0\)</c:formatCode>
                <c:ptCount val="3"/>
                <c:pt idx="0">
                  <c:v>20054</c:v>
                </c:pt>
                <c:pt idx="1">
                  <c:v>10308</c:v>
                </c:pt>
                <c:pt idx="2">
                  <c:v>7283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1-960B-4A1D-906F-5B6E96E6AC44}"/>
            </c:ext>
          </c:extLst>
        </c:ser>
        <c:ser>
          <c:idx val="2"/>
          <c:order val="2"/>
          <c:tx>
            <c:strRef>
              <c:f>ANZ!$A$6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ANZ!$B$2:$D$2</c:f>
              <c:strCache>
                <c:ptCount val="3"/>
                <c:pt idx="0">
                  <c:v>Operating Income</c:v>
                </c:pt>
                <c:pt idx="1">
                  <c:v>PBT </c:v>
                </c:pt>
                <c:pt idx="2">
                  <c:v>PAT</c:v>
                </c:pt>
              </c:strCache>
            </c:strRef>
          </c:cat>
          <c:val>
            <c:numRef>
              <c:f>ANZ!$B$6:$D$6</c:f>
              <c:numCache>
                <c:formatCode>"$"#,##0_);\("$"#,##0\)</c:formatCode>
                <c:ptCount val="3"/>
                <c:pt idx="0">
                  <c:v>21071</c:v>
                </c:pt>
                <c:pt idx="1">
                  <c:v>10533</c:v>
                </c:pt>
                <c:pt idx="2">
                  <c:v>7507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2-960B-4A1D-906F-5B6E96E6AC44}"/>
            </c:ext>
          </c:extLst>
        </c:ser>
        <c:ser>
          <c:idx val="3"/>
          <c:order val="3"/>
          <c:tx>
            <c:strRef>
              <c:f>ANZ!$A$7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ANZ!$B$2:$D$2</c:f>
              <c:strCache>
                <c:ptCount val="3"/>
                <c:pt idx="0">
                  <c:v>Operating Income</c:v>
                </c:pt>
                <c:pt idx="1">
                  <c:v>PBT </c:v>
                </c:pt>
                <c:pt idx="2">
                  <c:v>PAT</c:v>
                </c:pt>
              </c:strCache>
            </c:strRef>
          </c:cat>
          <c:val>
            <c:numRef>
              <c:f>ANZ!$B$7:$D$7</c:f>
              <c:numCache>
                <c:formatCode>"$"#,##0_);\("$"#,##0\)</c:formatCode>
                <c:ptCount val="3"/>
                <c:pt idx="0">
                  <c:v>20546</c:v>
                </c:pt>
                <c:pt idx="1">
                  <c:v>8178</c:v>
                </c:pt>
                <c:pt idx="2">
                  <c:v>5720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5-960B-4A1D-906F-5B6E96E6AC44}"/>
            </c:ext>
          </c:extLst>
        </c:ser>
        <c:ser>
          <c:idx val="4"/>
          <c:order val="4"/>
          <c:tx>
            <c:strRef>
              <c:f>ANZ!$A$8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ANZ!$B$2:$D$2</c:f>
              <c:strCache>
                <c:ptCount val="3"/>
                <c:pt idx="0">
                  <c:v>Operating Income</c:v>
                </c:pt>
                <c:pt idx="1">
                  <c:v>PBT </c:v>
                </c:pt>
                <c:pt idx="2">
                  <c:v>PAT</c:v>
                </c:pt>
              </c:strCache>
            </c:strRef>
          </c:cat>
          <c:val>
            <c:numRef>
              <c:f>ANZ!$B$8:$D$8</c:f>
              <c:numCache>
                <c:formatCode>"$"#,##0_);\("$"#,##0\)</c:formatCode>
                <c:ptCount val="3"/>
                <c:pt idx="0">
                  <c:v>20273</c:v>
                </c:pt>
                <c:pt idx="1">
                  <c:v>9627</c:v>
                </c:pt>
                <c:pt idx="2">
                  <c:v>6421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6-960B-4A1D-906F-5B6E96E6AC44}"/>
            </c:ext>
          </c:extLst>
        </c:ser>
        <c:ser>
          <c:idx val="5"/>
          <c:order val="5"/>
          <c:tx>
            <c:strRef>
              <c:f>ANZ!$A$9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dkEdge"/>
          </c:spPr>
          <c:invertIfNegative val="0"/>
          <c:cat>
            <c:strRef>
              <c:f>ANZ!$B$2:$D$2</c:f>
              <c:strCache>
                <c:ptCount val="3"/>
                <c:pt idx="0">
                  <c:v>Operating Income</c:v>
                </c:pt>
                <c:pt idx="1">
                  <c:v>PBT </c:v>
                </c:pt>
                <c:pt idx="2">
                  <c:v>PAT</c:v>
                </c:pt>
              </c:strCache>
            </c:strRef>
          </c:cat>
          <c:val>
            <c:numRef>
              <c:f>ANZ!$B$9:$D$9</c:f>
              <c:numCache>
                <c:formatCode>"$"#,##0_);\("$"#,##0\)</c:formatCode>
                <c:ptCount val="3"/>
                <c:pt idx="0">
                  <c:v>19984</c:v>
                </c:pt>
                <c:pt idx="1">
                  <c:v>9895</c:v>
                </c:pt>
                <c:pt idx="2">
                  <c:v>6416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0-D45C-4985-8ED9-FC68F44B40A3}"/>
            </c:ext>
          </c:extLst>
        </c:ser>
        <c:ser>
          <c:idx val="6"/>
          <c:order val="6"/>
          <c:tx>
            <c:strRef>
              <c:f>ANZ!$A$10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dkEdge">
              <a:contourClr>
                <a:schemeClr val="tx1"/>
              </a:contourClr>
            </a:sp3d>
          </c:spPr>
          <c:invertIfNegative val="0"/>
          <c:cat>
            <c:strRef>
              <c:f>ANZ!$B$2:$D$2</c:f>
              <c:strCache>
                <c:ptCount val="3"/>
                <c:pt idx="0">
                  <c:v>Operating Income</c:v>
                </c:pt>
                <c:pt idx="1">
                  <c:v>PBT </c:v>
                </c:pt>
                <c:pt idx="2">
                  <c:v>PAT</c:v>
                </c:pt>
              </c:strCache>
            </c:strRef>
          </c:cat>
          <c:val>
            <c:numRef>
              <c:f>ANZ!$B$10:$D$10</c:f>
              <c:numCache>
                <c:formatCode>"$"#,##0_);\("$"#,##0\)</c:formatCode>
                <c:ptCount val="3"/>
                <c:pt idx="0">
                  <c:v>18785</c:v>
                </c:pt>
                <c:pt idx="1">
                  <c:v>8920</c:v>
                </c:pt>
                <c:pt idx="2">
                  <c:v>5968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1-D45C-4985-8ED9-FC68F44B40A3}"/>
            </c:ext>
          </c:extLst>
        </c:ser>
        <c:ser>
          <c:idx val="7"/>
          <c:order val="7"/>
          <c:tx>
            <c:strRef>
              <c:f>ANZ!$A$11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dkEdge"/>
          </c:spPr>
          <c:invertIfNegative val="0"/>
          <c:cat>
            <c:strRef>
              <c:f>ANZ!$B$2:$D$2</c:f>
              <c:strCache>
                <c:ptCount val="3"/>
                <c:pt idx="0">
                  <c:v>Operating Income</c:v>
                </c:pt>
                <c:pt idx="1">
                  <c:v>PBT </c:v>
                </c:pt>
                <c:pt idx="2">
                  <c:v>PAT</c:v>
                </c:pt>
              </c:strCache>
            </c:strRef>
          </c:cat>
          <c:val>
            <c:numRef>
              <c:f>ANZ!$B$11:$D$11</c:f>
              <c:numCache>
                <c:formatCode>"$"#,##0_);\("$"#,##0\)</c:formatCode>
                <c:ptCount val="3"/>
                <c:pt idx="0">
                  <c:v>17637</c:v>
                </c:pt>
                <c:pt idx="1">
                  <c:v>5516</c:v>
                </c:pt>
                <c:pt idx="2">
                  <c:v>3578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2-D45C-4985-8ED9-FC68F44B40A3}"/>
            </c:ext>
          </c:extLst>
        </c:ser>
        <c:ser>
          <c:idx val="8"/>
          <c:order val="8"/>
          <c:tx>
            <c:strRef>
              <c:f>ANZ!$A$12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dkEdge"/>
          </c:spPr>
          <c:invertIfNegative val="0"/>
          <c:cat>
            <c:strRef>
              <c:f>ANZ!$B$2:$D$2</c:f>
              <c:strCache>
                <c:ptCount val="3"/>
                <c:pt idx="0">
                  <c:v>Operating Income</c:v>
                </c:pt>
                <c:pt idx="1">
                  <c:v>PBT </c:v>
                </c:pt>
                <c:pt idx="2">
                  <c:v>PAT</c:v>
                </c:pt>
              </c:strCache>
            </c:strRef>
          </c:cat>
          <c:val>
            <c:numRef>
              <c:f>ANZ!$B$12:$D$12</c:f>
              <c:numCache>
                <c:formatCode>"$"#,##0_);\("$"#,##0\)</c:formatCode>
                <c:ptCount val="3"/>
                <c:pt idx="0">
                  <c:v>17420</c:v>
                </c:pt>
                <c:pt idx="1">
                  <c:v>8936</c:v>
                </c:pt>
                <c:pt idx="2">
                  <c:v>6163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3-D45C-4985-8ED9-FC68F44B40A3}"/>
            </c:ext>
          </c:extLst>
        </c:ser>
        <c:ser>
          <c:idx val="9"/>
          <c:order val="9"/>
          <c:tx>
            <c:strRef>
              <c:f>ANZ!$A$13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dkEdge"/>
          </c:spPr>
          <c:invertIfNegative val="0"/>
          <c:cat>
            <c:strRef>
              <c:f>ANZ!$B$2:$D$2</c:f>
              <c:strCache>
                <c:ptCount val="3"/>
                <c:pt idx="0">
                  <c:v>Operating Income</c:v>
                </c:pt>
                <c:pt idx="1">
                  <c:v>PBT </c:v>
                </c:pt>
                <c:pt idx="2">
                  <c:v>PAT</c:v>
                </c:pt>
              </c:strCache>
            </c:strRef>
          </c:cat>
          <c:val>
            <c:numRef>
              <c:f>ANZ!$B$13:$D$13</c:f>
              <c:numCache>
                <c:formatCode>"$"#,##0_);\("$"#,##0\)</c:formatCode>
                <c:ptCount val="3"/>
                <c:pt idx="0">
                  <c:v>19426</c:v>
                </c:pt>
                <c:pt idx="1">
                  <c:v>10079</c:v>
                </c:pt>
                <c:pt idx="2">
                  <c:v>7120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4-D45C-4985-8ED9-FC68F44B4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34422047"/>
        <c:axId val="1575592527"/>
        <c:axId val="629804527"/>
      </c:bar3DChart>
      <c:catAx>
        <c:axId val="634422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layout>
            <c:manualLayout>
              <c:xMode val="edge"/>
              <c:yMode val="edge"/>
              <c:x val="0.61250832543958322"/>
              <c:y val="0.690982310199073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592527"/>
        <c:crosses val="autoZero"/>
        <c:auto val="1"/>
        <c:lblAlgn val="ctr"/>
        <c:lblOffset val="100"/>
        <c:noMultiLvlLbl val="0"/>
      </c:catAx>
      <c:valAx>
        <c:axId val="157559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22047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b="1"/>
                    <a:t>AUDbil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erAx>
        <c:axId val="629804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59252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>
      <a:softEdge rad="12700"/>
    </a:effectLst>
    <a:scene3d>
      <a:camera prst="orthographicFront"/>
      <a:lightRig rig="threePt" dir="t"/>
    </a:scene3d>
    <a:sp3d>
      <a:bevelT w="88900" h="88900"/>
      <a:bevelB w="88900" h="88900" prst="angle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172720</xdr:rowOff>
    </xdr:from>
    <xdr:to>
      <xdr:col>7</xdr:col>
      <xdr:colOff>15240</xdr:colOff>
      <xdr:row>35</xdr:row>
      <xdr:rowOff>7620</xdr:rowOff>
    </xdr:to>
    <xdr:graphicFrame macro="">
      <xdr:nvGraphicFramePr>
        <xdr:cNvPr id="2" name="Chart 1" descr="Chart type: Clustered Column. 'Operating Income&#10;(AUDmil)', 'PBT &#10;(AUDmil)', 'PAT&#10;(AUDmil)' by 'Year'&#10;&#10;Description automatically generated">
          <a:extLst>
            <a:ext uri="{FF2B5EF4-FFF2-40B4-BE49-F238E27FC236}">
              <a16:creationId xmlns:a16="http://schemas.microsoft.com/office/drawing/2014/main" id="{DE22EBF9-9709-69D8-1532-A8351517B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19334-BD96-4458-B60C-DCCBD1ACA9C9}">
  <dimension ref="A1:J25"/>
  <sheetViews>
    <sheetView tabSelected="1" workbookViewId="0">
      <selection activeCell="K14" sqref="K14"/>
    </sheetView>
  </sheetViews>
  <sheetFormatPr defaultRowHeight="14.4" x14ac:dyDescent="0.3"/>
  <cols>
    <col min="1" max="1" width="17.33203125" bestFit="1" customWidth="1"/>
    <col min="2" max="2" width="15.77734375" customWidth="1"/>
    <col min="3" max="4" width="15.77734375" style="1" customWidth="1"/>
    <col min="5" max="5" width="16.6640625" style="1" customWidth="1"/>
    <col min="6" max="6" width="15.77734375" style="1" customWidth="1"/>
    <col min="7" max="7" width="16.21875" style="1" bestFit="1" customWidth="1"/>
    <col min="8" max="8" width="0" style="1" hidden="1" customWidth="1"/>
    <col min="9" max="10" width="0" hidden="1" customWidth="1"/>
  </cols>
  <sheetData>
    <row r="1" spans="1:10" ht="15.6" thickTop="1" thickBot="1" x14ac:dyDescent="0.35">
      <c r="A1" s="19" t="s">
        <v>3</v>
      </c>
      <c r="B1" s="20"/>
      <c r="C1" s="20"/>
      <c r="D1" s="20"/>
      <c r="E1" s="20"/>
      <c r="F1" s="20"/>
      <c r="G1" s="21"/>
    </row>
    <row r="2" spans="1:10" s="3" customFormat="1" ht="31.8" customHeight="1" thickTop="1" x14ac:dyDescent="0.3">
      <c r="A2" s="8" t="s">
        <v>6</v>
      </c>
      <c r="B2" s="6" t="s">
        <v>1</v>
      </c>
      <c r="C2" s="6" t="s">
        <v>2</v>
      </c>
      <c r="D2" s="6" t="s">
        <v>0</v>
      </c>
      <c r="E2" s="6" t="s">
        <v>8</v>
      </c>
      <c r="F2" s="6" t="s">
        <v>5</v>
      </c>
      <c r="G2" s="7" t="s">
        <v>7</v>
      </c>
      <c r="H2" s="2"/>
    </row>
    <row r="3" spans="1:10" s="3" customFormat="1" x14ac:dyDescent="0.3">
      <c r="A3" s="9">
        <v>41182</v>
      </c>
      <c r="B3" s="10">
        <v>17711</v>
      </c>
      <c r="C3" s="10">
        <v>7994</v>
      </c>
      <c r="D3" s="12">
        <v>5667</v>
      </c>
      <c r="E3" s="22"/>
      <c r="F3" s="22"/>
      <c r="G3" s="23"/>
      <c r="H3" s="2"/>
    </row>
    <row r="4" spans="1:10" s="3" customFormat="1" x14ac:dyDescent="0.3">
      <c r="A4" s="9">
        <v>41547</v>
      </c>
      <c r="B4" s="10">
        <v>18446</v>
      </c>
      <c r="C4" s="10">
        <v>9022</v>
      </c>
      <c r="D4" s="12">
        <v>6282</v>
      </c>
      <c r="E4" s="14">
        <f>(B4-B3)/B3</f>
        <v>4.1499632996442888E-2</v>
      </c>
      <c r="F4" s="14">
        <f t="shared" ref="E4:F8" si="0">(D4-D3)/D3</f>
        <v>0.10852302805717311</v>
      </c>
      <c r="G4" s="13">
        <f>D4/B4</f>
        <v>0.34056163937981132</v>
      </c>
      <c r="H4" s="2"/>
    </row>
    <row r="5" spans="1:10" s="3" customFormat="1" x14ac:dyDescent="0.3">
      <c r="A5" s="9">
        <v>41912</v>
      </c>
      <c r="B5" s="10">
        <v>20054</v>
      </c>
      <c r="C5" s="10">
        <v>10308</v>
      </c>
      <c r="D5" s="12">
        <v>7283</v>
      </c>
      <c r="E5" s="14">
        <f t="shared" ref="E5:E13" si="1">(B5-B4)/B4</f>
        <v>8.7173370920524781E-2</v>
      </c>
      <c r="F5" s="14">
        <f t="shared" si="0"/>
        <v>0.15934415791149315</v>
      </c>
      <c r="G5" s="13">
        <f t="shared" ref="G5:G12" si="2">D5/B5</f>
        <v>0.36316944250523586</v>
      </c>
      <c r="H5" s="2"/>
    </row>
    <row r="6" spans="1:10" s="3" customFormat="1" x14ac:dyDescent="0.3">
      <c r="A6" s="9">
        <v>42277</v>
      </c>
      <c r="B6" s="10">
        <v>21071</v>
      </c>
      <c r="C6" s="10">
        <v>10533</v>
      </c>
      <c r="D6" s="12">
        <v>7507</v>
      </c>
      <c r="E6" s="14">
        <f t="shared" si="1"/>
        <v>5.0713074698314549E-2</v>
      </c>
      <c r="F6" s="14">
        <f t="shared" si="0"/>
        <v>3.075655636413566E-2</v>
      </c>
      <c r="G6" s="13">
        <f t="shared" si="2"/>
        <v>0.35627165298277252</v>
      </c>
      <c r="H6" s="2"/>
    </row>
    <row r="7" spans="1:10" s="3" customFormat="1" x14ac:dyDescent="0.3">
      <c r="A7" s="9">
        <v>42643</v>
      </c>
      <c r="B7" s="10">
        <v>20546</v>
      </c>
      <c r="C7" s="10">
        <v>8178</v>
      </c>
      <c r="D7" s="12">
        <v>5720</v>
      </c>
      <c r="E7" s="14">
        <f t="shared" si="1"/>
        <v>-2.4915760998528783E-2</v>
      </c>
      <c r="F7" s="14">
        <f t="shared" si="0"/>
        <v>-0.2380444918076462</v>
      </c>
      <c r="G7" s="13">
        <f t="shared" si="2"/>
        <v>0.27839968850384506</v>
      </c>
      <c r="H7" s="2"/>
    </row>
    <row r="8" spans="1:10" s="3" customFormat="1" x14ac:dyDescent="0.3">
      <c r="A8" s="9">
        <v>43008</v>
      </c>
      <c r="B8" s="10">
        <v>20273</v>
      </c>
      <c r="C8" s="10">
        <v>9627</v>
      </c>
      <c r="D8" s="12">
        <v>6421</v>
      </c>
      <c r="E8" s="14">
        <f t="shared" si="1"/>
        <v>-1.3287257860410786E-2</v>
      </c>
      <c r="F8" s="14">
        <f t="shared" si="0"/>
        <v>0.12255244755244755</v>
      </c>
      <c r="G8" s="13">
        <f t="shared" si="2"/>
        <v>0.31672668080698468</v>
      </c>
      <c r="H8" s="2"/>
    </row>
    <row r="9" spans="1:10" s="3" customFormat="1" x14ac:dyDescent="0.3">
      <c r="A9" s="9">
        <v>43373</v>
      </c>
      <c r="B9" s="10">
        <v>19984</v>
      </c>
      <c r="C9" s="10">
        <v>9895</v>
      </c>
      <c r="D9" s="10">
        <v>6416</v>
      </c>
      <c r="E9" s="14">
        <f t="shared" si="1"/>
        <v>-1.4255413604301288E-2</v>
      </c>
      <c r="F9" s="14">
        <f>(D9-D8)/D8</f>
        <v>-7.7869490733530598E-4</v>
      </c>
      <c r="G9" s="13">
        <f t="shared" si="2"/>
        <v>0.32105684547638108</v>
      </c>
      <c r="H9" s="2"/>
    </row>
    <row r="10" spans="1:10" s="3" customFormat="1" x14ac:dyDescent="0.3">
      <c r="A10" s="9">
        <v>43738</v>
      </c>
      <c r="B10" s="10">
        <v>18785</v>
      </c>
      <c r="C10" s="10">
        <v>8920</v>
      </c>
      <c r="D10" s="10">
        <v>5968</v>
      </c>
      <c r="E10" s="14">
        <f t="shared" si="1"/>
        <v>-5.9997998398718978E-2</v>
      </c>
      <c r="F10" s="14">
        <f>(D10-D9)/D9</f>
        <v>-6.9825436408977551E-2</v>
      </c>
      <c r="G10" s="13">
        <f t="shared" si="2"/>
        <v>0.31770029278679796</v>
      </c>
      <c r="H10" s="2"/>
    </row>
    <row r="11" spans="1:10" s="3" customFormat="1" x14ac:dyDescent="0.3">
      <c r="A11" s="9">
        <v>44104</v>
      </c>
      <c r="B11" s="10">
        <v>17637</v>
      </c>
      <c r="C11" s="10">
        <v>5516</v>
      </c>
      <c r="D11" s="10">
        <v>3578</v>
      </c>
      <c r="E11" s="14">
        <f t="shared" si="1"/>
        <v>-6.1112589832313019E-2</v>
      </c>
      <c r="F11" s="14">
        <f>(D11-D10)/D10</f>
        <v>-0.40046916890080431</v>
      </c>
      <c r="G11" s="13">
        <f t="shared" si="2"/>
        <v>0.20286896864546125</v>
      </c>
      <c r="H11" s="2"/>
    </row>
    <row r="12" spans="1:10" s="3" customFormat="1" x14ac:dyDescent="0.3">
      <c r="A12" s="9">
        <v>44469</v>
      </c>
      <c r="B12" s="10">
        <v>17420</v>
      </c>
      <c r="C12" s="10">
        <v>8936</v>
      </c>
      <c r="D12" s="10">
        <v>6163</v>
      </c>
      <c r="E12" s="14">
        <f t="shared" si="1"/>
        <v>-1.2303679764132222E-2</v>
      </c>
      <c r="F12" s="14">
        <f t="shared" ref="E12:F13" si="3">(D12-D11)/D11</f>
        <v>0.72247065399664612</v>
      </c>
      <c r="G12" s="13">
        <f t="shared" si="2"/>
        <v>0.35378874856486797</v>
      </c>
      <c r="H12" s="2"/>
    </row>
    <row r="13" spans="1:10" x14ac:dyDescent="0.3">
      <c r="A13" s="9">
        <v>44834</v>
      </c>
      <c r="B13" s="11">
        <v>19426</v>
      </c>
      <c r="C13" s="11">
        <v>10079</v>
      </c>
      <c r="D13" s="11">
        <v>7120</v>
      </c>
      <c r="E13" s="14">
        <f>(B13-B12)/B12</f>
        <v>0.11515499425947187</v>
      </c>
      <c r="F13" s="14">
        <f t="shared" si="3"/>
        <v>0.15528151874087295</v>
      </c>
      <c r="G13" s="13">
        <f>D13/B13</f>
        <v>0.36651909811592709</v>
      </c>
    </row>
    <row r="14" spans="1:10" ht="15" thickBot="1" x14ac:dyDescent="0.35">
      <c r="A14" s="15" t="s">
        <v>4</v>
      </c>
      <c r="B14" s="16">
        <f>AVERAGE(B3:B13)</f>
        <v>19213.909090909092</v>
      </c>
      <c r="C14" s="16">
        <f t="shared" ref="C14:D14" si="4">AVERAGE(C3:C13)</f>
        <v>9000.7272727272721</v>
      </c>
      <c r="D14" s="16">
        <f t="shared" si="4"/>
        <v>6193.181818181818</v>
      </c>
      <c r="E14" s="17">
        <f>AVERAGE(E4:E13)</f>
        <v>1.08668372416349E-2</v>
      </c>
      <c r="F14" s="17">
        <f>AVERAGE(F4:F13)</f>
        <v>5.8981057059800515E-2</v>
      </c>
      <c r="G14" s="18">
        <f>AVERAGE(G4:G13)</f>
        <v>0.32170630577680848</v>
      </c>
      <c r="H14" s="24">
        <f>(B13-B4)/B4</f>
        <v>5.3128049441613361E-2</v>
      </c>
      <c r="I14" s="24">
        <f t="shared" ref="I14:J14" si="5">(C13-C4)/C4</f>
        <v>0.11715805808024828</v>
      </c>
      <c r="J14" s="24">
        <f t="shared" si="5"/>
        <v>0.13339700732250875</v>
      </c>
    </row>
    <row r="15" spans="1:10" ht="15" thickTop="1" x14ac:dyDescent="0.3">
      <c r="B15" s="4"/>
      <c r="C15" s="5"/>
      <c r="D15" s="5"/>
      <c r="E15" s="5"/>
    </row>
    <row r="16" spans="1:10" x14ac:dyDescent="0.3">
      <c r="B16" s="4"/>
      <c r="C16" s="5"/>
      <c r="D16" s="5"/>
      <c r="E16" s="5"/>
    </row>
    <row r="17" spans="2:5" x14ac:dyDescent="0.3">
      <c r="B17" s="4"/>
      <c r="C17" s="5"/>
      <c r="D17" s="5"/>
      <c r="E17" s="5"/>
    </row>
    <row r="18" spans="2:5" x14ac:dyDescent="0.3">
      <c r="B18" s="4"/>
      <c r="C18" s="5"/>
      <c r="D18" s="5"/>
      <c r="E18" s="5"/>
    </row>
    <row r="19" spans="2:5" x14ac:dyDescent="0.3">
      <c r="B19" s="4"/>
      <c r="C19" s="5"/>
      <c r="D19" s="5"/>
      <c r="E19" s="5"/>
    </row>
    <row r="20" spans="2:5" x14ac:dyDescent="0.3">
      <c r="B20" s="4"/>
      <c r="C20" s="5"/>
      <c r="D20" s="5"/>
      <c r="E20" s="5"/>
    </row>
    <row r="21" spans="2:5" x14ac:dyDescent="0.3">
      <c r="B21" s="4"/>
      <c r="C21" s="5"/>
      <c r="D21" s="5"/>
      <c r="E21" s="5"/>
    </row>
    <row r="22" spans="2:5" x14ac:dyDescent="0.3">
      <c r="B22" s="4"/>
      <c r="C22" s="5"/>
      <c r="D22" s="5"/>
      <c r="E22" s="5"/>
    </row>
    <row r="23" spans="2:5" x14ac:dyDescent="0.3">
      <c r="B23" s="4"/>
      <c r="C23" s="5"/>
      <c r="D23" s="5"/>
      <c r="E23" s="5"/>
    </row>
    <row r="24" spans="2:5" x14ac:dyDescent="0.3">
      <c r="B24" s="4"/>
      <c r="C24" s="5"/>
      <c r="D24" s="5"/>
      <c r="E24" s="5"/>
    </row>
    <row r="25" spans="2:5" x14ac:dyDescent="0.3">
      <c r="B25" s="4"/>
      <c r="C25" s="5"/>
      <c r="D25" s="5"/>
      <c r="E25" s="5"/>
    </row>
  </sheetData>
  <mergeCells count="1">
    <mergeCell ref="A1:G1"/>
  </mergeCells>
  <conditionalFormatting sqref="F3:F13">
    <cfRule type="cellIs" dxfId="7" priority="7" operator="greaterThan">
      <formula>0</formula>
    </cfRule>
    <cfRule type="cellIs" dxfId="6" priority="8" operator="greaterThan">
      <formula>0</formula>
    </cfRule>
    <cfRule type="cellIs" dxfId="5" priority="9" operator="lessThan">
      <formula>0</formula>
    </cfRule>
    <cfRule type="colorScale" priority="12">
      <colorScale>
        <cfvo type="percent" val="0"/>
        <cfvo type="percent" val="0"/>
        <color rgb="FFFF0000"/>
        <color rgb="FF00B050"/>
      </colorScale>
    </cfRule>
  </conditionalFormatting>
  <conditionalFormatting sqref="G4:G13">
    <cfRule type="cellIs" dxfId="4" priority="5" operator="greaterThan">
      <formula>0</formula>
    </cfRule>
    <cfRule type="cellIs" dxfId="3" priority="6" operator="lessThan">
      <formula>0</formula>
    </cfRule>
  </conditionalFormatting>
  <conditionalFormatting sqref="E3:E13">
    <cfRule type="cellIs" dxfId="2" priority="1" operator="greaterThan">
      <formula>0</formula>
    </cfRule>
    <cfRule type="cellIs" dxfId="1" priority="2" operator="greaterThan">
      <formula>0</formula>
    </cfRule>
    <cfRule type="cellIs" dxfId="0" priority="3" operator="lessThan">
      <formula>0</formula>
    </cfRule>
    <cfRule type="colorScale" priority="4">
      <colorScale>
        <cfvo type="percent" val="0"/>
        <cfvo type="percent" val="0"/>
        <color rgb="FFFF0000"/>
        <color rgb="FF00B050"/>
      </colorScale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BAF86FDEB86345B029EA9A77F38192" ma:contentTypeVersion="3" ma:contentTypeDescription="Create a new document." ma:contentTypeScope="" ma:versionID="7b73a44d6218fda5fe2e325c41a2d3fd">
  <xsd:schema xmlns:xsd="http://www.w3.org/2001/XMLSchema" xmlns:xs="http://www.w3.org/2001/XMLSchema" xmlns:p="http://schemas.microsoft.com/office/2006/metadata/properties" xmlns:ns3="e0891aec-46ac-4ec9-899c-ff0dd140c0de" targetNamespace="http://schemas.microsoft.com/office/2006/metadata/properties" ma:root="true" ma:fieldsID="2da3219dc43dc4e2aefa38a28577015f" ns3:_="">
    <xsd:import namespace="e0891aec-46ac-4ec9-899c-ff0dd140c0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891aec-46ac-4ec9-899c-ff0dd140c0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0F2095-5178-45F9-BD49-01EDCCC57D03}">
  <ds:schemaRefs>
    <ds:schemaRef ds:uri="http://schemas.microsoft.com/office/2006/metadata/properties"/>
    <ds:schemaRef ds:uri="e0891aec-46ac-4ec9-899c-ff0dd140c0de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C32EA43-E6FD-4CC9-89CB-7BA14B8460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62ADA0-5FC0-4AB6-ABA1-50A85DAC42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891aec-46ac-4ec9-899c-ff0dd140c0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Woon Sung Yap</dc:creator>
  <cp:lastModifiedBy>Joseph Woon Sung Yap</cp:lastModifiedBy>
  <dcterms:created xsi:type="dcterms:W3CDTF">2023-09-27T09:00:21Z</dcterms:created>
  <dcterms:modified xsi:type="dcterms:W3CDTF">2023-09-29T09:01:28Z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0x01010086BAF86FDEB86345B029EA9A77F38192</vt:lpwstr>
  </property>
</Properties>
</file>