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Joseph\Desktop\"/>
    </mc:Choice>
  </mc:AlternateContent>
  <xr:revisionPtr revIDLastSave="0" documentId="8_{59AD2677-8795-4C28-A5E3-F1CC9216CF18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TWR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H15" i="2"/>
  <c r="F16" i="2"/>
  <c r="F15" i="2"/>
  <c r="B10" i="2"/>
  <c r="E10" i="2" s="1"/>
  <c r="B11" i="2"/>
  <c r="E11" i="2"/>
  <c r="B12" i="2"/>
  <c r="E12" i="2" s="1"/>
  <c r="B13" i="2"/>
  <c r="E13" i="2" s="1"/>
  <c r="F12" i="2" l="1"/>
  <c r="F13" i="2"/>
  <c r="A15" i="2" s="1"/>
  <c r="A16" i="2" s="1"/>
  <c r="F11" i="2"/>
  <c r="F10" i="2"/>
</calcChain>
</file>

<file path=xl/sharedStrings.xml><?xml version="1.0" encoding="utf-8"?>
<sst xmlns="http://schemas.openxmlformats.org/spreadsheetml/2006/main" count="14" uniqueCount="13">
  <si>
    <t>3. Enter the EMV on the last day of the year, or do it for today's date if you desire a YTD calculation.</t>
  </si>
  <si>
    <t>Enter data in yellow cells</t>
  </si>
  <si>
    <t>1 + R</t>
  </si>
  <si>
    <t>TWRR</t>
  </si>
  <si>
    <t>1. Enter Starting Market Value (SMV), for example the full value of portfolio (incl. cash) as of 31/12/17.</t>
  </si>
  <si>
    <t>2. Enter End of day Market Value (EMV) for each date on which there is a cash flow in or out of the account.</t>
  </si>
  <si>
    <t>to</t>
  </si>
  <si>
    <t>is the annualised TWRR for the period from</t>
  </si>
  <si>
    <t xml:space="preserve">is the time-weighted rate of return (TWRR) for the period from </t>
  </si>
  <si>
    <t>SMV ($)</t>
  </si>
  <si>
    <t>EMV ($)</t>
  </si>
  <si>
    <t>cash in/(out) ($)</t>
  </si>
  <si>
    <t xml:space="preserve">    The EMV value is *before* the cashflow.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</si>
</sst>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%"/>
    <numFmt numFmtId="166" formatCode="0.0000"/>
    <numFmt numFmtId="167" formatCode="_(* #,##0_);_(* \(#,##0\);_(* &quot;-&quot;??_);_(@_)"/>
  </numFmts>
  <fonts count="5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4" fillId="0" borderId="0" xfId="0" applyFont="1"/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65" fontId="3" fillId="3" borderId="0" xfId="2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7" fontId="0" fillId="2" borderId="0" xfId="1" applyNumberFormat="1" applyFont="1" applyFill="1"/>
    <xf numFmtId="167" fontId="0" fillId="2" borderId="0" xfId="1" quotePrefix="1" applyNumberFormat="1" applyFont="1" applyFill="1"/>
    <xf numFmtId="167" fontId="0" fillId="0" borderId="0" xfId="1" applyNumberFormat="1" applyFont="1" applyAlignment="1">
      <alignment horizontal="center"/>
    </xf>
    <xf numFmtId="167" fontId="0" fillId="2" borderId="0" xfId="1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/>
    </xf>
    <xf numFmtId="167" fontId="0" fillId="4" borderId="0" xfId="1" quotePrefix="1" applyNumberFormat="1" applyFont="1" applyFill="1"/>
    <xf numFmtId="0" fontId="0" fillId="4" borderId="0" xfId="0" applyFill="1"/>
    <xf numFmtId="0" fontId="3" fillId="4" borderId="0" xfId="0" applyFont="1" applyFill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5" fontId="0" fillId="4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D5F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A15" sqref="A15 A13 A9"/>
    </sheetView>
  </sheetViews>
  <sheetFormatPr defaultColWidth="10.90625" defaultRowHeight="12.6" x14ac:dyDescent="0.2"/>
  <cols>
    <col min="1" max="3" width="10.90625" customWidth="1"/>
    <col min="4" max="4" width="15.81640625" customWidth="1"/>
    <col min="5" max="5" width="12" customWidth="1"/>
  </cols>
  <sheetData>
    <row r="1" spans="1:8" x14ac:dyDescent="0.2">
      <c r="A1" t="s">
        <v>4</v>
      </c>
    </row>
    <row r="2" spans="1:8" x14ac:dyDescent="0.2">
      <c r="A2" t="s">
        <v>5</v>
      </c>
    </row>
    <row r="3" spans="1:8" x14ac:dyDescent="0.2">
      <c r="A3" s="3" t="s">
        <v>12</v>
      </c>
    </row>
    <row r="4" spans="1:8" x14ac:dyDescent="0.2">
      <c r="A4" t="s">
        <v>0</v>
      </c>
    </row>
    <row r="6" spans="1:8" x14ac:dyDescent="0.2">
      <c r="A6" s="1" t="s">
        <v>1</v>
      </c>
      <c r="B6" s="1"/>
    </row>
    <row r="8" spans="1:8" x14ac:dyDescent="0.2">
      <c r="A8" s="16"/>
      <c r="B8" s="17" t="s">
        <v>9</v>
      </c>
      <c r="C8" s="17" t="s">
        <v>10</v>
      </c>
      <c r="D8" s="17" t="s">
        <v>11</v>
      </c>
      <c r="E8" s="18" t="s">
        <v>2</v>
      </c>
      <c r="F8" s="19" t="s">
        <v>3</v>
      </c>
    </row>
    <row r="9" spans="1:8" x14ac:dyDescent="0.2">
      <c r="A9" s="2">
        <v>41638</v>
      </c>
      <c r="B9" s="15"/>
      <c r="C9" s="8">
        <v>10000</v>
      </c>
      <c r="D9" s="9"/>
      <c r="E9" s="16"/>
      <c r="F9" s="16"/>
    </row>
    <row r="10" spans="1:8" x14ac:dyDescent="0.2">
      <c r="A10" s="2">
        <v>41790</v>
      </c>
      <c r="B10" s="10">
        <f>C9+D9</f>
        <v>10000</v>
      </c>
      <c r="C10" s="11">
        <v>13000</v>
      </c>
      <c r="D10" s="11">
        <v>10000</v>
      </c>
      <c r="E10" s="12">
        <f>((C10-B10)/B10)+1</f>
        <v>1.3</v>
      </c>
      <c r="F10" s="13">
        <f>PRODUCT(E$10:E10)-1</f>
        <v>0.30000000000000004</v>
      </c>
    </row>
    <row r="11" spans="1:8" x14ac:dyDescent="0.2">
      <c r="A11" s="2">
        <v>42003</v>
      </c>
      <c r="B11" s="10">
        <f>C10+D10</f>
        <v>23000</v>
      </c>
      <c r="C11" s="11">
        <v>24000</v>
      </c>
      <c r="D11" s="11">
        <v>10000</v>
      </c>
      <c r="E11" s="12">
        <f>((C11-B11)/B11)+1</f>
        <v>1.0434782608695652</v>
      </c>
      <c r="F11" s="13">
        <f>PRODUCT(E$10:E11)-1</f>
        <v>0.35652173913043472</v>
      </c>
    </row>
    <row r="12" spans="1:8" x14ac:dyDescent="0.2">
      <c r="A12" s="2">
        <v>42155</v>
      </c>
      <c r="B12" s="10">
        <f>C11+D11</f>
        <v>34000</v>
      </c>
      <c r="C12" s="11">
        <v>39000</v>
      </c>
      <c r="D12" s="11">
        <v>10000</v>
      </c>
      <c r="E12" s="12">
        <f>((C12-B12)/B12)+1</f>
        <v>1.1470588235294117</v>
      </c>
      <c r="F12" s="13">
        <f>PRODUCT(E$10:E12)-1</f>
        <v>0.55601023017902795</v>
      </c>
    </row>
    <row r="13" spans="1:8" x14ac:dyDescent="0.2">
      <c r="A13" s="2">
        <v>42368</v>
      </c>
      <c r="B13" s="10">
        <f>C12+D12</f>
        <v>49000</v>
      </c>
      <c r="C13" s="11">
        <v>50000</v>
      </c>
      <c r="D13" s="11"/>
      <c r="E13" s="12">
        <f>((C13-B13)/B13)+1</f>
        <v>1.0204081632653061</v>
      </c>
      <c r="F13" s="14">
        <f>PRODUCT(E$10:E13)-1</f>
        <v>0.58776554099900813</v>
      </c>
    </row>
    <row r="14" spans="1:8" x14ac:dyDescent="0.2">
      <c r="A14" s="16"/>
      <c r="B14" s="16"/>
      <c r="C14" s="16"/>
      <c r="D14" s="16"/>
      <c r="E14" s="20"/>
      <c r="F14" s="16"/>
    </row>
    <row r="15" spans="1:8" x14ac:dyDescent="0.2">
      <c r="A15" s="7">
        <f>F13</f>
        <v>0.58776554099900813</v>
      </c>
      <c r="B15" s="3" t="s">
        <v>8</v>
      </c>
      <c r="F15" s="5">
        <f>A9</f>
        <v>41638</v>
      </c>
      <c r="G15" s="4" t="s">
        <v>6</v>
      </c>
      <c r="H15" s="5">
        <f>A13</f>
        <v>42368</v>
      </c>
    </row>
    <row r="16" spans="1:8" x14ac:dyDescent="0.2">
      <c r="A16" s="6">
        <f>(1+A15)^(365/(A13-A9))-1</f>
        <v>0.2600656891602946</v>
      </c>
      <c r="B16" s="3" t="s">
        <v>7</v>
      </c>
      <c r="F16" s="5">
        <f>A9</f>
        <v>41638</v>
      </c>
      <c r="G16" s="4" t="s">
        <v>6</v>
      </c>
      <c r="H16" s="5">
        <f>A13</f>
        <v>42368</v>
      </c>
    </row>
  </sheetData>
  <sheetProtection algorithmName="SHA-512" hashValue="omvB8/ZabHVUaszea9a0UW15dsDwOpX7yBPIHMf5kHYbueU6mmjVgengmgCEg/LZMC5tI3rFY8IUjqhwOWst6w==" saltValue="fczBOmhGe/rR+T42EMq52Q==" spinCount="100000"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vannucci</dc:creator>
  <cp:lastModifiedBy>Joseph Woon Sung Yap</cp:lastModifiedBy>
  <dcterms:created xsi:type="dcterms:W3CDTF">2010-01-03T03:03:31Z</dcterms:created>
  <dcterms:modified xsi:type="dcterms:W3CDTF">2024-05-16T20:16:11Z</dcterms:modified>
</cp:coreProperties>
</file>