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osesandele\Desktop\Imersão Python\"/>
    </mc:Choice>
  </mc:AlternateContent>
  <xr:revisionPtr revIDLastSave="0" documentId="13_ncr:1_{EBA731B7-136C-472B-8413-3ED3B7D2C4F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rincipal" sheetId="1" r:id="rId1"/>
    <sheet name="ChatGpt" sheetId="4" r:id="rId2"/>
    <sheet name="Total_de_acoes" sheetId="2" r:id="rId3"/>
    <sheet name="Ticker" sheetId="3" r:id="rId4"/>
  </sheets>
  <calcPr calcId="181029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2" i="1"/>
  <c r="O4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18" i="1"/>
  <c r="L19" i="1"/>
  <c r="L20" i="1"/>
  <c r="L21" i="1"/>
  <c r="L22" i="1"/>
  <c r="L23" i="1"/>
  <c r="L1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1"/>
  <c r="L2" i="1"/>
</calcChain>
</file>

<file path=xl/sharedStrings.xml><?xml version="1.0" encoding="utf-8"?>
<sst xmlns="http://schemas.openxmlformats.org/spreadsheetml/2006/main" count="1503" uniqueCount="1060">
  <si>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</si>
  <si>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</si>
  <si>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</si>
  <si>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</si>
  <si>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</si>
  <si>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</si>
  <si>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</si>
  <si>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</si>
  <si>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</si>
  <si>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</si>
  <si>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</si>
  <si>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</si>
  <si>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</si>
  <si>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</si>
  <si>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</si>
  <si>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</si>
  <si>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</si>
  <si>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</si>
  <si>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</si>
  <si>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</si>
  <si>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</si>
  <si>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</si>
  <si>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</si>
  <si>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</si>
  <si>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</si>
  <si>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</si>
  <si>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</si>
  <si>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</si>
  <si>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</si>
  <si>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</si>
  <si>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</si>
  <si>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</si>
  <si>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</si>
  <si>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</si>
  <si>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</si>
  <si>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</si>
  <si>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</si>
  <si>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</si>
  <si>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</si>
  <si>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</si>
  <si>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</si>
  <si>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</si>
  <si>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</si>
  <si>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</si>
  <si>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</si>
  <si>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</si>
  <si>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</si>
  <si>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</si>
  <si>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</si>
  <si>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</si>
  <si>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</si>
  <si>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</si>
  <si>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</si>
  <si>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</si>
  <si>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</si>
  <si>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</si>
  <si>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</si>
  <si>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</si>
  <si>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</si>
  <si>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</si>
  <si>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</si>
  <si>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</si>
  <si>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</si>
  <si>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</si>
  <si>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</si>
  <si>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</si>
  <si>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</si>
  <si>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</si>
  <si>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</si>
  <si>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</si>
  <si>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</si>
  <si>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</si>
  <si>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</si>
  <si>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</si>
  <si>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</si>
  <si>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</si>
  <si>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</si>
  <si>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</si>
  <si>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</si>
  <si>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</si>
  <si>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</si>
  <si>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</si>
  <si>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</si>
  <si>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</si>
  <si>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</si>
  <si>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</si>
  <si>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</si>
  <si>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</si>
  <si>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</si>
  <si>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</si>
  <si>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</si>
  <si>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</si>
  <si>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</si>
  <si>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</si>
  <si>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</si>
  <si>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</si>
  <si>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</si>
  <si>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</si>
  <si>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</si>
  <si>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</si>
  <si>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</si>
  <si>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</si>
  <si>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</si>
  <si>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</si>
  <si>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</si>
  <si>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</si>
  <si>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</si>
  <si>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</si>
  <si>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</si>
  <si>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</si>
  <si>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</si>
  <si>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</si>
  <si>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</si>
  <si>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</si>
  <si>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</si>
  <si>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</si>
  <si>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</si>
  <si>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</si>
  <si>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</si>
  <si>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</si>
  <si>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</si>
  <si>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</si>
  <si>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</si>
  <si>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</si>
  <si>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</si>
  <si>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</si>
  <si>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</si>
  <si>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</si>
  <si>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</si>
  <si>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</si>
  <si>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</si>
  <si>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</si>
  <si>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</si>
  <si>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</si>
  <si>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</si>
  <si>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</si>
  <si>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</si>
  <si>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</si>
  <si>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</si>
  <si>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</si>
  <si>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</si>
  <si>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</si>
  <si>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</si>
  <si>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</si>
  <si>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</si>
  <si>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</si>
  <si>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</si>
  <si>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</si>
  <si>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</si>
  <si>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</si>
  <si>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</si>
  <si>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</si>
  <si>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</si>
  <si>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</si>
  <si>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</si>
  <si>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</si>
  <si>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</si>
  <si>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</si>
  <si>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</si>
  <si>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</si>
  <si>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</si>
  <si>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</si>
  <si>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</si>
  <si>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</si>
  <si>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</si>
  <si>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</si>
  <si>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</si>
  <si>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</si>
  <si>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</si>
  <si>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</si>
  <si>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</si>
  <si>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</si>
  <si>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</si>
  <si>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</si>
  <si>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</si>
  <si>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</si>
  <si>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</si>
  <si>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</si>
  <si>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</si>
  <si>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</si>
  <si>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</si>
  <si>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</si>
  <si>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</si>
  <si>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</si>
  <si>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</si>
  <si>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</si>
  <si>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</si>
  <si>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</si>
  <si>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</si>
  <si>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</si>
  <si>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</si>
  <si>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</si>
  <si>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</si>
  <si>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</si>
  <si>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</si>
  <si>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</si>
  <si>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</si>
  <si>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</si>
  <si>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</si>
  <si>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</si>
  <si>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</si>
  <si>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</si>
  <si>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</si>
  <si>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</si>
  <si>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</si>
  <si>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</si>
  <si>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</si>
  <si>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</si>
  <si>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</si>
  <si>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</si>
  <si>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</si>
  <si>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</si>
  <si>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</si>
  <si>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</si>
  <si>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</si>
  <si>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</si>
  <si>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</si>
  <si>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</si>
  <si>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</si>
  <si>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</si>
  <si>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</si>
  <si>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</si>
  <si>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</si>
  <si>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</si>
  <si>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</si>
  <si>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</si>
  <si>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</si>
  <si>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</si>
  <si>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</si>
  <si>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</si>
  <si>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</si>
  <si>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</si>
  <si>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</si>
  <si>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</si>
  <si>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</si>
  <si>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</si>
  <si>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</si>
  <si>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</si>
  <si>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</si>
  <si>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</si>
  <si>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</si>
  <si>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</si>
  <si>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</si>
  <si>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</si>
  <si>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</si>
  <si>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</si>
  <si>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</si>
  <si>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</si>
  <si>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</si>
  <si>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</si>
  <si>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</si>
  <si>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</si>
  <si>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</si>
  <si>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</si>
  <si>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</si>
  <si>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</si>
  <si>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</si>
  <si>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</si>
  <si>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</si>
  <si>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</si>
  <si>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</si>
  <si>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</si>
  <si>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</si>
  <si>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</si>
  <si>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</si>
  <si>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</si>
  <si>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</si>
  <si>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</si>
  <si>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</si>
  <si>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</si>
  <si>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</si>
  <si>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</si>
  <si>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</si>
  <si>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</si>
  <si>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</si>
  <si>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</si>
  <si>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</si>
  <si>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</si>
  <si>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</si>
  <si>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</si>
  <si>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</si>
  <si>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</si>
  <si>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</si>
  <si>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</si>
  <si>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</si>
  <si>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</si>
  <si>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</si>
  <si>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</si>
  <si>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</si>
  <si>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</si>
  <si>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</si>
  <si>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</si>
  <si>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</si>
  <si>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</si>
  <si>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</si>
  <si>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</si>
  <si>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</si>
  <si>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</si>
  <si>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</si>
  <si>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</si>
  <si>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</si>
  <si>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</si>
  <si>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</si>
  <si>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</si>
  <si>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</si>
  <si>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</si>
  <si>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</si>
  <si>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</si>
  <si>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</si>
  <si>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</si>
  <si>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</si>
  <si>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</si>
  <si>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</si>
  <si>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</si>
  <si>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</si>
  <si>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</si>
  <si>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</si>
  <si>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</si>
  <si>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</si>
  <si>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</si>
  <si>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</si>
  <si>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</si>
  <si>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</si>
  <si>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</si>
  <si>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</si>
  <si>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</si>
  <si>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</si>
  <si>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</si>
  <si>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</si>
  <si>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</si>
  <si>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</si>
  <si>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</si>
  <si>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</si>
  <si>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</si>
  <si>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</si>
  <si>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</si>
  <si>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</si>
  <si>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</si>
  <si>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</si>
  <si>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</si>
  <si>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</si>
  <si>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</si>
  <si>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</si>
  <si>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</si>
  <si>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</si>
  <si>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</si>
  <si>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</si>
  <si>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</si>
  <si>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</si>
  <si>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</si>
  <si>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</si>
  <si>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</si>
  <si>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</si>
  <si>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</si>
  <si>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</si>
  <si>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</si>
  <si>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</si>
  <si>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</si>
  <si>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</si>
  <si>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</si>
  <si>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</si>
  <si>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</si>
  <si>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</si>
  <si>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</si>
  <si>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</si>
  <si>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</si>
  <si>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</si>
  <si>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</si>
  <si>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</si>
  <si>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</si>
  <si>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</si>
  <si>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</si>
  <si>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</si>
  <si>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</si>
  <si>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</si>
  <si>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</si>
  <si>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</si>
  <si>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</si>
  <si>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</si>
  <si>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</si>
  <si>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</si>
  <si>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</si>
  <si>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</si>
  <si>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</si>
  <si>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</si>
  <si>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</si>
  <si>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</si>
  <si>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</si>
  <si>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</si>
  <si>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</si>
  <si>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</si>
  <si>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</si>
  <si>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</si>
  <si>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</si>
  <si>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</si>
  <si>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</si>
  <si>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</si>
  <si>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</si>
  <si>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</si>
  <si>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</si>
  <si>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</si>
  <si>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</si>
  <si>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</si>
  <si>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</si>
  <si>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</si>
  <si>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</si>
  <si>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</si>
  <si>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</si>
  <si>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</si>
  <si>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</si>
  <si>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</si>
  <si>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</si>
  <si>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</si>
  <si>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</si>
  <si>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</si>
  <si>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</si>
  <si>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</si>
  <si>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</si>
  <si>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</si>
  <si>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</si>
  <si>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</si>
  <si>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</si>
  <si>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</si>
  <si>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</si>
  <si>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</si>
  <si>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</si>
  <si>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</si>
  <si>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</si>
  <si>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</si>
  <si>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</si>
  <si>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</si>
  <si>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</si>
  <si>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</si>
  <si>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</si>
  <si>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</si>
  <si>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</si>
  <si>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</si>
  <si>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</si>
  <si>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</si>
  <si>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</si>
  <si>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</si>
  <si>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</si>
  <si>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</si>
  <si>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</si>
  <si>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</si>
  <si>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</si>
  <si>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</si>
  <si>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</si>
  <si>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</si>
  <si>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</si>
  <si>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</si>
  <si>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</si>
  <si>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</si>
  <si>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</si>
  <si>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</si>
  <si>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</si>
  <si>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</si>
  <si>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</si>
  <si>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</si>
  <si>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</si>
  <si>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</si>
  <si>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</si>
  <si>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</si>
  <si>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</si>
  <si>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</si>
  <si>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</si>
  <si>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</si>
  <si>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</si>
  <si>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</si>
  <si>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</si>
  <si>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</si>
  <si>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</si>
  <si>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</si>
  <si>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</si>
  <si>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</si>
  <si>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</si>
  <si>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</si>
  <si>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</si>
  <si>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</si>
  <si>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</si>
  <si>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</si>
  <si>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</si>
  <si>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</si>
  <si>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</si>
  <si>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</si>
  <si>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</si>
  <si>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</si>
  <si>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</si>
  <si>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</si>
  <si>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</si>
  <si>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</si>
  <si>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</si>
  <si>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</si>
  <si>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</si>
  <si>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</si>
  <si>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</si>
  <si>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</si>
  <si>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</si>
  <si>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</si>
  <si>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</si>
  <si>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</si>
  <si>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</si>
  <si>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</si>
  <si>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</si>
  <si>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</si>
  <si>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</si>
  <si>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</si>
  <si>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</si>
  <si>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</si>
  <si>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</si>
  <si>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</si>
  <si>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</si>
  <si>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</si>
  <si>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</si>
  <si>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</si>
  <si>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</si>
  <si>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</si>
  <si>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</si>
  <si>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</si>
  <si>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</si>
  <si>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</si>
  <si>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</si>
  <si>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</si>
  <si>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</si>
  <si>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</si>
  <si>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</si>
  <si>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</si>
  <si>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</si>
  <si>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</si>
  <si>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</si>
  <si>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</si>
  <si>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</si>
  <si>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</si>
  <si>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</si>
  <si>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</si>
  <si>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</si>
  <si>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</si>
  <si>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</si>
  <si>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</si>
  <si>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</si>
  <si>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</si>
  <si>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</si>
  <si>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</si>
  <si>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</si>
  <si>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</si>
  <si>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</si>
  <si>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</si>
  <si>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</si>
  <si>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</si>
  <si>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</si>
  <si>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</si>
  <si>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</si>
  <si>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</si>
  <si>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</si>
  <si>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</si>
  <si>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</si>
  <si>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</si>
  <si>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</si>
  <si>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</si>
  <si>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</si>
  <si>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</si>
  <si>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</si>
  <si>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</si>
  <si>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</si>
  <si>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</si>
  <si>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</si>
  <si>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</si>
  <si>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</si>
  <si>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</si>
  <si>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</si>
  <si>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</si>
  <si>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</si>
  <si>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</si>
  <si>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</si>
  <si>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</si>
  <si>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</si>
  <si>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</si>
  <si>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</si>
  <si>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</si>
  <si>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</si>
  <si>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</si>
  <si>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</si>
  <si>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</si>
  <si>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</si>
  <si>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</si>
  <si>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</si>
  <si>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</si>
  <si>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</si>
  <si>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</si>
  <si>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</si>
  <si>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</si>
  <si>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</si>
  <si>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</si>
  <si>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</si>
  <si>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</si>
  <si>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</si>
  <si>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</si>
  <si>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</si>
  <si>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</si>
  <si>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</si>
  <si>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</si>
  <si>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</si>
  <si>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</si>
  <si>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</si>
  <si>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</si>
  <si>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</si>
  <si>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</si>
  <si>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</si>
  <si>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</si>
  <si>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</si>
  <si>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</si>
  <si>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</si>
  <si>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</si>
  <si>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</si>
  <si>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</si>
  <si>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</si>
  <si>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</si>
  <si>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</si>
  <si>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</si>
  <si>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</si>
  <si>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</si>
  <si>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</si>
  <si>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</si>
  <si>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</si>
  <si>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</si>
  <si>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</si>
  <si>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</si>
  <si>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</si>
  <si>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</si>
  <si>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</si>
  <si>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</si>
  <si>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</si>
  <si>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</si>
  <si>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</si>
  <si>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</si>
  <si>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</si>
  <si>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</si>
  <si>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</si>
  <si>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</si>
  <si>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</si>
  <si>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</si>
  <si>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</si>
  <si>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</si>
  <si>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</si>
  <si>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</si>
  <si>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</si>
  <si>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</si>
  <si>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</si>
  <si>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</si>
  <si>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</si>
  <si>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</si>
  <si>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</si>
  <si>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</si>
  <si>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</si>
  <si>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</si>
  <si>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</si>
  <si>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</si>
  <si>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</si>
  <si>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</si>
  <si>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</si>
  <si>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</si>
  <si>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</si>
  <si>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</si>
  <si>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</si>
  <si>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</si>
  <si>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</si>
  <si>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</si>
  <si>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</si>
  <si>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</si>
  <si>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</si>
  <si>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</si>
  <si>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</si>
  <si>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</si>
  <si>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</si>
  <si>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</si>
  <si>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</si>
  <si>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</si>
  <si>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</si>
  <si>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</si>
  <si>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</si>
  <si>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</si>
  <si>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</si>
  <si>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</si>
  <si>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</si>
  <si>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</si>
  <si>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</si>
  <si>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</si>
  <si>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</si>
  <si>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</si>
  <si>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</si>
  <si>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</si>
  <si>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</si>
  <si>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</si>
  <si>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</si>
  <si>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</si>
  <si>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</si>
  <si>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</si>
  <si>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</si>
  <si>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</si>
  <si>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</si>
  <si>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</si>
  <si>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</si>
  <si>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</si>
  <si>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</si>
  <si>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</si>
  <si>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</si>
  <si>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</si>
  <si>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</si>
  <si>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</si>
  <si>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</si>
  <si>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</si>
  <si>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</si>
  <si>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</si>
  <si>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</si>
  <si>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</si>
  <si>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</si>
  <si>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</si>
  <si>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</si>
  <si>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</si>
  <si>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</si>
  <si>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</si>
  <si>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</si>
  <si>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</si>
  <si>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</si>
  <si>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</si>
  <si>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</si>
  <si>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</si>
  <si>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</si>
  <si>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</si>
  <si>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</si>
  <si>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</si>
  <si>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</si>
  <si>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</si>
  <si>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</si>
  <si>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</si>
  <si>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</si>
  <si>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</si>
  <si>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</si>
  <si>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</si>
  <si>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</si>
  <si>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</si>
  <si>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</si>
  <si>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</si>
  <si>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</si>
  <si>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</si>
  <si>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</si>
  <si>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</si>
  <si>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</si>
  <si>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</si>
  <si>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</si>
  <si>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</si>
  <si>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</si>
  <si>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</si>
  <si>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</si>
  <si>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</si>
  <si>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</si>
  <si>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</si>
  <si>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</si>
  <si>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</si>
  <si>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</si>
  <si>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</si>
  <si>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</si>
  <si>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</si>
  <si>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</si>
  <si>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</si>
  <si>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</si>
  <si>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</si>
  <si>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</si>
  <si>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</si>
  <si>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</si>
  <si>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</si>
  <si>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</si>
  <si>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</si>
  <si>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</si>
  <si>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</si>
  <si>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</si>
  <si>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</si>
  <si>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</si>
  <si>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</si>
  <si>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</si>
  <si>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</si>
  <si>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</si>
  <si>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</si>
  <si>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</si>
  <si>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</si>
  <si>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</si>
  <si>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</si>
  <si>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</si>
  <si>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</si>
  <si>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</si>
  <si>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</si>
  <si>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</si>
  <si>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</si>
  <si>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</si>
  <si>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</si>
  <si>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</si>
  <si>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</si>
  <si>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</si>
  <si>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</si>
  <si>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</si>
  <si>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</si>
  <si>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</si>
  <si>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</si>
  <si>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</si>
  <si>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</si>
  <si>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</si>
  <si>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</si>
  <si>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</si>
  <si>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</si>
  <si>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</si>
  <si>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</si>
  <si>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</si>
  <si>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</si>
  <si>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</si>
  <si>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</si>
  <si>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</si>
  <si>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</si>
  <si>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</si>
  <si>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</si>
  <si>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</si>
  <si>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</si>
  <si>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</si>
  <si>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</si>
  <si>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</si>
  <si>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</si>
  <si>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</si>
  <si>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</si>
  <si>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</si>
  <si>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</si>
  <si>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</si>
  <si>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</si>
  <si>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</si>
  <si>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</si>
  <si>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</si>
  <si>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</si>
  <si>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</si>
  <si>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</si>
  <si>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</si>
  <si>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</si>
  <si>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</si>
  <si>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</si>
  <si>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</si>
  <si>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</si>
  <si>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</si>
  <si>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</si>
  <si>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</si>
  <si>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</si>
  <si>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</si>
  <si>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</si>
  <si>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</si>
  <si>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</si>
  <si>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</si>
  <si>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</si>
  <si>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</si>
  <si>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</si>
  <si>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</si>
  <si>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</si>
  <si>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</si>
  <si>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</si>
  <si>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</si>
  <si>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</si>
  <si>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</si>
  <si>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</si>
  <si>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</si>
  <si>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</si>
  <si>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</si>
  <si>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</si>
  <si>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</si>
  <si>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</si>
  <si>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</si>
  <si>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</si>
  <si>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</si>
  <si>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</si>
  <si>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</si>
  <si>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</si>
  <si>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</si>
  <si>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</si>
  <si>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</si>
  <si>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</si>
  <si>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</si>
  <si>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</si>
  <si>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</si>
  <si>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</si>
  <si>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</si>
  <si>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</si>
  <si>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</si>
  <si>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</si>
  <si>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</si>
  <si>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</si>
  <si>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</si>
  <si>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</si>
  <si>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</si>
  <si>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</si>
  <si>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</si>
  <si>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</si>
  <si>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</si>
  <si>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</si>
  <si>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</si>
  <si>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</si>
  <si>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</si>
  <si>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</si>
  <si>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</si>
  <si>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</si>
  <si>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</si>
  <si>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</si>
  <si>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</si>
  <si>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</si>
  <si>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</si>
  <si>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</si>
  <si>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</si>
  <si>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</si>
  <si>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</si>
  <si>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</si>
  <si>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</si>
  <si>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</si>
  <si>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</si>
  <si>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</si>
  <si>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</si>
  <si>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</si>
  <si>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</si>
  <si>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</si>
  <si>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</si>
  <si>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</si>
  <si>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</si>
  <si>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</si>
  <si>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</si>
  <si>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</si>
  <si>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</si>
  <si>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</si>
  <si>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</si>
  <si>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</si>
  <si>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</si>
  <si>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</si>
  <si>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</si>
  <si>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</si>
  <si>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</si>
  <si>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</si>
  <si>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</si>
  <si>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</si>
  <si>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</si>
  <si>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</si>
  <si>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</si>
  <si>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</si>
  <si>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</si>
  <si>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</si>
  <si>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</si>
  <si>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</si>
  <si>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</si>
  <si>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</si>
  <si>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</si>
  <si>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</si>
  <si>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</si>
  <si>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</si>
  <si>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</si>
  <si>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</si>
  <si>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</si>
  <si>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</si>
  <si>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</si>
  <si>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</si>
  <si>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</si>
  <si>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</si>
  <si>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</si>
  <si>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</si>
  <si>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</si>
  <si>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</si>
  <si>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</si>
  <si>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</si>
  <si>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</si>
  <si>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</si>
  <si>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</si>
  <si>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</si>
  <si>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</si>
  <si>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</si>
  <si>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</si>
  <si>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</si>
  <si>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</si>
  <si>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</si>
  <si>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</si>
  <si>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</si>
  <si>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</si>
  <si>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</si>
  <si>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</si>
  <si>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</si>
  <si>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</si>
  <si>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</si>
  <si>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</si>
  <si>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</si>
  <si>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</si>
  <si>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</si>
  <si>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</si>
  <si>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</si>
  <si>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</si>
  <si>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</si>
  <si>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</si>
  <si>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</si>
  <si>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</si>
  <si>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</si>
  <si>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</si>
  <si>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</si>
  <si>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</si>
  <si>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</si>
  <si>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</si>
  <si>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</si>
  <si>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</si>
  <si>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</si>
  <si>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</si>
  <si>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</si>
  <si>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</si>
  <si>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</si>
  <si>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</si>
  <si>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</si>
  <si>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Valor Inicial (R$)</t>
  </si>
  <si>
    <t>Qauntidade de Ações</t>
  </si>
  <si>
    <t>Variação $</t>
  </si>
  <si>
    <t>Resultado</t>
  </si>
  <si>
    <t>Nome da Empresa</t>
  </si>
  <si>
    <t>Segmento</t>
  </si>
  <si>
    <t>Siderurgia</t>
  </si>
  <si>
    <t>Mineração</t>
  </si>
  <si>
    <t>Petróleo e Gás</t>
  </si>
  <si>
    <t>Papel e Celulose</t>
  </si>
  <si>
    <t>Energia Elétrica</t>
  </si>
  <si>
    <t>Shopping Centers</t>
  </si>
  <si>
    <t>Instituição Financeira</t>
  </si>
  <si>
    <t>Saúde</t>
  </si>
  <si>
    <t>Petroquímica</t>
  </si>
  <si>
    <t>Transporte Aéreo</t>
  </si>
  <si>
    <t>Educação</t>
  </si>
  <si>
    <t>Distribuição e Logística</t>
  </si>
  <si>
    <t>Construção Civil</t>
  </si>
  <si>
    <t>Calçados</t>
  </si>
  <si>
    <t>Alimentos</t>
  </si>
  <si>
    <t>Varejo Alimentício</t>
  </si>
  <si>
    <t>Telecomunicações</t>
  </si>
  <si>
    <t>Logística</t>
  </si>
  <si>
    <t>Tecnologia Financeira</t>
  </si>
  <si>
    <t>Energia</t>
  </si>
  <si>
    <t>Holding</t>
  </si>
  <si>
    <t>Tecnologia</t>
  </si>
  <si>
    <t>Farmácias</t>
  </si>
  <si>
    <t>Varejo</t>
  </si>
  <si>
    <t>Locação de Veículos</t>
  </si>
  <si>
    <t>Bebidas</t>
  </si>
  <si>
    <t>Seguros e Previdência</t>
  </si>
  <si>
    <t>Saneamento</t>
  </si>
  <si>
    <t>Equipamentos Elétricos</t>
  </si>
  <si>
    <t>Agronegócio</t>
  </si>
  <si>
    <t>Infraestrutura</t>
  </si>
  <si>
    <t>Seguros</t>
  </si>
  <si>
    <t>Pet Shop</t>
  </si>
  <si>
    <t>Vestuário</t>
  </si>
  <si>
    <t>Aeroespacial</t>
  </si>
  <si>
    <t>Cosméticos</t>
  </si>
  <si>
    <t>Bolsa de Valores</t>
  </si>
  <si>
    <t>Farmacêutica</t>
  </si>
  <si>
    <t>Açúcar e Álcool</t>
  </si>
  <si>
    <t>Turismo</t>
  </si>
  <si>
    <t>Idade</t>
  </si>
  <si>
    <t>Cat_Idade</t>
  </si>
  <si>
    <t>Variação % (Dia)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</si>
</sst>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_-[$R$-416]\ * #,##0.00_-;\-[$R$-416]\ * #,##0.00_-;_-[$R$-416]\ * &quot;-&quot;??_-;_-@_-"/>
  </numFmts>
  <fonts count="10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.75"/>
      <color rgb="FFDCD9D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191B1C"/>
        <bgColor indexed="64"/>
      </patternFill>
    </fill>
  </fills>
  <borders count="3">
    <border>
      <left/>
      <right/>
      <top/>
      <bottom/>
      <diagonal/>
    </border>
    <border>
      <left style="medium">
        <color rgb="FF383D3F"/>
      </left>
      <right/>
      <top/>
      <bottom style="medium">
        <color rgb="FF383D3F"/>
      </bottom>
      <diagonal/>
    </border>
    <border>
      <left style="medium">
        <color rgb="FF383D3F"/>
      </left>
      <right style="medium">
        <color rgb="FF383D3F"/>
      </right>
      <top/>
      <bottom style="medium">
        <color rgb="FF383D3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0" xfId="0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3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74" fontId="6" fillId="2" borderId="0" xfId="0" applyNumberFormat="1" applyFont="1" applyFill="1" applyAlignment="1">
      <alignment horizontal="center"/>
    </xf>
    <xf numFmtId="0" fontId="8" fillId="2" borderId="0" xfId="0" applyFont="1" applyFill="1"/>
    <xf numFmtId="0" fontId="9" fillId="5" borderId="1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vertical="center" wrapText="1"/>
    </xf>
    <xf numFmtId="2" fontId="7" fillId="0" borderId="0" xfId="0" applyNumberFormat="1" applyFont="1" applyAlignment="1">
      <alignment horizontal="center"/>
    </xf>
    <xf numFmtId="174" fontId="7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rgb="FF4EA72E"/>
          <bgColor rgb="FF4EA72E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rgb="FF4EA72E"/>
          <bgColor rgb="FF4EA72E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7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9E3FFA-7FE5-4641-8612-469E7D1964B2}" name="Table2" displayName="Table2" ref="L1:T1048576" totalsRowShown="0" headerRowDxfId="14" dataDxfId="13">
  <autoFilter ref="L1:T1048576" xr:uid="{A79E3FFA-7FE5-4641-8612-469E7D1964B2}"/>
  <tableColumns count="9">
    <tableColumn id="1" xr3:uid="{B6255CB9-1F72-42D1-8388-E41E768FAE68}" name="Variação % (Dia)" dataDxfId="23"/>
    <tableColumn id="2" xr3:uid="{8B23B5DD-D6C9-49C9-8845-7243130B0A7F}" name="Valor Inicial (R$)" dataDxfId="22"/>
    <tableColumn id="3" xr3:uid="{9470EB5E-7E6A-457E-B6FB-2D0F11FE2866}" name="Qauntidade de Ações" dataDxfId="21"/>
    <tableColumn id="4" xr3:uid="{A51E4951-A3D6-4AAD-A3A4-FC51761F92EB}" name="Variação $" dataDxfId="20"/>
    <tableColumn id="5" xr3:uid="{E6217AAA-1B7A-45EA-92D0-F4B3E95626B4}" name="Resultado" dataDxfId="19"/>
    <tableColumn id="6" xr3:uid="{47FC17E4-AB86-4AFC-94A7-227E670AABB2}" name="Nome da Empresa" dataDxfId="18"/>
    <tableColumn id="7" xr3:uid="{22049097-1EAC-4924-9C96-8D9289A6F313}" name="Segmento" dataDxfId="17"/>
    <tableColumn id="8" xr3:uid="{05E37C17-F456-40A3-BF2B-57E88E03065D}" name="Idade" dataDxfId="16"/>
    <tableColumn id="9" xr3:uid="{E3C62447-2D2F-45D7-9F18-6AE334477B4B}" name="Cat_Idade" dataDxfId="15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69C7D9-A08C-4E28-B9E1-A6E501B8B210}" name="Table3" displayName="Table3" ref="A1:K1048576" totalsRowShown="0" headerRowDxfId="0" dataDxfId="1">
  <autoFilter ref="A1:K1048576" xr:uid="{DA69C7D9-A08C-4E28-B9E1-A6E501B8B210}"/>
  <tableColumns count="11">
    <tableColumn id="1" xr3:uid="{186AF2DF-6892-4BC4-AE32-028343096220}" name="Ativo" dataDxfId="12"/>
    <tableColumn id="2" xr3:uid="{0DBA2863-B6CA-4CE3-BFD8-93CBFD36EF48}" name="Data" dataDxfId="11"/>
    <tableColumn id="3" xr3:uid="{CFA26A13-75E2-46C7-91CE-BB44E4C612D8}" name="Último (R$)" dataDxfId="10"/>
    <tableColumn id="4" xr3:uid="{4BA6A49A-F766-4471-8413-757E4A14613C}" name="Var. Dia (%)" dataDxfId="9"/>
    <tableColumn id="5" xr3:uid="{76286578-8EAD-44C4-B156-5EFDB8E395AF}" name="Var. Sem. (%)" dataDxfId="8"/>
    <tableColumn id="6" xr3:uid="{435E1A3E-B23E-4BAC-83B0-CF2ADA731BA9}" name="Var. Mês (%)" dataDxfId="7"/>
    <tableColumn id="7" xr3:uid="{0C39DF5F-F950-4F97-8365-E903C536EFE5}" name="Var. Ano (%)" dataDxfId="6"/>
    <tableColumn id="8" xr3:uid="{81640E33-836C-4DAA-8D26-27643DD361CB}" name="Var. 12M (%)" dataDxfId="5"/>
    <tableColumn id="9" xr3:uid="{7DB9B30E-5655-4FDC-989D-EC3EA8DC93BE}" name="Val. Mín" dataDxfId="4"/>
    <tableColumn id="10" xr3:uid="{48079124-D124-4854-A177-0330AC470DEC}" name="Val. Máx" dataDxfId="3"/>
    <tableColumn id="11" xr3:uid="{6310DBE6-9F6B-4AC0-8430-922DC92503D4}" name="Volume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tabSelected="1" topLeftCell="J1" zoomScale="115" zoomScaleNormal="115" workbookViewId="0">
      <selection activeCell="Q2" sqref="Q2"/>
    </sheetView>
  </sheetViews>
  <sheetFormatPr defaultColWidth="12.5703125" defaultRowHeight="15.75" customHeight="1"/>
  <cols>
    <col min="1" max="1" width="8.28515625" style="12" customWidth="1"/>
    <col min="2" max="2" width="11.7109375" style="12" customWidth="1"/>
    <col min="3" max="3" width="14.28515625" style="12" customWidth="1"/>
    <col min="4" max="4" width="14.7109375" style="12" customWidth="1"/>
    <col min="5" max="5" width="16.42578125" style="12" customWidth="1"/>
    <col min="6" max="6" width="15.7109375" style="12" customWidth="1"/>
    <col min="7" max="7" width="15.28515625" style="12" customWidth="1"/>
    <col min="8" max="8" width="15.5703125" style="12" customWidth="1"/>
    <col min="9" max="9" width="11" style="12" customWidth="1"/>
    <col min="10" max="10" width="11.42578125" style="12" customWidth="1"/>
    <col min="11" max="11" width="10.5703125" style="12" customWidth="1"/>
    <col min="12" max="13" width="19.42578125" style="18" customWidth="1"/>
    <col min="14" max="14" width="24.7109375" style="18" customWidth="1"/>
    <col min="15" max="15" width="21.42578125" style="24" customWidth="1"/>
    <col min="16" max="16" width="13.42578125" style="18" customWidth="1"/>
    <col min="17" max="17" width="22.140625" style="18" customWidth="1"/>
    <col min="18" max="18" width="21" style="18" customWidth="1"/>
    <col min="19" max="19" width="12.5703125" style="18"/>
    <col min="20" max="20" width="13.7109375" style="18" customWidth="1"/>
  </cols>
  <sheetData>
    <row r="1" spans="1:20" ht="15.7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7" t="s">
        <v>1059</v>
      </c>
      <c r="M1" s="17" t="s">
        <v>1011</v>
      </c>
      <c r="N1" s="17" t="s">
        <v>1012</v>
      </c>
      <c r="O1" s="19" t="s">
        <v>1013</v>
      </c>
      <c r="P1" s="17" t="s">
        <v>1014</v>
      </c>
      <c r="Q1" s="17" t="s">
        <v>1015</v>
      </c>
      <c r="R1" s="17" t="s">
        <v>1016</v>
      </c>
      <c r="S1" s="17" t="s">
        <v>1057</v>
      </c>
      <c r="T1" s="17" t="s">
        <v>1058</v>
      </c>
    </row>
    <row r="2" spans="1:20" ht="12.75">
      <c r="A2" s="10" t="s">
        <v>11</v>
      </c>
      <c r="B2" s="11">
        <v>45317</v>
      </c>
      <c r="C2" s="15">
        <v>9.5</v>
      </c>
      <c r="D2" s="10">
        <v>5.2</v>
      </c>
      <c r="E2" s="10">
        <v>11.76</v>
      </c>
      <c r="F2" s="10">
        <v>2.2599999999999998</v>
      </c>
      <c r="G2" s="10">
        <v>2.2599999999999998</v>
      </c>
      <c r="H2" s="10">
        <v>15.97</v>
      </c>
      <c r="I2" s="10">
        <v>9.18</v>
      </c>
      <c r="J2" s="10">
        <v>9.56</v>
      </c>
      <c r="K2" s="10" t="s">
        <v>12</v>
      </c>
      <c r="L2" s="18">
        <f>D2/100</f>
        <v>5.2000000000000005E-2</v>
      </c>
      <c r="M2" s="23">
        <f>C2/(L2+1)</f>
        <v>9.0304182509505697</v>
      </c>
      <c r="N2" s="18">
        <f>VLOOKUP(A2,Total_de_acoes!A:B,2,0)</f>
        <v>515117391</v>
      </c>
      <c r="O2" s="24">
        <f>(C2 - M2)*N2</f>
        <v>241889725.43155926</v>
      </c>
      <c r="P2" s="18" t="str">
        <f>IF(O2&gt;0,"Subiu",IF(O2&lt;0,"Desceu","Estavel"))</f>
        <v>Subiu</v>
      </c>
      <c r="Q2" s="18" t="str">
        <f>VLOOKUP(A2,Ticker!A:B,2,0)</f>
        <v>Usiminas</v>
      </c>
      <c r="R2" s="18" t="str">
        <f>VLOOKUP(Q2,ChatGpt!A:C,2,0)</f>
        <v>Siderurgia</v>
      </c>
      <c r="S2" s="18">
        <f>VLOOKUP(Q2,ChatGpt!A:C,3,0)</f>
        <v>66</v>
      </c>
      <c r="T2" s="18" t="str">
        <f>IF(S2&gt;100,"Mais de 100",IF(S2&lt;50,"Menos de 50","Entre 50 a 100"))</f>
        <v>Entre 50 a 100</v>
      </c>
    </row>
    <row r="3" spans="1:20" ht="12.75">
      <c r="A3" s="13" t="s">
        <v>13</v>
      </c>
      <c r="B3" s="14">
        <v>45317</v>
      </c>
      <c r="C3" s="16">
        <v>6.82</v>
      </c>
      <c r="D3" s="13">
        <v>2.4</v>
      </c>
      <c r="E3" s="13">
        <v>2.4</v>
      </c>
      <c r="F3" s="13">
        <v>-12.11</v>
      </c>
      <c r="G3" s="13">
        <v>-12.11</v>
      </c>
      <c r="H3" s="13">
        <v>50.56</v>
      </c>
      <c r="I3" s="13">
        <v>6.66</v>
      </c>
      <c r="J3" s="13">
        <v>6.86</v>
      </c>
      <c r="K3" s="13" t="s">
        <v>14</v>
      </c>
      <c r="L3" s="18">
        <f>D3/100</f>
        <v>2.4E-2</v>
      </c>
      <c r="M3" s="23">
        <f t="shared" ref="M3:M66" si="0">C3/(L3+1)</f>
        <v>6.66015625</v>
      </c>
      <c r="N3" s="18">
        <f>VLOOKUP(A3,Total_de_acoes!A:B,2,0)</f>
        <v>1110559345</v>
      </c>
      <c r="O3" s="24">
        <f t="shared" ref="O3:O66" si="1">(C3 - M3)*N3</f>
        <v>177515970.30234405</v>
      </c>
      <c r="P3" s="18" t="str">
        <f t="shared" ref="P3:P66" si="2">IF(O3&gt;0,"Subiu",IF(O3&lt;0,"Desceu","Estavel"))</f>
        <v>Subiu</v>
      </c>
      <c r="Q3" s="18" t="str">
        <f>VLOOKUP(A3,Ticker!A:B,2,0)</f>
        <v>CSN Mineração</v>
      </c>
      <c r="R3" s="18" t="str">
        <f>VLOOKUP(Q3,ChatGpt!A:C,2,0)</f>
        <v>Mineração</v>
      </c>
      <c r="S3" s="18">
        <f>VLOOKUP(Q3,ChatGpt!A:C,3,0)</f>
        <v>81</v>
      </c>
      <c r="T3" s="18" t="str">
        <f t="shared" ref="T3:T66" si="3">IF(S3&gt;100,"Mais de 100",IF(S3&lt;50,"Menos de 50","Entre 50 a 100"))</f>
        <v>Entre 50 a 100</v>
      </c>
    </row>
    <row r="4" spans="1:20" ht="12.75">
      <c r="A4" s="10" t="s">
        <v>15</v>
      </c>
      <c r="B4" s="11">
        <v>45317</v>
      </c>
      <c r="C4" s="15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10" t="s">
        <v>16</v>
      </c>
      <c r="L4" s="18">
        <f t="shared" ref="L4:L17" si="4">D4/100</f>
        <v>2.1899999999999999E-2</v>
      </c>
      <c r="M4" s="23">
        <f t="shared" si="0"/>
        <v>41.060769155494668</v>
      </c>
      <c r="N4" s="18">
        <f>VLOOKUP(A4,Total_de_acoes!A:B,2,0)</f>
        <v>2379877655</v>
      </c>
      <c r="O4" s="24">
        <f t="shared" si="1"/>
        <v>2140059393.5250204</v>
      </c>
      <c r="P4" s="18" t="str">
        <f t="shared" si="2"/>
        <v>Subiu</v>
      </c>
      <c r="Q4" s="18" t="str">
        <f>VLOOKUP(A4,Ticker!A:B,2,0)</f>
        <v>Petrobras</v>
      </c>
      <c r="R4" s="18" t="str">
        <f>VLOOKUP(Q4,ChatGpt!A:C,2,0)</f>
        <v>Petróleo e Gás</v>
      </c>
      <c r="S4" s="18">
        <f>VLOOKUP(Q4,ChatGpt!A:C,3,0)</f>
        <v>69</v>
      </c>
      <c r="T4" s="18" t="str">
        <f t="shared" si="3"/>
        <v>Entre 50 a 100</v>
      </c>
    </row>
    <row r="5" spans="1:20" ht="12.75">
      <c r="A5" s="13" t="s">
        <v>17</v>
      </c>
      <c r="B5" s="14">
        <v>45317</v>
      </c>
      <c r="C5" s="16">
        <v>52.91</v>
      </c>
      <c r="D5" s="13">
        <v>2.04</v>
      </c>
      <c r="E5" s="13">
        <v>2.14</v>
      </c>
      <c r="F5" s="13">
        <v>-4.8899999999999997</v>
      </c>
      <c r="G5" s="13">
        <v>-4.8899999999999997</v>
      </c>
      <c r="H5" s="13">
        <v>18.850000000000001</v>
      </c>
      <c r="I5" s="13">
        <v>51.89</v>
      </c>
      <c r="J5" s="13">
        <v>53.17</v>
      </c>
      <c r="K5" s="13" t="s">
        <v>18</v>
      </c>
      <c r="L5" s="18">
        <f t="shared" si="4"/>
        <v>2.0400000000000001E-2</v>
      </c>
      <c r="M5" s="23">
        <f t="shared" si="0"/>
        <v>51.85221481771854</v>
      </c>
      <c r="N5" s="18">
        <f>VLOOKUP(A5,Total_de_acoes!A:B,2,0)</f>
        <v>683452836</v>
      </c>
      <c r="O5" s="24">
        <f t="shared" si="1"/>
        <v>722946282.7090385</v>
      </c>
      <c r="P5" s="18" t="str">
        <f t="shared" si="2"/>
        <v>Subiu</v>
      </c>
      <c r="Q5" s="18" t="str">
        <f>VLOOKUP(A5,Ticker!A:B,2,0)</f>
        <v>Suzano</v>
      </c>
      <c r="R5" s="18" t="str">
        <f>VLOOKUP(Q5,ChatGpt!A:C,2,0)</f>
        <v>Papel e Celulose</v>
      </c>
      <c r="S5" s="18">
        <f>VLOOKUP(Q5,ChatGpt!A:C,3,0)</f>
        <v>100</v>
      </c>
      <c r="T5" s="18" t="str">
        <f t="shared" si="3"/>
        <v>Entre 50 a 100</v>
      </c>
    </row>
    <row r="6" spans="1:20" ht="12.75">
      <c r="A6" s="10" t="s">
        <v>19</v>
      </c>
      <c r="B6" s="11">
        <v>45317</v>
      </c>
      <c r="C6" s="15">
        <v>37.1</v>
      </c>
      <c r="D6" s="10">
        <v>2.0299999999999998</v>
      </c>
      <c r="E6" s="10">
        <v>2.4900000000000002</v>
      </c>
      <c r="F6" s="10">
        <v>-3.66</v>
      </c>
      <c r="G6" s="10">
        <v>-3.66</v>
      </c>
      <c r="H6" s="10">
        <v>20.7</v>
      </c>
      <c r="I6" s="10">
        <v>36.369999999999997</v>
      </c>
      <c r="J6" s="10">
        <v>37.32</v>
      </c>
      <c r="K6" s="10" t="s">
        <v>20</v>
      </c>
      <c r="L6" s="18">
        <f t="shared" si="4"/>
        <v>2.0299999999999999E-2</v>
      </c>
      <c r="M6" s="23">
        <f t="shared" si="0"/>
        <v>36.3618543565618</v>
      </c>
      <c r="N6" s="18">
        <f>VLOOKUP(A6,Total_de_acoes!A:B,2,0)</f>
        <v>187732538</v>
      </c>
      <c r="O6" s="24">
        <f t="shared" si="1"/>
        <v>138573955.05629665</v>
      </c>
      <c r="P6" s="18" t="str">
        <f t="shared" si="2"/>
        <v>Subiu</v>
      </c>
      <c r="Q6" s="18" t="str">
        <f>VLOOKUP(A6,Ticker!A:B,2,0)</f>
        <v>CPFL Energia</v>
      </c>
      <c r="R6" s="18" t="str">
        <f>VLOOKUP(Q6,ChatGpt!A:C,2,0)</f>
        <v>Energia Elétrica</v>
      </c>
      <c r="S6" s="18">
        <f>VLOOKUP(Q6,ChatGpt!A:C,3,0)</f>
        <v>109</v>
      </c>
      <c r="T6" s="18" t="str">
        <f t="shared" si="3"/>
        <v>Mais de 100</v>
      </c>
    </row>
    <row r="7" spans="1:20" ht="12.75">
      <c r="A7" s="13" t="s">
        <v>21</v>
      </c>
      <c r="B7" s="14">
        <v>45317</v>
      </c>
      <c r="C7" s="16">
        <v>45.69</v>
      </c>
      <c r="D7" s="13">
        <v>1.98</v>
      </c>
      <c r="E7" s="13">
        <v>2.42</v>
      </c>
      <c r="F7" s="13">
        <v>-0.78</v>
      </c>
      <c r="G7" s="13">
        <v>-0.78</v>
      </c>
      <c r="H7" s="13">
        <v>8.08</v>
      </c>
      <c r="I7" s="13">
        <v>44.25</v>
      </c>
      <c r="J7" s="13">
        <v>45.69</v>
      </c>
      <c r="K7" s="13" t="s">
        <v>22</v>
      </c>
      <c r="L7" s="18">
        <f t="shared" si="4"/>
        <v>1.9799999999999998E-2</v>
      </c>
      <c r="M7" s="23">
        <f t="shared" si="0"/>
        <v>44.802902529907819</v>
      </c>
      <c r="N7" s="18">
        <f>VLOOKUP(A7,Total_de_acoes!A:B,2,0)</f>
        <v>800010734</v>
      </c>
      <c r="O7" s="24">
        <f t="shared" si="1"/>
        <v>709687498.17798734</v>
      </c>
      <c r="P7" s="18" t="str">
        <f t="shared" si="2"/>
        <v>Subiu</v>
      </c>
      <c r="Q7" s="18" t="str">
        <f>VLOOKUP(A7,Ticker!A:B,2,0)</f>
        <v>PetroRio</v>
      </c>
      <c r="R7" s="18" t="str">
        <f>VLOOKUP(Q7,ChatGpt!A:C,2,0)</f>
        <v>Petróleo e Gás</v>
      </c>
      <c r="S7" s="18">
        <f>VLOOKUP(Q7,ChatGpt!A:C,3,0)</f>
        <v>8</v>
      </c>
      <c r="T7" s="18" t="str">
        <f t="shared" si="3"/>
        <v>Menos de 50</v>
      </c>
    </row>
    <row r="8" spans="1:20" ht="12.75">
      <c r="A8" s="10" t="s">
        <v>23</v>
      </c>
      <c r="B8" s="11">
        <v>45317</v>
      </c>
      <c r="C8" s="15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38.909999999999997</v>
      </c>
      <c r="J8" s="10">
        <v>40.090000000000003</v>
      </c>
      <c r="K8" s="10" t="s">
        <v>24</v>
      </c>
      <c r="L8" s="18">
        <f t="shared" si="4"/>
        <v>1.7299999999999999E-2</v>
      </c>
      <c r="M8" s="23">
        <f t="shared" si="0"/>
        <v>39.280448245355352</v>
      </c>
      <c r="N8" s="18">
        <f>VLOOKUP(A8,Total_de_acoes!A:B,2,0)</f>
        <v>4566445852</v>
      </c>
      <c r="O8" s="24">
        <f t="shared" si="1"/>
        <v>3103136291.2163792</v>
      </c>
      <c r="P8" s="18" t="str">
        <f t="shared" si="2"/>
        <v>Subiu</v>
      </c>
      <c r="Q8" s="18" t="str">
        <f>VLOOKUP(A8,Ticker!A:B,2,0)</f>
        <v>Petrobras</v>
      </c>
      <c r="R8" s="18" t="str">
        <f>VLOOKUP(Q8,ChatGpt!A:C,2,0)</f>
        <v>Petróleo e Gás</v>
      </c>
      <c r="S8" s="18">
        <f>VLOOKUP(Q8,ChatGpt!A:C,3,0)</f>
        <v>69</v>
      </c>
      <c r="T8" s="18" t="str">
        <f t="shared" si="3"/>
        <v>Entre 50 a 100</v>
      </c>
    </row>
    <row r="9" spans="1:20" ht="12.75">
      <c r="A9" s="13" t="s">
        <v>25</v>
      </c>
      <c r="B9" s="14">
        <v>45317</v>
      </c>
      <c r="C9" s="16">
        <v>69.5</v>
      </c>
      <c r="D9" s="13">
        <v>1.66</v>
      </c>
      <c r="E9" s="13">
        <v>2.06</v>
      </c>
      <c r="F9" s="13">
        <v>-9.9700000000000006</v>
      </c>
      <c r="G9" s="13">
        <v>-9.9700000000000006</v>
      </c>
      <c r="H9" s="13">
        <v>-23.49</v>
      </c>
      <c r="I9" s="13">
        <v>67.5</v>
      </c>
      <c r="J9" s="13">
        <v>69.81</v>
      </c>
      <c r="K9" s="13" t="s">
        <v>26</v>
      </c>
      <c r="L9" s="18">
        <f t="shared" si="4"/>
        <v>1.66E-2</v>
      </c>
      <c r="M9" s="23">
        <f t="shared" si="0"/>
        <v>68.365138697619514</v>
      </c>
      <c r="N9" s="18">
        <f>VLOOKUP(A9,Total_de_acoes!A:B,2,0)</f>
        <v>4196924316</v>
      </c>
      <c r="O9" s="24">
        <f t="shared" si="1"/>
        <v>4762926995.2480898</v>
      </c>
      <c r="P9" s="18" t="str">
        <f t="shared" si="2"/>
        <v>Subiu</v>
      </c>
      <c r="Q9" s="18" t="str">
        <f>VLOOKUP(A9,Ticker!A:B,2,0)</f>
        <v>Vale</v>
      </c>
      <c r="R9" s="18" t="str">
        <f>VLOOKUP(Q9,ChatGpt!A:C,2,0)</f>
        <v>Mineração</v>
      </c>
      <c r="S9" s="18">
        <f>VLOOKUP(Q9,ChatGpt!A:C,3,0)</f>
        <v>79</v>
      </c>
      <c r="T9" s="18" t="str">
        <f t="shared" si="3"/>
        <v>Entre 50 a 100</v>
      </c>
    </row>
    <row r="10" spans="1:20" ht="12.75">
      <c r="A10" s="10" t="s">
        <v>27</v>
      </c>
      <c r="B10" s="11">
        <v>45317</v>
      </c>
      <c r="C10" s="15">
        <v>28.19</v>
      </c>
      <c r="D10" s="10">
        <v>1.58</v>
      </c>
      <c r="E10" s="10">
        <v>2.0299999999999998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10" t="s">
        <v>28</v>
      </c>
      <c r="L10" s="18">
        <f t="shared" si="4"/>
        <v>1.5800000000000002E-2</v>
      </c>
      <c r="M10" s="23">
        <f t="shared" si="0"/>
        <v>27.751525890923411</v>
      </c>
      <c r="N10" s="18">
        <f>VLOOKUP(A10,Total_de_acoes!A:B,2,0)</f>
        <v>268505432</v>
      </c>
      <c r="O10" s="24">
        <f t="shared" si="1"/>
        <v>117732680.07842509</v>
      </c>
      <c r="P10" s="18" t="str">
        <f t="shared" si="2"/>
        <v>Subiu</v>
      </c>
      <c r="Q10" s="18" t="str">
        <f>VLOOKUP(A10,Ticker!A:B,2,0)</f>
        <v>Multiplan</v>
      </c>
      <c r="R10" s="18" t="str">
        <f>VLOOKUP(Q10,ChatGpt!A:C,2,0)</f>
        <v>Shopping Centers</v>
      </c>
      <c r="S10" s="18">
        <f>VLOOKUP(Q10,ChatGpt!A:C,3,0)</f>
        <v>49</v>
      </c>
      <c r="T10" s="18" t="str">
        <f t="shared" si="3"/>
        <v>Menos de 50</v>
      </c>
    </row>
    <row r="11" spans="1:20" ht="12.75">
      <c r="A11" s="13" t="s">
        <v>29</v>
      </c>
      <c r="B11" s="14">
        <v>45317</v>
      </c>
      <c r="C11" s="16">
        <v>32.81</v>
      </c>
      <c r="D11" s="13">
        <v>1.48</v>
      </c>
      <c r="E11" s="13">
        <v>-0.39</v>
      </c>
      <c r="F11" s="13">
        <v>-3.36</v>
      </c>
      <c r="G11" s="13">
        <v>-3.36</v>
      </c>
      <c r="H11" s="13">
        <v>34.25</v>
      </c>
      <c r="I11" s="13">
        <v>32.35</v>
      </c>
      <c r="J11" s="13">
        <v>32.909999999999997</v>
      </c>
      <c r="K11" s="13" t="s">
        <v>30</v>
      </c>
      <c r="L11" s="18">
        <f t="shared" si="4"/>
        <v>1.4800000000000001E-2</v>
      </c>
      <c r="M11" s="23">
        <f t="shared" si="0"/>
        <v>32.331493890421761</v>
      </c>
      <c r="N11" s="18">
        <f>VLOOKUP(A11,Total_de_acoes!A:B,2,0)</f>
        <v>4801593832</v>
      </c>
      <c r="O11" s="24">
        <f t="shared" si="1"/>
        <v>2297591984.3251982</v>
      </c>
      <c r="P11" s="18" t="str">
        <f t="shared" si="2"/>
        <v>Subiu</v>
      </c>
      <c r="Q11" s="18" t="str">
        <f>VLOOKUP(A11,Ticker!A:B,2,0)</f>
        <v>Itaú Unibanco</v>
      </c>
      <c r="R11" s="18" t="str">
        <f>VLOOKUP(Q11,ChatGpt!A:C,2,0)</f>
        <v>Instituição Financeira</v>
      </c>
      <c r="S11" s="18">
        <f>VLOOKUP(Q11,ChatGpt!A:C,3,0)</f>
        <v>98</v>
      </c>
      <c r="T11" s="18" t="str">
        <f t="shared" si="3"/>
        <v>Entre 50 a 100</v>
      </c>
    </row>
    <row r="12" spans="1:20" ht="12.75">
      <c r="A12" s="10" t="s">
        <v>31</v>
      </c>
      <c r="B12" s="11">
        <v>45317</v>
      </c>
      <c r="C12" s="15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10" t="s">
        <v>32</v>
      </c>
      <c r="L12" s="18">
        <f t="shared" si="4"/>
        <v>1.43E-2</v>
      </c>
      <c r="M12" s="23">
        <f t="shared" si="0"/>
        <v>27.171448289460709</v>
      </c>
      <c r="N12" s="18">
        <f>VLOOKUP(A12,Total_de_acoes!A:B,2,0)</f>
        <v>1168230366</v>
      </c>
      <c r="O12" s="24">
        <f t="shared" si="1"/>
        <v>453917907.01323998</v>
      </c>
      <c r="P12" s="18" t="str">
        <f t="shared" si="2"/>
        <v>Subiu</v>
      </c>
      <c r="Q12" s="18" t="str">
        <f>VLOOKUP(A12,Ticker!A:B,2,0)</f>
        <v>Rede D'Or</v>
      </c>
      <c r="R12" s="18" t="str">
        <f>VLOOKUP(Q12,ChatGpt!A:C,2,0)</f>
        <v>Saúde</v>
      </c>
      <c r="S12" s="18">
        <f>VLOOKUP(Q12,ChatGpt!A:C,3,0)</f>
        <v>49</v>
      </c>
      <c r="T12" s="18" t="str">
        <f t="shared" si="3"/>
        <v>Menos de 50</v>
      </c>
    </row>
    <row r="13" spans="1:20" ht="12.75">
      <c r="A13" s="13" t="s">
        <v>33</v>
      </c>
      <c r="B13" s="14">
        <v>45317</v>
      </c>
      <c r="C13" s="16">
        <v>18.55</v>
      </c>
      <c r="D13" s="13">
        <v>1.42</v>
      </c>
      <c r="E13" s="13">
        <v>5.0999999999999996</v>
      </c>
      <c r="F13" s="13">
        <v>-15.14</v>
      </c>
      <c r="G13" s="13">
        <v>-15.14</v>
      </c>
      <c r="H13" s="13">
        <v>-18.39</v>
      </c>
      <c r="I13" s="13">
        <v>18.29</v>
      </c>
      <c r="J13" s="13">
        <v>18.73</v>
      </c>
      <c r="K13" s="13" t="s">
        <v>34</v>
      </c>
      <c r="L13" s="18">
        <f t="shared" si="4"/>
        <v>1.4199999999999999E-2</v>
      </c>
      <c r="M13" s="23">
        <f t="shared" si="0"/>
        <v>18.290278051666338</v>
      </c>
      <c r="N13" s="18">
        <f>VLOOKUP(A13,Total_de_acoes!A:B,2,0)</f>
        <v>265877867</v>
      </c>
      <c r="O13" s="24">
        <f t="shared" si="1"/>
        <v>69054317.636038527</v>
      </c>
      <c r="P13" s="18" t="str">
        <f t="shared" si="2"/>
        <v>Subiu</v>
      </c>
      <c r="Q13" s="18" t="str">
        <f>VLOOKUP(A13,Ticker!A:B,2,0)</f>
        <v>Braskem</v>
      </c>
      <c r="R13" s="18" t="str">
        <f>VLOOKUP(Q13,ChatGpt!A:C,2,0)</f>
        <v>Petroquímica</v>
      </c>
      <c r="S13" s="18">
        <f>VLOOKUP(Q13,ChatGpt!A:C,3,0)</f>
        <v>19</v>
      </c>
      <c r="T13" s="18" t="str">
        <f t="shared" si="3"/>
        <v>Menos de 50</v>
      </c>
    </row>
    <row r="14" spans="1:20" ht="12.75">
      <c r="A14" s="10" t="s">
        <v>35</v>
      </c>
      <c r="B14" s="11">
        <v>45317</v>
      </c>
      <c r="C14" s="15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10" t="s">
        <v>36</v>
      </c>
      <c r="L14" s="18">
        <f t="shared" si="4"/>
        <v>1.4199999999999999E-2</v>
      </c>
      <c r="M14" s="23">
        <f t="shared" si="0"/>
        <v>14.070203115756261</v>
      </c>
      <c r="N14" s="18">
        <f>VLOOKUP(A14,Total_de_acoes!A:B,2,0)</f>
        <v>327593725</v>
      </c>
      <c r="O14" s="24">
        <f t="shared" si="1"/>
        <v>65452205.552800186</v>
      </c>
      <c r="P14" s="18" t="str">
        <f t="shared" si="2"/>
        <v>Subiu</v>
      </c>
      <c r="Q14" s="18" t="str">
        <f>VLOOKUP(A14,Ticker!A:B,2,0)</f>
        <v>Azul</v>
      </c>
      <c r="R14" s="18" t="str">
        <f>VLOOKUP(Q14,ChatGpt!A:C,2,0)</f>
        <v>Transporte Aéreo</v>
      </c>
      <c r="S14" s="18">
        <f>VLOOKUP(Q14,ChatGpt!A:C,3,0)</f>
        <v>14</v>
      </c>
      <c r="T14" s="18" t="str">
        <f t="shared" si="3"/>
        <v>Menos de 50</v>
      </c>
    </row>
    <row r="15" spans="1:20" ht="12.75">
      <c r="A15" s="13" t="s">
        <v>37</v>
      </c>
      <c r="B15" s="14">
        <v>45317</v>
      </c>
      <c r="C15" s="16">
        <v>28.75</v>
      </c>
      <c r="D15" s="13">
        <v>1.41</v>
      </c>
      <c r="E15" s="13">
        <v>-2.71</v>
      </c>
      <c r="F15" s="13">
        <v>9.4</v>
      </c>
      <c r="G15" s="13">
        <v>9.4</v>
      </c>
      <c r="H15" s="13">
        <v>-37.700000000000003</v>
      </c>
      <c r="I15" s="13">
        <v>28</v>
      </c>
      <c r="J15" s="13">
        <v>28.75</v>
      </c>
      <c r="K15" s="13" t="s">
        <v>38</v>
      </c>
      <c r="L15" s="18">
        <f t="shared" si="4"/>
        <v>1.41E-2</v>
      </c>
      <c r="M15" s="23">
        <f t="shared" si="0"/>
        <v>28.350261315452126</v>
      </c>
      <c r="N15" s="18">
        <f>VLOOKUP(A15,Total_de_acoes!A:B,2,0)</f>
        <v>235665566</v>
      </c>
      <c r="O15" s="24">
        <f t="shared" si="1"/>
        <v>94204643.346070096</v>
      </c>
      <c r="P15" s="18" t="str">
        <f t="shared" si="2"/>
        <v>Subiu</v>
      </c>
      <c r="Q15" s="18" t="str">
        <f>VLOOKUP(A15,Ticker!A:B,2,0)</f>
        <v>3R Petroleum</v>
      </c>
      <c r="R15" s="18" t="str">
        <f>VLOOKUP(Q15,ChatGpt!A:C,2,0)</f>
        <v>Petróleo e Gás</v>
      </c>
      <c r="S15" s="18">
        <f>VLOOKUP(Q15,ChatGpt!A:C,3,0)</f>
        <v>11</v>
      </c>
      <c r="T15" s="18" t="str">
        <f t="shared" si="3"/>
        <v>Menos de 50</v>
      </c>
    </row>
    <row r="16" spans="1:20" ht="12.75">
      <c r="A16" s="10" t="s">
        <v>39</v>
      </c>
      <c r="B16" s="11">
        <v>45317</v>
      </c>
      <c r="C16" s="15">
        <v>35.32</v>
      </c>
      <c r="D16" s="10">
        <v>1.34</v>
      </c>
      <c r="E16" s="10">
        <v>2.76</v>
      </c>
      <c r="F16" s="10">
        <v>-1.1200000000000001</v>
      </c>
      <c r="G16" s="10">
        <v>-1.1200000000000001</v>
      </c>
      <c r="H16" s="10">
        <v>28.01</v>
      </c>
      <c r="I16" s="10">
        <v>34.85</v>
      </c>
      <c r="J16" s="10">
        <v>35.76</v>
      </c>
      <c r="K16" s="10" t="s">
        <v>40</v>
      </c>
      <c r="L16" s="18">
        <f t="shared" si="4"/>
        <v>1.34E-2</v>
      </c>
      <c r="M16" s="23">
        <f t="shared" si="0"/>
        <v>34.852970199328986</v>
      </c>
      <c r="N16" s="18">
        <f>VLOOKUP(A16,Total_de_acoes!A:B,2,0)</f>
        <v>1095587251</v>
      </c>
      <c r="O16" s="24">
        <f t="shared" si="1"/>
        <v>511671895.45223427</v>
      </c>
      <c r="P16" s="18" t="str">
        <f t="shared" si="2"/>
        <v>Subiu</v>
      </c>
      <c r="Q16" s="18" t="str">
        <f>VLOOKUP(A16,Ticker!A:B,2,0)</f>
        <v>Equatorial Energia</v>
      </c>
      <c r="R16" s="18" t="str">
        <f>VLOOKUP(Q16,ChatGpt!A:C,2,0)</f>
        <v>Energia Elétrica</v>
      </c>
      <c r="S16" s="18">
        <f>VLOOKUP(Q16,ChatGpt!A:C,3,0)</f>
        <v>24</v>
      </c>
      <c r="T16" s="18" t="str">
        <f t="shared" si="3"/>
        <v>Menos de 50</v>
      </c>
    </row>
    <row r="17" spans="1:20" ht="12.75">
      <c r="A17" s="13" t="s">
        <v>41</v>
      </c>
      <c r="B17" s="14">
        <v>45317</v>
      </c>
      <c r="C17" s="16">
        <v>18.16</v>
      </c>
      <c r="D17" s="13">
        <v>1.33</v>
      </c>
      <c r="E17" s="13">
        <v>4.79</v>
      </c>
      <c r="F17" s="13">
        <v>-7.63</v>
      </c>
      <c r="G17" s="13">
        <v>-7.63</v>
      </c>
      <c r="H17" s="13">
        <v>12.45</v>
      </c>
      <c r="I17" s="13">
        <v>18</v>
      </c>
      <c r="J17" s="13">
        <v>18.489999999999998</v>
      </c>
      <c r="K17" s="13" t="s">
        <v>42</v>
      </c>
      <c r="L17" s="18">
        <f>D17/100</f>
        <v>1.3300000000000001E-2</v>
      </c>
      <c r="M17" s="23">
        <f t="shared" si="0"/>
        <v>17.921642159281554</v>
      </c>
      <c r="N17" s="18">
        <f>VLOOKUP(A17,Total_de_acoes!A:B,2,0)</f>
        <v>600865451</v>
      </c>
      <c r="O17" s="24">
        <f t="shared" si="1"/>
        <v>143220991.46267557</v>
      </c>
      <c r="P17" s="18" t="str">
        <f t="shared" si="2"/>
        <v>Subiu</v>
      </c>
      <c r="Q17" s="18" t="str">
        <f>VLOOKUP(A17,Ticker!A:B,2,0)</f>
        <v>Siderúrgica Nacional</v>
      </c>
      <c r="R17" s="18" t="str">
        <f>VLOOKUP(Q17,ChatGpt!A:C,2,0)</f>
        <v>Siderurgia</v>
      </c>
      <c r="S17" s="18">
        <f>VLOOKUP(Q17,ChatGpt!A:C,3,0)</f>
        <v>78</v>
      </c>
      <c r="T17" s="18" t="str">
        <f t="shared" si="3"/>
        <v>Entre 50 a 100</v>
      </c>
    </row>
    <row r="18" spans="1:20" ht="12.75">
      <c r="A18" s="10" t="s">
        <v>43</v>
      </c>
      <c r="B18" s="11">
        <v>45317</v>
      </c>
      <c r="C18" s="15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18.989999999999998</v>
      </c>
      <c r="J18" s="10">
        <v>19.78</v>
      </c>
      <c r="K18" s="10" t="s">
        <v>44</v>
      </c>
      <c r="L18" s="18">
        <f t="shared" ref="L18:L81" si="5">D18/100</f>
        <v>1.2800000000000001E-2</v>
      </c>
      <c r="M18" s="23">
        <f t="shared" si="0"/>
        <v>19.520142180094787</v>
      </c>
      <c r="N18" s="18">
        <f>VLOOKUP(A18,Total_de_acoes!A:B,2,0)</f>
        <v>289347914</v>
      </c>
      <c r="O18" s="24">
        <f t="shared" si="1"/>
        <v>72295838.986160949</v>
      </c>
      <c r="P18" s="18" t="str">
        <f t="shared" si="2"/>
        <v>Subiu</v>
      </c>
      <c r="Q18" s="18" t="str">
        <f>VLOOKUP(A18,Ticker!A:B,2,0)</f>
        <v>YDUQS</v>
      </c>
      <c r="R18" s="18" t="str">
        <f>VLOOKUP(Q18,ChatGpt!A:C,2,0)</f>
        <v>Educação</v>
      </c>
      <c r="S18" s="18">
        <f>VLOOKUP(Q18,ChatGpt!A:C,3,0)</f>
        <v>56</v>
      </c>
      <c r="T18" s="18" t="str">
        <f t="shared" si="3"/>
        <v>Entre 50 a 100</v>
      </c>
    </row>
    <row r="19" spans="1:20" ht="12.75">
      <c r="A19" s="13" t="s">
        <v>45</v>
      </c>
      <c r="B19" s="14">
        <v>45317</v>
      </c>
      <c r="C19" s="16">
        <v>28.31</v>
      </c>
      <c r="D19" s="13">
        <v>1.28</v>
      </c>
      <c r="E19" s="13">
        <v>2.35</v>
      </c>
      <c r="F19" s="13">
        <v>6.79</v>
      </c>
      <c r="G19" s="13">
        <v>6.79</v>
      </c>
      <c r="H19" s="13">
        <v>119.82</v>
      </c>
      <c r="I19" s="13">
        <v>27.84</v>
      </c>
      <c r="J19" s="13">
        <v>28.39</v>
      </c>
      <c r="K19" s="13" t="s">
        <v>46</v>
      </c>
      <c r="L19" s="18">
        <f t="shared" si="5"/>
        <v>1.2800000000000001E-2</v>
      </c>
      <c r="M19" s="23">
        <f t="shared" si="0"/>
        <v>27.952211690363349</v>
      </c>
      <c r="N19" s="18">
        <f>VLOOKUP(A19,Total_de_acoes!A:B,2,0)</f>
        <v>1086411192</v>
      </c>
      <c r="O19" s="24">
        <f t="shared" si="1"/>
        <v>388705223.95601785</v>
      </c>
      <c r="P19" s="18" t="str">
        <f t="shared" si="2"/>
        <v>Subiu</v>
      </c>
      <c r="Q19" s="18" t="str">
        <f>VLOOKUP(A19,Ticker!A:B,2,0)</f>
        <v>Ultrapar</v>
      </c>
      <c r="R19" s="18" t="str">
        <f>VLOOKUP(Q19,ChatGpt!A:C,2,0)</f>
        <v>Distribuição e Logística</v>
      </c>
      <c r="S19" s="18">
        <f>VLOOKUP(Q19,ChatGpt!A:C,3,0)</f>
        <v>84</v>
      </c>
      <c r="T19" s="18" t="str">
        <f t="shared" si="3"/>
        <v>Entre 50 a 100</v>
      </c>
    </row>
    <row r="20" spans="1:20" ht="12.75">
      <c r="A20" s="10" t="s">
        <v>47</v>
      </c>
      <c r="B20" s="11">
        <v>45317</v>
      </c>
      <c r="C20" s="15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10" t="s">
        <v>48</v>
      </c>
      <c r="L20" s="18">
        <f t="shared" si="5"/>
        <v>1.2500000000000001E-2</v>
      </c>
      <c r="M20" s="23">
        <f t="shared" si="0"/>
        <v>7.9802469135802472</v>
      </c>
      <c r="N20" s="18">
        <f>VLOOKUP(A20,Total_de_acoes!A:B,2,0)</f>
        <v>376187582</v>
      </c>
      <c r="O20" s="24">
        <f t="shared" si="1"/>
        <v>37525872.377283879</v>
      </c>
      <c r="P20" s="18" t="str">
        <f t="shared" si="2"/>
        <v>Subiu</v>
      </c>
      <c r="Q20" s="18" t="str">
        <f>VLOOKUP(A20,Ticker!A:B,2,0)</f>
        <v>MRV</v>
      </c>
      <c r="R20" s="18" t="str">
        <f>VLOOKUP(Q20,ChatGpt!A:C,2,0)</f>
        <v>Construção Civil</v>
      </c>
      <c r="S20" s="18">
        <f>VLOOKUP(Q20,ChatGpt!A:C,3,0)</f>
        <v>42</v>
      </c>
      <c r="T20" s="18" t="str">
        <f t="shared" si="3"/>
        <v>Menos de 50</v>
      </c>
    </row>
    <row r="21" spans="1:20" ht="12.75">
      <c r="A21" s="13" t="s">
        <v>49</v>
      </c>
      <c r="B21" s="14">
        <v>45317</v>
      </c>
      <c r="C21" s="16">
        <v>57.91</v>
      </c>
      <c r="D21" s="13">
        <v>1.1499999999999999</v>
      </c>
      <c r="E21" s="13">
        <v>-1.03</v>
      </c>
      <c r="F21" s="13">
        <v>-10.26</v>
      </c>
      <c r="G21" s="13">
        <v>-10.26</v>
      </c>
      <c r="H21" s="13">
        <v>-28.97</v>
      </c>
      <c r="I21" s="13">
        <v>56.22</v>
      </c>
      <c r="J21" s="13">
        <v>59.29</v>
      </c>
      <c r="K21" s="13" t="s">
        <v>50</v>
      </c>
      <c r="L21" s="18">
        <f t="shared" si="5"/>
        <v>1.15E-2</v>
      </c>
      <c r="M21" s="23">
        <f t="shared" si="0"/>
        <v>57.251606524962916</v>
      </c>
      <c r="N21" s="18">
        <f>VLOOKUP(A21,Total_de_acoes!A:B,2,0)</f>
        <v>62305891</v>
      </c>
      <c r="O21" s="24">
        <f t="shared" si="1"/>
        <v>41021792.090771534</v>
      </c>
      <c r="P21" s="18" t="str">
        <f t="shared" si="2"/>
        <v>Subiu</v>
      </c>
      <c r="Q21" s="18" t="str">
        <f>VLOOKUP(A21,Ticker!A:B,2,0)</f>
        <v>Arezzo</v>
      </c>
      <c r="R21" s="18" t="str">
        <f>VLOOKUP(Q21,ChatGpt!A:C,2,0)</f>
        <v>Calçados</v>
      </c>
      <c r="S21" s="18">
        <f>VLOOKUP(Q21,ChatGpt!A:C,3,0)</f>
        <v>50</v>
      </c>
      <c r="T21" s="18" t="str">
        <f t="shared" si="3"/>
        <v>Entre 50 a 100</v>
      </c>
    </row>
    <row r="22" spans="1:20" ht="12.75">
      <c r="A22" s="10" t="s">
        <v>51</v>
      </c>
      <c r="B22" s="11">
        <v>45317</v>
      </c>
      <c r="C22" s="15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10" t="s">
        <v>52</v>
      </c>
      <c r="L22" s="18">
        <f t="shared" si="5"/>
        <v>1.04E-2</v>
      </c>
      <c r="M22" s="23">
        <f t="shared" si="0"/>
        <v>15.36025336500396</v>
      </c>
      <c r="N22" s="18">
        <f>VLOOKUP(A22,Total_de_acoes!A:B,2,0)</f>
        <v>5146576868</v>
      </c>
      <c r="O22" s="24">
        <f t="shared" si="1"/>
        <v>822148336.41145825</v>
      </c>
      <c r="P22" s="18" t="str">
        <f t="shared" si="2"/>
        <v>Subiu</v>
      </c>
      <c r="Q22" s="18" t="str">
        <f>VLOOKUP(A22,Ticker!A:B,2,0)</f>
        <v>Banco Bradesco</v>
      </c>
      <c r="R22" s="18" t="str">
        <f>VLOOKUP(Q22,ChatGpt!A:C,2,0)</f>
        <v>Instituição Financeira</v>
      </c>
      <c r="S22" s="18">
        <f>VLOOKUP(Q22,ChatGpt!A:C,3,0)</f>
        <v>78</v>
      </c>
      <c r="T22" s="18" t="str">
        <f t="shared" si="3"/>
        <v>Entre 50 a 100</v>
      </c>
    </row>
    <row r="23" spans="1:20" ht="12.75">
      <c r="A23" s="13" t="s">
        <v>53</v>
      </c>
      <c r="B23" s="14">
        <v>45317</v>
      </c>
      <c r="C23" s="16">
        <v>7.19</v>
      </c>
      <c r="D23" s="13">
        <v>0.98</v>
      </c>
      <c r="E23" s="13">
        <v>6.05</v>
      </c>
      <c r="F23" s="13">
        <v>-3.75</v>
      </c>
      <c r="G23" s="13">
        <v>-3.75</v>
      </c>
      <c r="H23" s="13">
        <v>-48.31</v>
      </c>
      <c r="I23" s="13">
        <v>7.11</v>
      </c>
      <c r="J23" s="13">
        <v>7.24</v>
      </c>
      <c r="K23" s="13" t="s">
        <v>54</v>
      </c>
      <c r="L23" s="18">
        <f t="shared" si="5"/>
        <v>9.7999999999999997E-3</v>
      </c>
      <c r="M23" s="23">
        <f t="shared" si="0"/>
        <v>7.1202218261041796</v>
      </c>
      <c r="N23" s="18">
        <f>VLOOKUP(A23,Total_de_acoes!A:B,2,0)</f>
        <v>261036182</v>
      </c>
      <c r="O23" s="24">
        <f t="shared" si="1"/>
        <v>18214628.100697115</v>
      </c>
      <c r="P23" s="18" t="str">
        <f t="shared" si="2"/>
        <v>Subiu</v>
      </c>
      <c r="Q23" s="18" t="str">
        <f>VLOOKUP(A23,Ticker!A:B,2,0)</f>
        <v>Minerva</v>
      </c>
      <c r="R23" s="18" t="str">
        <f>VLOOKUP(Q23,ChatGpt!A:C,2,0)</f>
        <v>Alimentos</v>
      </c>
      <c r="S23" s="18">
        <f>VLOOKUP(Q23,ChatGpt!A:C,3,0)</f>
        <v>31</v>
      </c>
      <c r="T23" s="18" t="str">
        <f t="shared" si="3"/>
        <v>Menos de 50</v>
      </c>
    </row>
    <row r="24" spans="1:20" ht="12.75">
      <c r="A24" s="10" t="s">
        <v>55</v>
      </c>
      <c r="B24" s="11">
        <v>45317</v>
      </c>
      <c r="C24" s="15">
        <v>4.1399999999999997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10" t="s">
        <v>56</v>
      </c>
      <c r="L24" s="18">
        <f t="shared" si="5"/>
        <v>9.7000000000000003E-3</v>
      </c>
      <c r="M24" s="23">
        <f t="shared" si="0"/>
        <v>4.1002277904328013</v>
      </c>
      <c r="N24" s="18">
        <f>VLOOKUP(A24,Total_de_acoes!A:B,2,0)</f>
        <v>159430826</v>
      </c>
      <c r="O24" s="24">
        <f t="shared" si="1"/>
        <v>6340916.223143544</v>
      </c>
      <c r="P24" s="18" t="str">
        <f t="shared" si="2"/>
        <v>Subiu</v>
      </c>
      <c r="Q24" s="18" t="str">
        <f>VLOOKUP(A24,Ticker!A:B,2,0)</f>
        <v>Grupo Pão de Açúcar</v>
      </c>
      <c r="R24" s="18" t="str">
        <f>VLOOKUP(Q24,ChatGpt!A:C,2,0)</f>
        <v>Varejo Alimentício</v>
      </c>
      <c r="S24" s="18">
        <f>VLOOKUP(Q24,ChatGpt!A:C,3,0)</f>
        <v>72</v>
      </c>
      <c r="T24" s="18" t="str">
        <f t="shared" si="3"/>
        <v>Entre 50 a 100</v>
      </c>
    </row>
    <row r="25" spans="1:20" ht="12.75">
      <c r="A25" s="13" t="s">
        <v>57</v>
      </c>
      <c r="B25" s="14">
        <v>45317</v>
      </c>
      <c r="C25" s="16">
        <v>14.61</v>
      </c>
      <c r="D25" s="13">
        <v>0.96</v>
      </c>
      <c r="E25" s="13">
        <v>12.38</v>
      </c>
      <c r="F25" s="13">
        <v>5.79</v>
      </c>
      <c r="G25" s="13">
        <v>5.79</v>
      </c>
      <c r="H25" s="13">
        <v>78.17</v>
      </c>
      <c r="I25" s="13">
        <v>14.46</v>
      </c>
      <c r="J25" s="13">
        <v>14.93</v>
      </c>
      <c r="K25" s="13" t="s">
        <v>58</v>
      </c>
      <c r="L25" s="18">
        <f t="shared" si="5"/>
        <v>9.5999999999999992E-3</v>
      </c>
      <c r="M25" s="23">
        <f t="shared" si="0"/>
        <v>14.471077654516639</v>
      </c>
      <c r="N25" s="18">
        <f>VLOOKUP(A25,Total_de_acoes!A:B,2,0)</f>
        <v>1677525446</v>
      </c>
      <c r="O25" s="24">
        <f t="shared" si="1"/>
        <v>233045769.56633979</v>
      </c>
      <c r="P25" s="18" t="str">
        <f t="shared" si="2"/>
        <v>Subiu</v>
      </c>
      <c r="Q25" s="18" t="str">
        <f>VLOOKUP(A25,Ticker!A:B,2,0)</f>
        <v>BRF</v>
      </c>
      <c r="R25" s="18" t="str">
        <f>VLOOKUP(Q25,ChatGpt!A:C,2,0)</f>
        <v>Alimentos</v>
      </c>
      <c r="S25" s="18">
        <f>VLOOKUP(Q25,ChatGpt!A:C,3,0)</f>
        <v>30</v>
      </c>
      <c r="T25" s="18" t="str">
        <f t="shared" si="3"/>
        <v>Menos de 50</v>
      </c>
    </row>
    <row r="26" spans="1:20" ht="12.75">
      <c r="A26" s="10" t="s">
        <v>59</v>
      </c>
      <c r="B26" s="11">
        <v>45317</v>
      </c>
      <c r="C26" s="15">
        <v>51.2</v>
      </c>
      <c r="D26" s="10">
        <v>0.88</v>
      </c>
      <c r="E26" s="10">
        <v>1.0900000000000001</v>
      </c>
      <c r="F26" s="10">
        <v>-4.1900000000000004</v>
      </c>
      <c r="G26" s="10">
        <v>-4.1900000000000004</v>
      </c>
      <c r="H26" s="10">
        <v>32.78</v>
      </c>
      <c r="I26" s="10">
        <v>50.62</v>
      </c>
      <c r="J26" s="10">
        <v>51.26</v>
      </c>
      <c r="K26" s="10" t="s">
        <v>60</v>
      </c>
      <c r="L26" s="18">
        <f t="shared" si="5"/>
        <v>8.8000000000000005E-3</v>
      </c>
      <c r="M26" s="23">
        <f t="shared" si="0"/>
        <v>50.753370340999211</v>
      </c>
      <c r="N26" s="18">
        <f>VLOOKUP(A26,Total_de_acoes!A:B,2,0)</f>
        <v>423091712</v>
      </c>
      <c r="O26" s="24">
        <f t="shared" si="1"/>
        <v>188965307.05662104</v>
      </c>
      <c r="P26" s="18" t="str">
        <f t="shared" si="2"/>
        <v>Subiu</v>
      </c>
      <c r="Q26" s="18" t="str">
        <f>VLOOKUP(A26,Ticker!A:B,2,0)</f>
        <v>Vivo</v>
      </c>
      <c r="R26" s="18" t="str">
        <f>VLOOKUP(Q26,ChatGpt!A:C,2,0)</f>
        <v>Telecomunicações</v>
      </c>
      <c r="S26" s="18">
        <f>VLOOKUP(Q26,ChatGpt!A:C,3,0)</f>
        <v>22</v>
      </c>
      <c r="T26" s="18" t="str">
        <f t="shared" si="3"/>
        <v>Menos de 50</v>
      </c>
    </row>
    <row r="27" spans="1:20" ht="12.75">
      <c r="A27" s="13" t="s">
        <v>61</v>
      </c>
      <c r="B27" s="14">
        <v>45317</v>
      </c>
      <c r="C27" s="16">
        <v>22.64</v>
      </c>
      <c r="D27" s="13">
        <v>0.84</v>
      </c>
      <c r="E27" s="13">
        <v>1.07</v>
      </c>
      <c r="F27" s="13">
        <v>-1.35</v>
      </c>
      <c r="G27" s="13">
        <v>-1.35</v>
      </c>
      <c r="H27" s="13">
        <v>20.93</v>
      </c>
      <c r="I27" s="13">
        <v>22.32</v>
      </c>
      <c r="J27" s="13">
        <v>22.83</v>
      </c>
      <c r="K27" s="13" t="s">
        <v>62</v>
      </c>
      <c r="L27" s="18">
        <f t="shared" si="5"/>
        <v>8.3999999999999995E-3</v>
      </c>
      <c r="M27" s="23">
        <f t="shared" si="0"/>
        <v>22.451408171360573</v>
      </c>
      <c r="N27" s="18">
        <f>VLOOKUP(A27,Total_de_acoes!A:B,2,0)</f>
        <v>1218352541</v>
      </c>
      <c r="O27" s="24">
        <f t="shared" si="1"/>
        <v>229771333.63468358</v>
      </c>
      <c r="P27" s="18" t="str">
        <f t="shared" si="2"/>
        <v>Subiu</v>
      </c>
      <c r="Q27" s="18" t="str">
        <f>VLOOKUP(A27,Ticker!A:B,2,0)</f>
        <v>Rumo</v>
      </c>
      <c r="R27" s="18" t="str">
        <f>VLOOKUP(Q27,ChatGpt!A:C,2,0)</f>
        <v>Logística</v>
      </c>
      <c r="S27" s="18">
        <f>VLOOKUP(Q27,ChatGpt!A:C,3,0)</f>
        <v>9</v>
      </c>
      <c r="T27" s="18" t="str">
        <f t="shared" si="3"/>
        <v>Menos de 50</v>
      </c>
    </row>
    <row r="28" spans="1:20" ht="12.75">
      <c r="A28" s="10" t="s">
        <v>63</v>
      </c>
      <c r="B28" s="11">
        <v>45317</v>
      </c>
      <c r="C28" s="15">
        <v>4.9000000000000004</v>
      </c>
      <c r="D28" s="10">
        <v>0.82</v>
      </c>
      <c r="E28" s="10">
        <v>9.3800000000000008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10" t="s">
        <v>64</v>
      </c>
      <c r="L28" s="18">
        <f t="shared" si="5"/>
        <v>8.199999999999999E-3</v>
      </c>
      <c r="M28" s="23">
        <f t="shared" si="0"/>
        <v>4.8601467962705813</v>
      </c>
      <c r="N28" s="18">
        <f>VLOOKUP(A28,Total_de_acoes!A:B,2,0)</f>
        <v>1095462329</v>
      </c>
      <c r="O28" s="24">
        <f t="shared" si="1"/>
        <v>43657683.375540853</v>
      </c>
      <c r="P28" s="18" t="str">
        <f t="shared" si="2"/>
        <v>Subiu</v>
      </c>
      <c r="Q28" s="18" t="str">
        <f>VLOOKUP(A28,Ticker!A:B,2,0)</f>
        <v>Cielo</v>
      </c>
      <c r="R28" s="18" t="str">
        <f>VLOOKUP(Q28,ChatGpt!A:C,2,0)</f>
        <v>Tecnologia Financeira</v>
      </c>
      <c r="S28" s="18">
        <f>VLOOKUP(Q28,ChatGpt!A:C,3,0)</f>
        <v>11</v>
      </c>
      <c r="T28" s="18" t="str">
        <f t="shared" si="3"/>
        <v>Menos de 50</v>
      </c>
    </row>
    <row r="29" spans="1:20" ht="12.75">
      <c r="A29" s="13" t="s">
        <v>65</v>
      </c>
      <c r="B29" s="14">
        <v>45317</v>
      </c>
      <c r="C29" s="16">
        <v>7.81</v>
      </c>
      <c r="D29" s="13">
        <v>0.77</v>
      </c>
      <c r="E29" s="13">
        <v>3.17</v>
      </c>
      <c r="F29" s="13">
        <v>-3.22</v>
      </c>
      <c r="G29" s="13">
        <v>-3.22</v>
      </c>
      <c r="H29" s="13">
        <v>9.94</v>
      </c>
      <c r="I29" s="13">
        <v>7.7</v>
      </c>
      <c r="J29" s="13">
        <v>7.85</v>
      </c>
      <c r="K29" s="13" t="s">
        <v>66</v>
      </c>
      <c r="L29" s="18">
        <f t="shared" si="5"/>
        <v>7.7000000000000002E-3</v>
      </c>
      <c r="M29" s="23">
        <f t="shared" si="0"/>
        <v>7.7503225166220098</v>
      </c>
      <c r="N29" s="18">
        <f>VLOOKUP(A29,Total_de_acoes!A:B,2,0)</f>
        <v>302768240</v>
      </c>
      <c r="O29" s="24">
        <f t="shared" si="1"/>
        <v>18068446.609983239</v>
      </c>
      <c r="P29" s="18" t="str">
        <f t="shared" si="2"/>
        <v>Subiu</v>
      </c>
      <c r="Q29" s="18" t="str">
        <f>VLOOKUP(A29,Ticker!A:B,2,0)</f>
        <v>Dexco</v>
      </c>
      <c r="R29" s="18" t="str">
        <f>VLOOKUP(Q29,ChatGpt!A:C,2,0)</f>
        <v>Energia</v>
      </c>
      <c r="S29" s="18">
        <f>VLOOKUP(Q29,ChatGpt!A:C,3,0)</f>
        <v>14</v>
      </c>
      <c r="T29" s="18" t="str">
        <f t="shared" si="3"/>
        <v>Menos de 50</v>
      </c>
    </row>
    <row r="30" spans="1:20" ht="12.75">
      <c r="A30" s="10" t="s">
        <v>67</v>
      </c>
      <c r="B30" s="11">
        <v>45317</v>
      </c>
      <c r="C30" s="15">
        <v>17.52</v>
      </c>
      <c r="D30" s="10">
        <v>0.74</v>
      </c>
      <c r="E30" s="10">
        <v>-0.56999999999999995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17.579999999999998</v>
      </c>
      <c r="K30" s="10" t="s">
        <v>68</v>
      </c>
      <c r="L30" s="18">
        <f t="shared" si="5"/>
        <v>7.4000000000000003E-3</v>
      </c>
      <c r="M30" s="23">
        <f t="shared" si="0"/>
        <v>17.391304347826086</v>
      </c>
      <c r="N30" s="18">
        <f>VLOOKUP(A30,Total_de_acoes!A:B,2,0)</f>
        <v>807896814</v>
      </c>
      <c r="O30" s="24">
        <f t="shared" si="1"/>
        <v>103972807.36695692</v>
      </c>
      <c r="P30" s="18" t="str">
        <f t="shared" si="2"/>
        <v>Subiu</v>
      </c>
      <c r="Q30" s="18" t="str">
        <f>VLOOKUP(A30,Ticker!A:B,2,0)</f>
        <v>TIM</v>
      </c>
      <c r="R30" s="18" t="str">
        <f>VLOOKUP(Q30,ChatGpt!A:C,2,0)</f>
        <v>Telecomunicações</v>
      </c>
      <c r="S30" s="18">
        <f>VLOOKUP(Q30,ChatGpt!A:C,3,0)</f>
        <v>27</v>
      </c>
      <c r="T30" s="18" t="str">
        <f t="shared" si="3"/>
        <v>Menos de 50</v>
      </c>
    </row>
    <row r="31" spans="1:20" ht="12.75">
      <c r="A31" s="13" t="s">
        <v>69</v>
      </c>
      <c r="B31" s="14">
        <v>45317</v>
      </c>
      <c r="C31" s="16">
        <v>23.22</v>
      </c>
      <c r="D31" s="13">
        <v>0.73</v>
      </c>
      <c r="E31" s="13">
        <v>1.93</v>
      </c>
      <c r="F31" s="13">
        <v>-9.51</v>
      </c>
      <c r="G31" s="13">
        <v>-9.51</v>
      </c>
      <c r="H31" s="13">
        <v>-20.399999999999999</v>
      </c>
      <c r="I31" s="13">
        <v>22.69</v>
      </c>
      <c r="J31" s="13">
        <v>23.28</v>
      </c>
      <c r="K31" s="13" t="s">
        <v>70</v>
      </c>
      <c r="L31" s="18">
        <f t="shared" si="5"/>
        <v>7.3000000000000001E-3</v>
      </c>
      <c r="M31" s="23">
        <f t="shared" si="0"/>
        <v>23.051722426288094</v>
      </c>
      <c r="N31" s="18">
        <f>VLOOKUP(A31,Total_de_acoes!A:B,2,0)</f>
        <v>251003438</v>
      </c>
      <c r="O31" s="24">
        <f t="shared" si="1"/>
        <v>42238249.539986439</v>
      </c>
      <c r="P31" s="18" t="str">
        <f t="shared" si="2"/>
        <v>Subiu</v>
      </c>
      <c r="Q31" s="18" t="str">
        <f>VLOOKUP(A31,Ticker!A:B,2,0)</f>
        <v>Bradespar</v>
      </c>
      <c r="R31" s="18" t="str">
        <f>VLOOKUP(Q31,ChatGpt!A:C,2,0)</f>
        <v>Holding</v>
      </c>
      <c r="S31" s="18">
        <f>VLOOKUP(Q31,ChatGpt!A:C,3,0)</f>
        <v>20</v>
      </c>
      <c r="T31" s="18" t="str">
        <f t="shared" si="3"/>
        <v>Menos de 50</v>
      </c>
    </row>
    <row r="32" spans="1:20" ht="12.75">
      <c r="A32" s="10" t="s">
        <v>71</v>
      </c>
      <c r="B32" s="11">
        <v>45317</v>
      </c>
      <c r="C32" s="15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10" t="s">
        <v>72</v>
      </c>
      <c r="L32" s="18">
        <f t="shared" si="5"/>
        <v>7.1999999999999998E-3</v>
      </c>
      <c r="M32" s="23">
        <f t="shared" si="0"/>
        <v>5.510325655281969</v>
      </c>
      <c r="N32" s="18">
        <f>VLOOKUP(A32,Total_de_acoes!A:B,2,0)</f>
        <v>393173139</v>
      </c>
      <c r="O32" s="24">
        <f t="shared" si="1"/>
        <v>15598886.650556229</v>
      </c>
      <c r="P32" s="18" t="str">
        <f t="shared" si="2"/>
        <v>Subiu</v>
      </c>
      <c r="Q32" s="18" t="str">
        <f>VLOOKUP(A32,Ticker!A:B,2,0)</f>
        <v>Locaweb</v>
      </c>
      <c r="R32" s="18" t="str">
        <f>VLOOKUP(Q32,ChatGpt!A:C,2,0)</f>
        <v>Tecnologia</v>
      </c>
      <c r="S32" s="18">
        <f>VLOOKUP(Q32,ChatGpt!A:C,3,0)</f>
        <v>24</v>
      </c>
      <c r="T32" s="18" t="str">
        <f t="shared" si="3"/>
        <v>Menos de 50</v>
      </c>
    </row>
    <row r="33" spans="1:20" ht="12.75">
      <c r="A33" s="13" t="s">
        <v>73</v>
      </c>
      <c r="B33" s="14">
        <v>45317</v>
      </c>
      <c r="C33" s="16">
        <v>23.83</v>
      </c>
      <c r="D33" s="13">
        <v>0.71</v>
      </c>
      <c r="E33" s="13">
        <v>1.49</v>
      </c>
      <c r="F33" s="13">
        <v>9.7100000000000009</v>
      </c>
      <c r="G33" s="13">
        <v>9.7100000000000009</v>
      </c>
      <c r="H33" s="13">
        <v>-26.61</v>
      </c>
      <c r="I33" s="13">
        <v>23.36</v>
      </c>
      <c r="J33" s="13">
        <v>23.99</v>
      </c>
      <c r="K33" s="13" t="s">
        <v>74</v>
      </c>
      <c r="L33" s="18">
        <f t="shared" si="5"/>
        <v>7.0999999999999995E-3</v>
      </c>
      <c r="M33" s="23">
        <f t="shared" si="0"/>
        <v>23.661999801409983</v>
      </c>
      <c r="N33" s="18">
        <f>VLOOKUP(A33,Total_de_acoes!A:B,2,0)</f>
        <v>275005663</v>
      </c>
      <c r="O33" s="24">
        <f t="shared" si="1"/>
        <v>46201005.997378685</v>
      </c>
      <c r="P33" s="18" t="str">
        <f t="shared" si="2"/>
        <v>Subiu</v>
      </c>
      <c r="Q33" s="18" t="str">
        <f>VLOOKUP(A33,Ticker!A:B,2,0)</f>
        <v>PetroRecôncavo</v>
      </c>
      <c r="R33" s="18" t="str">
        <f>VLOOKUP(Q33,ChatGpt!A:C,2,0)</f>
        <v>Petróleo e Gás</v>
      </c>
      <c r="S33" s="18">
        <f>VLOOKUP(Q33,ChatGpt!A:C,3,0)</f>
        <v>15</v>
      </c>
      <c r="T33" s="18" t="str">
        <f t="shared" si="3"/>
        <v>Menos de 50</v>
      </c>
    </row>
    <row r="34" spans="1:20" ht="12.75">
      <c r="A34" s="10" t="s">
        <v>75</v>
      </c>
      <c r="B34" s="11">
        <v>45317</v>
      </c>
      <c r="C34" s="15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</v>
      </c>
      <c r="I34" s="10">
        <v>9.93</v>
      </c>
      <c r="J34" s="10">
        <v>10.06</v>
      </c>
      <c r="K34" s="10" t="s">
        <v>76</v>
      </c>
      <c r="L34" s="18">
        <f t="shared" si="5"/>
        <v>6.9999999999999993E-3</v>
      </c>
      <c r="M34" s="23">
        <f t="shared" si="0"/>
        <v>9.9404170804369425</v>
      </c>
      <c r="N34" s="18">
        <f>VLOOKUP(A34,Total_de_acoes!A:B,2,0)</f>
        <v>5372783971</v>
      </c>
      <c r="O34" s="24">
        <f t="shared" si="1"/>
        <v>373853994.88377655</v>
      </c>
      <c r="P34" s="18" t="str">
        <f t="shared" si="2"/>
        <v>Subiu</v>
      </c>
      <c r="Q34" s="18" t="str">
        <f>VLOOKUP(A34,Ticker!A:B,2,0)</f>
        <v>Itaúsa</v>
      </c>
      <c r="R34" s="18" t="str">
        <f>VLOOKUP(Q34,ChatGpt!A:C,2,0)</f>
        <v>Holding</v>
      </c>
      <c r="S34" s="18">
        <f>VLOOKUP(Q34,ChatGpt!A:C,3,0)</f>
        <v>56</v>
      </c>
      <c r="T34" s="18" t="str">
        <f t="shared" si="3"/>
        <v>Entre 50 a 100</v>
      </c>
    </row>
    <row r="35" spans="1:20" ht="12.75">
      <c r="A35" s="13" t="s">
        <v>77</v>
      </c>
      <c r="B35" s="14">
        <v>45317</v>
      </c>
      <c r="C35" s="16">
        <v>56.97</v>
      </c>
      <c r="D35" s="13">
        <v>0.68</v>
      </c>
      <c r="E35" s="13">
        <v>1.88</v>
      </c>
      <c r="F35" s="13">
        <v>2.85</v>
      </c>
      <c r="G35" s="13">
        <v>2.85</v>
      </c>
      <c r="H35" s="13">
        <v>52.87</v>
      </c>
      <c r="I35" s="13">
        <v>56.55</v>
      </c>
      <c r="J35" s="13">
        <v>56.99</v>
      </c>
      <c r="K35" s="13" t="s">
        <v>78</v>
      </c>
      <c r="L35" s="18">
        <f t="shared" si="5"/>
        <v>6.8000000000000005E-3</v>
      </c>
      <c r="M35" s="23">
        <f t="shared" si="0"/>
        <v>56.585220500595952</v>
      </c>
      <c r="N35" s="18">
        <f>VLOOKUP(A35,Total_de_acoes!A:B,2,0)</f>
        <v>1420949112</v>
      </c>
      <c r="O35" s="24">
        <f t="shared" si="1"/>
        <v>546752087.99398506</v>
      </c>
      <c r="P35" s="18" t="str">
        <f t="shared" si="2"/>
        <v>Subiu</v>
      </c>
      <c r="Q35" s="18" t="str">
        <f>VLOOKUP(A35,Ticker!A:B,2,0)</f>
        <v>Banco do Brasil</v>
      </c>
      <c r="R35" s="18" t="str">
        <f>VLOOKUP(Q35,ChatGpt!A:C,2,0)</f>
        <v>Instituição Financeira</v>
      </c>
      <c r="S35" s="18">
        <f>VLOOKUP(Q35,ChatGpt!A:C,3,0)</f>
        <v>213</v>
      </c>
      <c r="T35" s="18" t="str">
        <f t="shared" si="3"/>
        <v>Mais de 100</v>
      </c>
    </row>
    <row r="36" spans="1:20" ht="12.75">
      <c r="A36" s="10" t="s">
        <v>79</v>
      </c>
      <c r="B36" s="11">
        <v>45317</v>
      </c>
      <c r="C36" s="15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10" t="s">
        <v>80</v>
      </c>
      <c r="L36" s="18">
        <f t="shared" si="5"/>
        <v>6.0999999999999995E-3</v>
      </c>
      <c r="M36" s="23">
        <f t="shared" si="0"/>
        <v>26.001391511778152</v>
      </c>
      <c r="N36" s="18">
        <f>VLOOKUP(A36,Total_de_acoes!A:B,2,0)</f>
        <v>1275798515</v>
      </c>
      <c r="O36" s="24">
        <f t="shared" si="1"/>
        <v>202352473.73982856</v>
      </c>
      <c r="P36" s="18" t="str">
        <f t="shared" si="2"/>
        <v>Subiu</v>
      </c>
      <c r="Q36" s="18" t="str">
        <f>VLOOKUP(A36,Ticker!A:B,2,0)</f>
        <v>RaiaDrogasil</v>
      </c>
      <c r="R36" s="18" t="str">
        <f>VLOOKUP(Q36,ChatGpt!A:C,2,0)</f>
        <v>Farmácias</v>
      </c>
      <c r="S36" s="18">
        <f>VLOOKUP(Q36,ChatGpt!A:C,3,0)</f>
        <v>112</v>
      </c>
      <c r="T36" s="18" t="str">
        <f t="shared" si="3"/>
        <v>Mais de 100</v>
      </c>
    </row>
    <row r="37" spans="1:20" ht="12.75">
      <c r="A37" s="13" t="s">
        <v>81</v>
      </c>
      <c r="B37" s="14">
        <v>45317</v>
      </c>
      <c r="C37" s="16">
        <v>10.08</v>
      </c>
      <c r="D37" s="13">
        <v>0.59</v>
      </c>
      <c r="E37" s="13">
        <v>3.28</v>
      </c>
      <c r="F37" s="13">
        <v>-7.18</v>
      </c>
      <c r="G37" s="13">
        <v>-7.18</v>
      </c>
      <c r="H37" s="13">
        <v>-21.14</v>
      </c>
      <c r="I37" s="13">
        <v>10.029999999999999</v>
      </c>
      <c r="J37" s="13">
        <v>10.14</v>
      </c>
      <c r="K37" s="13" t="s">
        <v>82</v>
      </c>
      <c r="L37" s="18">
        <f t="shared" si="5"/>
        <v>5.8999999999999999E-3</v>
      </c>
      <c r="M37" s="23">
        <f t="shared" si="0"/>
        <v>10.020876826722338</v>
      </c>
      <c r="N37" s="18">
        <f>VLOOKUP(A37,Total_de_acoes!A:B,2,0)</f>
        <v>660411219</v>
      </c>
      <c r="O37" s="24">
        <f t="shared" si="1"/>
        <v>39045606.935449012</v>
      </c>
      <c r="P37" s="18" t="str">
        <f t="shared" si="2"/>
        <v>Subiu</v>
      </c>
      <c r="Q37" s="18" t="str">
        <f>VLOOKUP(A37,Ticker!A:B,2,0)</f>
        <v>Metalúrgica Gerdau</v>
      </c>
      <c r="R37" s="18" t="str">
        <f>VLOOKUP(Q37,ChatGpt!A:C,2,0)</f>
        <v>Siderurgia</v>
      </c>
      <c r="S37" s="18">
        <f>VLOOKUP(Q37,ChatGpt!A:C,3,0)</f>
        <v>121</v>
      </c>
      <c r="T37" s="18" t="str">
        <f t="shared" si="3"/>
        <v>Mais de 100</v>
      </c>
    </row>
    <row r="38" spans="1:20" ht="12.75">
      <c r="A38" s="10" t="s">
        <v>83</v>
      </c>
      <c r="B38" s="11">
        <v>45317</v>
      </c>
      <c r="C38" s="15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10" t="s">
        <v>84</v>
      </c>
      <c r="L38" s="18">
        <f t="shared" si="5"/>
        <v>5.8999999999999999E-3</v>
      </c>
      <c r="M38" s="23">
        <f t="shared" si="0"/>
        <v>18.461079630181928</v>
      </c>
      <c r="N38" s="18">
        <f>VLOOKUP(A38,Total_de_acoes!A:B,2,0)</f>
        <v>1168097881</v>
      </c>
      <c r="O38" s="24">
        <f t="shared" si="1"/>
        <v>127229653.18222687</v>
      </c>
      <c r="P38" s="18" t="str">
        <f t="shared" si="2"/>
        <v>Subiu</v>
      </c>
      <c r="Q38" s="18" t="str">
        <f>VLOOKUP(A38,Ticker!A:B,2,0)</f>
        <v>Cosan</v>
      </c>
      <c r="R38" s="18" t="str">
        <f>VLOOKUP(Q38,ChatGpt!A:C,2,0)</f>
        <v>Energia</v>
      </c>
      <c r="S38" s="18">
        <f>VLOOKUP(Q38,ChatGpt!A:C,3,0)</f>
        <v>94</v>
      </c>
      <c r="T38" s="18" t="str">
        <f t="shared" si="3"/>
        <v>Entre 50 a 100</v>
      </c>
    </row>
    <row r="39" spans="1:20" ht="12.75">
      <c r="A39" s="13" t="s">
        <v>85</v>
      </c>
      <c r="B39" s="14">
        <v>45317</v>
      </c>
      <c r="C39" s="16">
        <v>24.34</v>
      </c>
      <c r="D39" s="13">
        <v>0.56999999999999995</v>
      </c>
      <c r="E39" s="13">
        <v>2.48</v>
      </c>
      <c r="F39" s="13">
        <v>-2.29</v>
      </c>
      <c r="G39" s="13">
        <v>-2.29</v>
      </c>
      <c r="H39" s="13">
        <v>17.29</v>
      </c>
      <c r="I39" s="13">
        <v>24.17</v>
      </c>
      <c r="J39" s="13">
        <v>24.56</v>
      </c>
      <c r="K39" s="13" t="s">
        <v>86</v>
      </c>
      <c r="L39" s="18">
        <f t="shared" si="5"/>
        <v>5.6999999999999993E-3</v>
      </c>
      <c r="M39" s="23">
        <f t="shared" si="0"/>
        <v>24.202048324550063</v>
      </c>
      <c r="N39" s="18">
        <f>VLOOKUP(A39,Total_de_acoes!A:B,2,0)</f>
        <v>1134986472</v>
      </c>
      <c r="O39" s="24">
        <f t="shared" si="1"/>
        <v>156573285.42541304</v>
      </c>
      <c r="P39" s="18" t="str">
        <f t="shared" si="2"/>
        <v>Subiu</v>
      </c>
      <c r="Q39" s="18" t="str">
        <f>VLOOKUP(A39,Ticker!A:B,2,0)</f>
        <v>JBS</v>
      </c>
      <c r="R39" s="18" t="str">
        <f>VLOOKUP(Q39,ChatGpt!A:C,2,0)</f>
        <v>Alimentos</v>
      </c>
      <c r="S39" s="18">
        <f>VLOOKUP(Q39,ChatGpt!A:C,3,0)</f>
        <v>68</v>
      </c>
      <c r="T39" s="18" t="str">
        <f t="shared" si="3"/>
        <v>Entre 50 a 100</v>
      </c>
    </row>
    <row r="40" spans="1:20" ht="12.75">
      <c r="A40" s="10" t="s">
        <v>87</v>
      </c>
      <c r="B40" s="11">
        <v>45317</v>
      </c>
      <c r="C40" s="15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10" t="s">
        <v>88</v>
      </c>
      <c r="L40" s="18">
        <f t="shared" si="5"/>
        <v>4.7999999999999996E-3</v>
      </c>
      <c r="M40" s="23">
        <f t="shared" si="0"/>
        <v>2.0700636942675161</v>
      </c>
      <c r="N40" s="18">
        <f>VLOOKUP(A40,Total_de_acoes!A:B,2,0)</f>
        <v>2867627068</v>
      </c>
      <c r="O40" s="24">
        <f t="shared" si="1"/>
        <v>28493619.274394516</v>
      </c>
      <c r="P40" s="18" t="str">
        <f t="shared" si="2"/>
        <v>Subiu</v>
      </c>
      <c r="Q40" s="18" t="str">
        <f>VLOOKUP(A40,Ticker!A:B,2,0)</f>
        <v>Magazine Luiza</v>
      </c>
      <c r="R40" s="18" t="str">
        <f>VLOOKUP(Q40,ChatGpt!A:C,2,0)</f>
        <v>Varejo</v>
      </c>
      <c r="S40" s="18">
        <f>VLOOKUP(Q40,ChatGpt!A:C,3,0)</f>
        <v>64</v>
      </c>
      <c r="T40" s="18" t="str">
        <f t="shared" si="3"/>
        <v>Entre 50 a 100</v>
      </c>
    </row>
    <row r="41" spans="1:20" ht="12.75">
      <c r="A41" s="13" t="s">
        <v>89</v>
      </c>
      <c r="B41" s="14">
        <v>45317</v>
      </c>
      <c r="C41" s="16">
        <v>13.75</v>
      </c>
      <c r="D41" s="13">
        <v>0.36</v>
      </c>
      <c r="E41" s="13">
        <v>-0.72</v>
      </c>
      <c r="F41" s="13">
        <v>-9.9499999999999993</v>
      </c>
      <c r="G41" s="13">
        <v>-9.9499999999999993</v>
      </c>
      <c r="H41" s="13">
        <v>15.78</v>
      </c>
      <c r="I41" s="13">
        <v>13.67</v>
      </c>
      <c r="J41" s="13">
        <v>13.9</v>
      </c>
      <c r="K41" s="13" t="s">
        <v>90</v>
      </c>
      <c r="L41" s="18">
        <f t="shared" si="5"/>
        <v>3.5999999999999999E-3</v>
      </c>
      <c r="M41" s="23">
        <f t="shared" si="0"/>
        <v>13.700677560781187</v>
      </c>
      <c r="N41" s="18">
        <f>VLOOKUP(A41,Total_de_acoes!A:B,2,0)</f>
        <v>1500728902</v>
      </c>
      <c r="O41" s="24">
        <f t="shared" si="1"/>
        <v>74019610.052810252</v>
      </c>
      <c r="P41" s="18" t="str">
        <f t="shared" si="2"/>
        <v>Subiu</v>
      </c>
      <c r="Q41" s="18" t="str">
        <f>VLOOKUP(A41,Ticker!A:B,2,0)</f>
        <v>Banco Bradesco</v>
      </c>
      <c r="R41" s="18" t="str">
        <f>VLOOKUP(Q41,ChatGpt!A:C,2,0)</f>
        <v>Instituição Financeira</v>
      </c>
      <c r="S41" s="18">
        <f>VLOOKUP(Q41,ChatGpt!A:C,3,0)</f>
        <v>78</v>
      </c>
      <c r="T41" s="18" t="str">
        <f t="shared" si="3"/>
        <v>Entre 50 a 100</v>
      </c>
    </row>
    <row r="42" spans="1:20" ht="12.75">
      <c r="A42" s="10" t="s">
        <v>91</v>
      </c>
      <c r="B42" s="11">
        <v>45317</v>
      </c>
      <c r="C42" s="15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10" t="s">
        <v>92</v>
      </c>
      <c r="L42" s="18">
        <f t="shared" si="5"/>
        <v>2.7000000000000001E-3</v>
      </c>
      <c r="M42" s="23">
        <f t="shared" si="0"/>
        <v>21.781190784880824</v>
      </c>
      <c r="N42" s="18">
        <f>VLOOKUP(A42,Total_de_acoes!A:B,2,0)</f>
        <v>1118525506</v>
      </c>
      <c r="O42" s="24">
        <f t="shared" si="1"/>
        <v>65779607.098639093</v>
      </c>
      <c r="P42" s="18" t="str">
        <f t="shared" si="2"/>
        <v>Subiu</v>
      </c>
      <c r="Q42" s="18" t="str">
        <f>VLOOKUP(A42,Ticker!A:B,2,0)</f>
        <v>Gerdau</v>
      </c>
      <c r="R42" s="18" t="str">
        <f>VLOOKUP(Q42,ChatGpt!A:C,2,0)</f>
        <v>Siderurgia</v>
      </c>
      <c r="S42" s="18">
        <f>VLOOKUP(Q42,ChatGpt!A:C,3,0)</f>
        <v>120</v>
      </c>
      <c r="T42" s="18" t="str">
        <f t="shared" si="3"/>
        <v>Mais de 100</v>
      </c>
    </row>
    <row r="43" spans="1:20" ht="12.75">
      <c r="A43" s="13" t="s">
        <v>93</v>
      </c>
      <c r="B43" s="14">
        <v>45317</v>
      </c>
      <c r="C43" s="16">
        <v>3.74</v>
      </c>
      <c r="D43" s="13">
        <v>0.26</v>
      </c>
      <c r="E43" s="13">
        <v>0</v>
      </c>
      <c r="F43" s="13">
        <v>-7.2</v>
      </c>
      <c r="G43" s="13">
        <v>-7.2</v>
      </c>
      <c r="H43" s="13">
        <v>15.46</v>
      </c>
      <c r="I43" s="13">
        <v>3.71</v>
      </c>
      <c r="J43" s="13">
        <v>3.78</v>
      </c>
      <c r="K43" s="13" t="s">
        <v>94</v>
      </c>
      <c r="L43" s="18">
        <f t="shared" si="5"/>
        <v>2.5999999999999999E-3</v>
      </c>
      <c r="M43" s="23">
        <f t="shared" si="0"/>
        <v>3.7303012168362262</v>
      </c>
      <c r="N43" s="18">
        <f>VLOOKUP(A43,Total_de_acoes!A:B,2,0)</f>
        <v>1193047233</v>
      </c>
      <c r="O43" s="24">
        <f t="shared" si="1"/>
        <v>11571106.417007603</v>
      </c>
      <c r="P43" s="18" t="str">
        <f t="shared" si="2"/>
        <v>Subiu</v>
      </c>
      <c r="Q43" s="18" t="str">
        <f>VLOOKUP(A43,Ticker!A:B,2,0)</f>
        <v>Raízen</v>
      </c>
      <c r="R43" s="18" t="str">
        <f>VLOOKUP(Q43,ChatGpt!A:C,2,0)</f>
        <v>Energia</v>
      </c>
      <c r="S43" s="18">
        <f>VLOOKUP(Q43,ChatGpt!A:C,3,0)</f>
        <v>10</v>
      </c>
      <c r="T43" s="18" t="str">
        <f t="shared" si="3"/>
        <v>Menos de 50</v>
      </c>
    </row>
    <row r="44" spans="1:20" ht="12.75">
      <c r="A44" s="10" t="s">
        <v>95</v>
      </c>
      <c r="B44" s="11">
        <v>45317</v>
      </c>
      <c r="C44" s="15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9.9600000000000009</v>
      </c>
      <c r="J44" s="10">
        <v>10.130000000000001</v>
      </c>
      <c r="K44" s="10" t="s">
        <v>96</v>
      </c>
      <c r="L44" s="18">
        <f t="shared" si="5"/>
        <v>1.9E-3</v>
      </c>
      <c r="M44" s="23">
        <f t="shared" si="0"/>
        <v>10.050903283760855</v>
      </c>
      <c r="N44" s="18">
        <f>VLOOKUP(A44,Total_de_acoes!A:B,2,0)</f>
        <v>1679335290</v>
      </c>
      <c r="O44" s="24">
        <f t="shared" si="1"/>
        <v>32069789.503513202</v>
      </c>
      <c r="P44" s="18" t="str">
        <f t="shared" si="2"/>
        <v>Subiu</v>
      </c>
      <c r="Q44" s="18" t="str">
        <f>VLOOKUP(A44,Ticker!A:B,2,0)</f>
        <v>Copel</v>
      </c>
      <c r="R44" s="18" t="str">
        <f>VLOOKUP(Q44,ChatGpt!A:C,2,0)</f>
        <v>Energia</v>
      </c>
      <c r="S44" s="18">
        <f>VLOOKUP(Q44,ChatGpt!A:C,3,0)</f>
        <v>68</v>
      </c>
      <c r="T44" s="18" t="str">
        <f t="shared" si="3"/>
        <v>Entre 50 a 100</v>
      </c>
    </row>
    <row r="45" spans="1:20" ht="12.75">
      <c r="A45" s="13" t="s">
        <v>97</v>
      </c>
      <c r="B45" s="14">
        <v>45317</v>
      </c>
      <c r="C45" s="16">
        <v>8.18</v>
      </c>
      <c r="D45" s="13">
        <v>0.12</v>
      </c>
      <c r="E45" s="13">
        <v>-3.76</v>
      </c>
      <c r="F45" s="13">
        <v>-18.77</v>
      </c>
      <c r="G45" s="13">
        <v>-18.77</v>
      </c>
      <c r="H45" s="13">
        <v>-40.74</v>
      </c>
      <c r="I45" s="13">
        <v>8.11</v>
      </c>
      <c r="J45" s="13">
        <v>8.27</v>
      </c>
      <c r="K45" s="13" t="s">
        <v>98</v>
      </c>
      <c r="L45" s="18">
        <f t="shared" si="5"/>
        <v>1.1999999999999999E-3</v>
      </c>
      <c r="M45" s="23">
        <f t="shared" si="0"/>
        <v>8.1701957650819015</v>
      </c>
      <c r="N45" s="18">
        <f>VLOOKUP(A45,Total_de_acoes!A:B,2,0)</f>
        <v>421383330</v>
      </c>
      <c r="O45" s="24">
        <f t="shared" si="1"/>
        <v>4131341.1578905098</v>
      </c>
      <c r="P45" s="18" t="str">
        <f t="shared" si="2"/>
        <v>Subiu</v>
      </c>
      <c r="Q45" s="18" t="str">
        <f>VLOOKUP(A45,Ticker!A:B,2,0)</f>
        <v>Grupo Vamos</v>
      </c>
      <c r="R45" s="18" t="str">
        <f>VLOOKUP(Q45,ChatGpt!A:C,2,0)</f>
        <v>Locação de Veículos</v>
      </c>
      <c r="S45" s="18">
        <f>VLOOKUP(Q45,ChatGpt!A:C,3,0)</f>
        <v>6</v>
      </c>
      <c r="T45" s="18" t="str">
        <f t="shared" si="3"/>
        <v>Menos de 50</v>
      </c>
    </row>
    <row r="46" spans="1:20" ht="12.75">
      <c r="A46" s="10" t="s">
        <v>99</v>
      </c>
      <c r="B46" s="11">
        <v>45317</v>
      </c>
      <c r="C46" s="15">
        <v>9.74</v>
      </c>
      <c r="D46" s="10">
        <v>0</v>
      </c>
      <c r="E46" s="10">
        <v>5.3</v>
      </c>
      <c r="F46" s="10">
        <v>0.41</v>
      </c>
      <c r="G46" s="10">
        <v>0.41</v>
      </c>
      <c r="H46" s="10">
        <v>17.989999999999998</v>
      </c>
      <c r="I46" s="10">
        <v>9.61</v>
      </c>
      <c r="J46" s="10">
        <v>9.86</v>
      </c>
      <c r="K46" s="10" t="s">
        <v>100</v>
      </c>
      <c r="L46" s="18">
        <f t="shared" si="5"/>
        <v>0</v>
      </c>
      <c r="M46" s="23">
        <f t="shared" si="0"/>
        <v>9.74</v>
      </c>
      <c r="N46" s="18">
        <f>VLOOKUP(A46,Total_de_acoes!A:B,2,0)</f>
        <v>331799687</v>
      </c>
      <c r="O46" s="24">
        <f>(C46 - M46)*N46</f>
        <v>0</v>
      </c>
      <c r="P46" s="18" t="str">
        <f t="shared" si="2"/>
        <v>Estavel</v>
      </c>
      <c r="Q46" s="18" t="str">
        <f>VLOOKUP(A46,Ticker!A:B,2,0)</f>
        <v>Marfrig</v>
      </c>
      <c r="R46" s="18" t="str">
        <f>VLOOKUP(Q46,ChatGpt!A:C,2,0)</f>
        <v>Alimentos</v>
      </c>
      <c r="S46" s="18">
        <f>VLOOKUP(Q46,ChatGpt!A:C,3,0)</f>
        <v>14</v>
      </c>
      <c r="T46" s="18" t="str">
        <f t="shared" si="3"/>
        <v>Menos de 50</v>
      </c>
    </row>
    <row r="47" spans="1:20" ht="12.75">
      <c r="A47" s="13" t="s">
        <v>101</v>
      </c>
      <c r="B47" s="14">
        <v>45317</v>
      </c>
      <c r="C47" s="16">
        <v>13.2</v>
      </c>
      <c r="D47" s="13">
        <v>0</v>
      </c>
      <c r="E47" s="13">
        <v>-1.1200000000000001</v>
      </c>
      <c r="F47" s="13">
        <v>-3.86</v>
      </c>
      <c r="G47" s="13">
        <v>-3.86</v>
      </c>
      <c r="H47" s="13">
        <v>0.3</v>
      </c>
      <c r="I47" s="13">
        <v>13.15</v>
      </c>
      <c r="J47" s="13">
        <v>13.29</v>
      </c>
      <c r="K47" s="13" t="s">
        <v>102</v>
      </c>
      <c r="L47" s="18">
        <f t="shared" si="5"/>
        <v>0</v>
      </c>
      <c r="M47" s="23">
        <f t="shared" si="0"/>
        <v>13.2</v>
      </c>
      <c r="N47" s="18">
        <f>VLOOKUP(A47,Total_de_acoes!A:B,2,0)</f>
        <v>4394245879</v>
      </c>
      <c r="O47" s="24">
        <f t="shared" si="1"/>
        <v>0</v>
      </c>
      <c r="P47" s="18" t="str">
        <f t="shared" si="2"/>
        <v>Estavel</v>
      </c>
      <c r="Q47" s="18" t="str">
        <f>VLOOKUP(A47,Ticker!A:B,2,0)</f>
        <v>Ambev</v>
      </c>
      <c r="R47" s="18" t="str">
        <f>VLOOKUP(Q47,ChatGpt!A:C,2,0)</f>
        <v>Bebidas</v>
      </c>
      <c r="S47" s="18">
        <f>VLOOKUP(Q47,ChatGpt!A:C,3,0)</f>
        <v>26</v>
      </c>
      <c r="T47" s="18" t="str">
        <f t="shared" si="3"/>
        <v>Menos de 50</v>
      </c>
    </row>
    <row r="48" spans="1:20" ht="12.75">
      <c r="A48" s="10" t="s">
        <v>103</v>
      </c>
      <c r="B48" s="11">
        <v>45317</v>
      </c>
      <c r="C48" s="15">
        <v>33.729999999999997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33.729999999999997</v>
      </c>
      <c r="J48" s="10">
        <v>34.03</v>
      </c>
      <c r="K48" s="10" t="s">
        <v>104</v>
      </c>
      <c r="L48" s="18">
        <f t="shared" si="5"/>
        <v>-2.0000000000000001E-4</v>
      </c>
      <c r="M48" s="23">
        <f t="shared" si="0"/>
        <v>33.736747349469887</v>
      </c>
      <c r="N48" s="18">
        <f>VLOOKUP(A48,Total_de_acoes!A:B,2,0)</f>
        <v>671750768</v>
      </c>
      <c r="O48" s="24">
        <f t="shared" si="1"/>
        <v>-4532537.1883631321</v>
      </c>
      <c r="P48" s="18" t="str">
        <f t="shared" si="2"/>
        <v>Desceu</v>
      </c>
      <c r="Q48" s="18" t="str">
        <f>VLOOKUP(A48,Ticker!A:B,2,0)</f>
        <v>BB Seguridade</v>
      </c>
      <c r="R48" s="18" t="str">
        <f>VLOOKUP(Q48,ChatGpt!A:C,2,0)</f>
        <v>Seguros e Previdência</v>
      </c>
      <c r="S48" s="18">
        <f>VLOOKUP(Q48,ChatGpt!A:C,3,0)</f>
        <v>9</v>
      </c>
      <c r="T48" s="18" t="str">
        <f t="shared" si="3"/>
        <v>Menos de 50</v>
      </c>
    </row>
    <row r="49" spans="1:20" ht="12.75">
      <c r="A49" s="13" t="s">
        <v>105</v>
      </c>
      <c r="B49" s="14">
        <v>45317</v>
      </c>
      <c r="C49" s="16">
        <v>77.040000000000006</v>
      </c>
      <c r="D49" s="13">
        <v>-0.06</v>
      </c>
      <c r="E49" s="13">
        <v>1.37</v>
      </c>
      <c r="F49" s="13">
        <v>2.2200000000000002</v>
      </c>
      <c r="G49" s="13">
        <v>2.2200000000000002</v>
      </c>
      <c r="H49" s="13">
        <v>45.92</v>
      </c>
      <c r="I49" s="13">
        <v>76.52</v>
      </c>
      <c r="J49" s="13">
        <v>77.69</v>
      </c>
      <c r="K49" s="13" t="s">
        <v>106</v>
      </c>
      <c r="L49" s="18">
        <f t="shared" si="5"/>
        <v>-5.9999999999999995E-4</v>
      </c>
      <c r="M49" s="23">
        <f t="shared" si="0"/>
        <v>77.086251751050639</v>
      </c>
      <c r="N49" s="18">
        <f>VLOOKUP(A49,Total_de_acoes!A:B,2,0)</f>
        <v>340001799</v>
      </c>
      <c r="O49" s="24">
        <f t="shared" si="1"/>
        <v>-15725678.564115381</v>
      </c>
      <c r="P49" s="18" t="str">
        <f t="shared" si="2"/>
        <v>Desceu</v>
      </c>
      <c r="Q49" s="18" t="str">
        <f>VLOOKUP(A49,Ticker!A:B,2,0)</f>
        <v>Sabesp</v>
      </c>
      <c r="R49" s="18" t="str">
        <f>VLOOKUP(Q49,ChatGpt!A:C,2,0)</f>
        <v>Saneamento</v>
      </c>
      <c r="S49" s="18">
        <f>VLOOKUP(Q49,ChatGpt!A:C,3,0)</f>
        <v>48</v>
      </c>
      <c r="T49" s="18" t="str">
        <f t="shared" si="3"/>
        <v>Menos de 50</v>
      </c>
    </row>
    <row r="50" spans="1:20" ht="12.75">
      <c r="A50" s="10" t="s">
        <v>107</v>
      </c>
      <c r="B50" s="11">
        <v>45317</v>
      </c>
      <c r="C50" s="15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10" t="s">
        <v>108</v>
      </c>
      <c r="L50" s="18">
        <f t="shared" si="5"/>
        <v>-5.9999999999999995E-4</v>
      </c>
      <c r="M50" s="23">
        <f t="shared" si="0"/>
        <v>30.898539123474084</v>
      </c>
      <c r="N50" s="18">
        <f>VLOOKUP(A50,Total_de_acoes!A:B,2,0)</f>
        <v>514122351</v>
      </c>
      <c r="O50" s="24">
        <f t="shared" si="1"/>
        <v>-9531377.7459757738</v>
      </c>
      <c r="P50" s="18" t="str">
        <f t="shared" si="2"/>
        <v>Desceu</v>
      </c>
      <c r="Q50" s="18" t="str">
        <f>VLOOKUP(A50,Ticker!A:B,2,0)</f>
        <v>Totvs</v>
      </c>
      <c r="R50" s="18" t="str">
        <f>VLOOKUP(Q50,ChatGpt!A:C,2,0)</f>
        <v>Tecnologia</v>
      </c>
      <c r="S50" s="18">
        <f>VLOOKUP(Q50,ChatGpt!A:C,3,0)</f>
        <v>41</v>
      </c>
      <c r="T50" s="18" t="str">
        <f t="shared" si="3"/>
        <v>Menos de 50</v>
      </c>
    </row>
    <row r="51" spans="1:20" ht="12.75">
      <c r="A51" s="13" t="s">
        <v>109</v>
      </c>
      <c r="B51" s="14">
        <v>45317</v>
      </c>
      <c r="C51" s="16">
        <v>11.64</v>
      </c>
      <c r="D51" s="13">
        <v>-0.17</v>
      </c>
      <c r="E51" s="13">
        <v>0.95</v>
      </c>
      <c r="F51" s="13">
        <v>1.39</v>
      </c>
      <c r="G51" s="13">
        <v>1.39</v>
      </c>
      <c r="H51" s="13">
        <v>12.26</v>
      </c>
      <c r="I51" s="13">
        <v>11.64</v>
      </c>
      <c r="J51" s="13">
        <v>11.8</v>
      </c>
      <c r="K51" s="13" t="s">
        <v>110</v>
      </c>
      <c r="L51" s="18">
        <f t="shared" si="5"/>
        <v>-1.7000000000000001E-3</v>
      </c>
      <c r="M51" s="23">
        <f t="shared" si="0"/>
        <v>11.659821696884705</v>
      </c>
      <c r="N51" s="18">
        <f>VLOOKUP(A51,Total_de_acoes!A:B,2,0)</f>
        <v>1437415777</v>
      </c>
      <c r="O51" s="24">
        <f t="shared" si="1"/>
        <v>-28492019.828986604</v>
      </c>
      <c r="P51" s="18" t="str">
        <f t="shared" si="2"/>
        <v>Desceu</v>
      </c>
      <c r="Q51" s="18" t="str">
        <f>VLOOKUP(A51,Ticker!A:B,2,0)</f>
        <v>CEMIG</v>
      </c>
      <c r="R51" s="18" t="str">
        <f>VLOOKUP(Q51,ChatGpt!A:C,2,0)</f>
        <v>Energia</v>
      </c>
      <c r="S51" s="18">
        <f>VLOOKUP(Q51,ChatGpt!A:C,3,0)</f>
        <v>70</v>
      </c>
      <c r="T51" s="18" t="str">
        <f t="shared" si="3"/>
        <v>Entre 50 a 100</v>
      </c>
    </row>
    <row r="52" spans="1:20" ht="12.75">
      <c r="A52" s="10" t="s">
        <v>111</v>
      </c>
      <c r="B52" s="11">
        <v>45317</v>
      </c>
      <c r="C52" s="15">
        <v>46.04</v>
      </c>
      <c r="D52" s="10">
        <v>-0.19</v>
      </c>
      <c r="E52" s="10">
        <v>-1.41</v>
      </c>
      <c r="F52" s="10">
        <v>-2</v>
      </c>
      <c r="G52" s="10">
        <v>-2</v>
      </c>
      <c r="H52" s="10">
        <v>7.43</v>
      </c>
      <c r="I52" s="10">
        <v>45.91</v>
      </c>
      <c r="J52" s="10">
        <v>46.42</v>
      </c>
      <c r="K52" s="10" t="s">
        <v>112</v>
      </c>
      <c r="L52" s="18">
        <f t="shared" si="5"/>
        <v>-1.9E-3</v>
      </c>
      <c r="M52" s="23">
        <f t="shared" si="0"/>
        <v>46.1276425207895</v>
      </c>
      <c r="N52" s="18">
        <f>VLOOKUP(A52,Total_de_acoes!A:B,2,0)</f>
        <v>268544014</v>
      </c>
      <c r="O52" s="24">
        <f t="shared" si="1"/>
        <v>-23535874.329891067</v>
      </c>
      <c r="P52" s="18" t="str">
        <f t="shared" si="2"/>
        <v>Desceu</v>
      </c>
      <c r="Q52" s="18" t="str">
        <f>VLOOKUP(A52,Ticker!A:B,2,0)</f>
        <v>Eletrobras</v>
      </c>
      <c r="R52" s="18" t="str">
        <f>VLOOKUP(Q52,ChatGpt!A:C,2,0)</f>
        <v>Energia</v>
      </c>
      <c r="S52" s="18">
        <f>VLOOKUP(Q52,ChatGpt!A:C,3,0)</f>
        <v>60</v>
      </c>
      <c r="T52" s="18" t="str">
        <f t="shared" si="3"/>
        <v>Entre 50 a 100</v>
      </c>
    </row>
    <row r="53" spans="1:20" ht="12.75">
      <c r="A53" s="13" t="s">
        <v>113</v>
      </c>
      <c r="B53" s="14">
        <v>45317</v>
      </c>
      <c r="C53" s="16">
        <v>12.87</v>
      </c>
      <c r="D53" s="13">
        <v>-0.23</v>
      </c>
      <c r="E53" s="13">
        <v>1.42</v>
      </c>
      <c r="F53" s="13">
        <v>-5.44</v>
      </c>
      <c r="G53" s="13">
        <v>-5.44</v>
      </c>
      <c r="H53" s="13">
        <v>6.36</v>
      </c>
      <c r="I53" s="13">
        <v>12.84</v>
      </c>
      <c r="J53" s="13">
        <v>13.09</v>
      </c>
      <c r="K53" s="13" t="s">
        <v>114</v>
      </c>
      <c r="L53" s="18">
        <f t="shared" si="5"/>
        <v>-2.3E-3</v>
      </c>
      <c r="M53" s="23">
        <f t="shared" si="0"/>
        <v>12.899669239250274</v>
      </c>
      <c r="N53" s="18">
        <f>VLOOKUP(A53,Total_de_acoes!A:B,2,0)</f>
        <v>1579130168</v>
      </c>
      <c r="O53" s="24">
        <f t="shared" si="1"/>
        <v>-46851590.76171875</v>
      </c>
      <c r="P53" s="18" t="str">
        <f t="shared" si="2"/>
        <v>Desceu</v>
      </c>
      <c r="Q53" s="18" t="str">
        <f>VLOOKUP(A53,Ticker!A:B,2,0)</f>
        <v>Eneva</v>
      </c>
      <c r="R53" s="18" t="str">
        <f>VLOOKUP(Q53,ChatGpt!A:C,2,0)</f>
        <v>Energia</v>
      </c>
      <c r="S53" s="18">
        <f>VLOOKUP(Q53,ChatGpt!A:C,3,0)</f>
        <v>8</v>
      </c>
      <c r="T53" s="18" t="str">
        <f t="shared" si="3"/>
        <v>Menos de 50</v>
      </c>
    </row>
    <row r="54" spans="1:20" ht="12.75">
      <c r="A54" s="10" t="s">
        <v>115</v>
      </c>
      <c r="B54" s="11">
        <v>45317</v>
      </c>
      <c r="C54" s="15">
        <v>33.17</v>
      </c>
      <c r="D54" s="10">
        <v>-0.24</v>
      </c>
      <c r="E54" s="10">
        <v>-0.93</v>
      </c>
      <c r="F54" s="10">
        <v>-10.130000000000001</v>
      </c>
      <c r="G54" s="10">
        <v>-10.130000000000001</v>
      </c>
      <c r="H54" s="10">
        <v>-11.84</v>
      </c>
      <c r="I54" s="10">
        <v>33.04</v>
      </c>
      <c r="J54" s="10">
        <v>33.5</v>
      </c>
      <c r="K54" s="10" t="s">
        <v>116</v>
      </c>
      <c r="L54" s="18">
        <f t="shared" si="5"/>
        <v>-2.3999999999999998E-3</v>
      </c>
      <c r="M54" s="23">
        <f t="shared" si="0"/>
        <v>33.249799518845229</v>
      </c>
      <c r="N54" s="18">
        <f>VLOOKUP(A54,Total_de_acoes!A:B,2,0)</f>
        <v>1481593024</v>
      </c>
      <c r="O54" s="24">
        <f t="shared" si="1"/>
        <v>-118230410.43964578</v>
      </c>
      <c r="P54" s="18" t="str">
        <f t="shared" si="2"/>
        <v>Desceu</v>
      </c>
      <c r="Q54" s="18" t="str">
        <f>VLOOKUP(A54,Ticker!A:B,2,0)</f>
        <v>WEG</v>
      </c>
      <c r="R54" s="18" t="str">
        <f>VLOOKUP(Q54,ChatGpt!A:C,2,0)</f>
        <v>Equipamentos Elétricos</v>
      </c>
      <c r="S54" s="18">
        <f>VLOOKUP(Q54,ChatGpt!A:C,3,0)</f>
        <v>59</v>
      </c>
      <c r="T54" s="18" t="str">
        <f t="shared" si="3"/>
        <v>Entre 50 a 100</v>
      </c>
    </row>
    <row r="55" spans="1:20" ht="12.75">
      <c r="A55" s="13" t="s">
        <v>117</v>
      </c>
      <c r="B55" s="14">
        <v>45317</v>
      </c>
      <c r="C55" s="16">
        <v>19.3</v>
      </c>
      <c r="D55" s="13">
        <v>-0.25</v>
      </c>
      <c r="E55" s="13">
        <v>2.0099999999999998</v>
      </c>
      <c r="F55" s="13">
        <v>2.5499999999999998</v>
      </c>
      <c r="G55" s="13">
        <v>2.5499999999999998</v>
      </c>
      <c r="H55" s="13">
        <v>-10.11</v>
      </c>
      <c r="I55" s="13">
        <v>19.100000000000001</v>
      </c>
      <c r="J55" s="13">
        <v>19.510000000000002</v>
      </c>
      <c r="K55" s="13" t="s">
        <v>118</v>
      </c>
      <c r="L55" s="18">
        <f t="shared" si="5"/>
        <v>-2.5000000000000001E-3</v>
      </c>
      <c r="M55" s="23">
        <f t="shared" si="0"/>
        <v>19.348370927318296</v>
      </c>
      <c r="N55" s="18">
        <f>VLOOKUP(A55,Total_de_acoes!A:B,2,0)</f>
        <v>195751130</v>
      </c>
      <c r="O55" s="24">
        <f t="shared" si="1"/>
        <v>-9468663.6817041729</v>
      </c>
      <c r="P55" s="18" t="str">
        <f t="shared" si="2"/>
        <v>Desceu</v>
      </c>
      <c r="Q55" s="18" t="str">
        <f>VLOOKUP(A55,Ticker!A:B,2,0)</f>
        <v>SLC Agrícola</v>
      </c>
      <c r="R55" s="18" t="str">
        <f>VLOOKUP(Q55,ChatGpt!A:C,2,0)</f>
        <v>Agronegócio</v>
      </c>
      <c r="S55" s="18">
        <f>VLOOKUP(Q55,ChatGpt!A:C,3,0)</f>
        <v>43</v>
      </c>
      <c r="T55" s="18" t="str">
        <f t="shared" si="3"/>
        <v>Menos de 50</v>
      </c>
    </row>
    <row r="56" spans="1:20" ht="12.75">
      <c r="A56" s="10" t="s">
        <v>119</v>
      </c>
      <c r="B56" s="11">
        <v>45317</v>
      </c>
      <c r="C56" s="15">
        <v>24.62</v>
      </c>
      <c r="D56" s="10">
        <v>-0.28000000000000003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10" t="s">
        <v>120</v>
      </c>
      <c r="L56" s="18">
        <f t="shared" si="5"/>
        <v>-2.8000000000000004E-3</v>
      </c>
      <c r="M56" s="23">
        <f t="shared" si="0"/>
        <v>24.689129562775772</v>
      </c>
      <c r="N56" s="18">
        <f>VLOOKUP(A56,Total_de_acoes!A:B,2,0)</f>
        <v>532616595</v>
      </c>
      <c r="O56" s="24">
        <f t="shared" si="1"/>
        <v>-36819552.339469947</v>
      </c>
      <c r="P56" s="18" t="str">
        <f t="shared" si="2"/>
        <v>Desceu</v>
      </c>
      <c r="Q56" s="18" t="str">
        <f>VLOOKUP(A56,Ticker!A:B,2,0)</f>
        <v>ALOS3</v>
      </c>
      <c r="R56" s="18" t="str">
        <f>VLOOKUP(Q56,ChatGpt!A:C,2,0)</f>
        <v>Tecnologia</v>
      </c>
      <c r="S56" s="18">
        <f>VLOOKUP(Q56,ChatGpt!A:C,3,0)</f>
        <v>54</v>
      </c>
      <c r="T56" s="18" t="str">
        <f t="shared" si="3"/>
        <v>Entre 50 a 100</v>
      </c>
    </row>
    <row r="57" spans="1:20" ht="12.75">
      <c r="A57" s="13" t="s">
        <v>121</v>
      </c>
      <c r="B57" s="14">
        <v>45317</v>
      </c>
      <c r="C57" s="16">
        <v>13.27</v>
      </c>
      <c r="D57" s="13">
        <v>-0.3</v>
      </c>
      <c r="E57" s="13">
        <v>-1.78</v>
      </c>
      <c r="F57" s="13">
        <v>-6.42</v>
      </c>
      <c r="G57" s="13">
        <v>-6.42</v>
      </c>
      <c r="H57" s="13">
        <v>13.59</v>
      </c>
      <c r="I57" s="13">
        <v>13.23</v>
      </c>
      <c r="J57" s="13">
        <v>13.41</v>
      </c>
      <c r="K57" s="13" t="s">
        <v>122</v>
      </c>
      <c r="L57" s="18">
        <f t="shared" si="5"/>
        <v>-3.0000000000000001E-3</v>
      </c>
      <c r="M57" s="23">
        <f t="shared" si="0"/>
        <v>13.309929789368104</v>
      </c>
      <c r="N57" s="18">
        <f>VLOOKUP(A57,Total_de_acoes!A:B,2,0)</f>
        <v>995335937</v>
      </c>
      <c r="O57" s="24">
        <f t="shared" si="1"/>
        <v>-39743554.314914532</v>
      </c>
      <c r="P57" s="18" t="str">
        <f t="shared" si="2"/>
        <v>Desceu</v>
      </c>
      <c r="Q57" s="18" t="str">
        <f>VLOOKUP(A57,Ticker!A:B,2,0)</f>
        <v>Grupo CCR</v>
      </c>
      <c r="R57" s="18" t="str">
        <f>VLOOKUP(Q57,ChatGpt!A:C,2,0)</f>
        <v>Infraestrutura</v>
      </c>
      <c r="S57" s="18">
        <f>VLOOKUP(Q57,ChatGpt!A:C,3,0)</f>
        <v>24</v>
      </c>
      <c r="T57" s="18" t="str">
        <f t="shared" si="3"/>
        <v>Menos de 50</v>
      </c>
    </row>
    <row r="58" spans="1:20" ht="12.75">
      <c r="A58" s="10" t="s">
        <v>123</v>
      </c>
      <c r="B58" s="11">
        <v>45317</v>
      </c>
      <c r="C58" s="15">
        <v>3.03</v>
      </c>
      <c r="D58" s="10">
        <v>-0.32</v>
      </c>
      <c r="E58" s="10">
        <v>-5.0199999999999996</v>
      </c>
      <c r="F58" s="10">
        <v>-13.18</v>
      </c>
      <c r="G58" s="10">
        <v>-13.18</v>
      </c>
      <c r="H58" s="10">
        <v>37.729999999999997</v>
      </c>
      <c r="I58" s="10">
        <v>2.97</v>
      </c>
      <c r="J58" s="10">
        <v>3.06</v>
      </c>
      <c r="K58" s="10" t="s">
        <v>124</v>
      </c>
      <c r="L58" s="18">
        <f t="shared" si="5"/>
        <v>-3.2000000000000002E-3</v>
      </c>
      <c r="M58" s="23">
        <f t="shared" si="0"/>
        <v>3.0397271268057784</v>
      </c>
      <c r="N58" s="18">
        <f>VLOOKUP(A58,Total_de_acoes!A:B,2,0)</f>
        <v>1814920980</v>
      </c>
      <c r="O58" s="24">
        <f t="shared" si="1"/>
        <v>-17653966.514927939</v>
      </c>
      <c r="P58" s="18" t="str">
        <f t="shared" si="2"/>
        <v>Desceu</v>
      </c>
      <c r="Q58" s="18" t="str">
        <f>VLOOKUP(A58,Ticker!A:B,2,0)</f>
        <v>Cogna</v>
      </c>
      <c r="R58" s="18" t="str">
        <f>VLOOKUP(Q58,ChatGpt!A:C,2,0)</f>
        <v>Educação</v>
      </c>
      <c r="S58" s="18">
        <f>VLOOKUP(Q58,ChatGpt!A:C,3,0)</f>
        <v>55</v>
      </c>
      <c r="T58" s="18" t="str">
        <f t="shared" si="3"/>
        <v>Entre 50 a 100</v>
      </c>
    </row>
    <row r="59" spans="1:20" ht="12.75">
      <c r="A59" s="13" t="s">
        <v>125</v>
      </c>
      <c r="B59" s="14">
        <v>45317</v>
      </c>
      <c r="C59" s="16">
        <v>26.12</v>
      </c>
      <c r="D59" s="13">
        <v>-0.41</v>
      </c>
      <c r="E59" s="13">
        <v>-1.25</v>
      </c>
      <c r="F59" s="13">
        <v>-1.43</v>
      </c>
      <c r="G59" s="13">
        <v>-1.43</v>
      </c>
      <c r="H59" s="13">
        <v>22.81</v>
      </c>
      <c r="I59" s="13">
        <v>26.09</v>
      </c>
      <c r="J59" s="13">
        <v>26.4</v>
      </c>
      <c r="K59" s="13" t="s">
        <v>126</v>
      </c>
      <c r="L59" s="18">
        <f t="shared" si="5"/>
        <v>-4.0999999999999995E-3</v>
      </c>
      <c r="M59" s="23">
        <f t="shared" si="0"/>
        <v>26.227532884827795</v>
      </c>
      <c r="N59" s="18">
        <f>VLOOKUP(A59,Total_de_acoes!A:B,2,0)</f>
        <v>395801044</v>
      </c>
      <c r="O59" s="24">
        <f t="shared" si="1"/>
        <v>-42561628.079172671</v>
      </c>
      <c r="P59" s="18" t="str">
        <f t="shared" si="2"/>
        <v>Desceu</v>
      </c>
      <c r="Q59" s="18" t="str">
        <f>VLOOKUP(A59,Ticker!A:B,2,0)</f>
        <v>Transmissão Paulista</v>
      </c>
      <c r="R59" s="18" t="str">
        <f>VLOOKUP(Q59,ChatGpt!A:C,2,0)</f>
        <v>Energia</v>
      </c>
      <c r="S59" s="18">
        <f>VLOOKUP(Q59,ChatGpt!A:C,3,0)</f>
        <v>22</v>
      </c>
      <c r="T59" s="18" t="str">
        <f t="shared" si="3"/>
        <v>Menos de 50</v>
      </c>
    </row>
    <row r="60" spans="1:20" ht="12.75">
      <c r="A60" s="10" t="s">
        <v>127</v>
      </c>
      <c r="B60" s="11">
        <v>45317</v>
      </c>
      <c r="C60" s="15">
        <v>41.04</v>
      </c>
      <c r="D60" s="10">
        <v>-0.46</v>
      </c>
      <c r="E60" s="10">
        <v>0.56000000000000005</v>
      </c>
      <c r="F60" s="10">
        <v>-9.4600000000000009</v>
      </c>
      <c r="G60" s="10">
        <v>-9.4600000000000009</v>
      </c>
      <c r="H60" s="10">
        <v>13.41</v>
      </c>
      <c r="I60" s="10">
        <v>40.92</v>
      </c>
      <c r="J60" s="10">
        <v>41.59</v>
      </c>
      <c r="K60" s="10" t="s">
        <v>128</v>
      </c>
      <c r="L60" s="18">
        <f t="shared" si="5"/>
        <v>-4.5999999999999999E-3</v>
      </c>
      <c r="M60" s="23">
        <f t="shared" si="0"/>
        <v>41.229656419529839</v>
      </c>
      <c r="N60" s="18">
        <f>VLOOKUP(A60,Total_de_acoes!A:B,2,0)</f>
        <v>255236961</v>
      </c>
      <c r="O60" s="24">
        <f t="shared" si="1"/>
        <v>-48407328.154937305</v>
      </c>
      <c r="P60" s="18" t="str">
        <f t="shared" si="2"/>
        <v>Desceu</v>
      </c>
      <c r="Q60" s="18" t="str">
        <f>VLOOKUP(A60,Ticker!A:B,2,0)</f>
        <v>Engie</v>
      </c>
      <c r="R60" s="18" t="str">
        <f>VLOOKUP(Q60,ChatGpt!A:C,2,0)</f>
        <v>Energia</v>
      </c>
      <c r="S60" s="18">
        <f>VLOOKUP(Q60,ChatGpt!A:C,3,0)</f>
        <v>31</v>
      </c>
      <c r="T60" s="18" t="str">
        <f t="shared" si="3"/>
        <v>Menos de 50</v>
      </c>
    </row>
    <row r="61" spans="1:20" ht="12.75">
      <c r="A61" s="13" t="s">
        <v>129</v>
      </c>
      <c r="B61" s="14">
        <v>45317</v>
      </c>
      <c r="C61" s="16">
        <v>23.23</v>
      </c>
      <c r="D61" s="13">
        <v>-0.47</v>
      </c>
      <c r="E61" s="13">
        <v>2.4300000000000002</v>
      </c>
      <c r="F61" s="13">
        <v>2.0699999999999998</v>
      </c>
      <c r="G61" s="13">
        <v>2.0699999999999998</v>
      </c>
      <c r="H61" s="13">
        <v>50.65</v>
      </c>
      <c r="I61" s="13">
        <v>22.97</v>
      </c>
      <c r="J61" s="13">
        <v>23.4</v>
      </c>
      <c r="K61" s="13" t="s">
        <v>130</v>
      </c>
      <c r="L61" s="18">
        <f t="shared" si="5"/>
        <v>-4.6999999999999993E-3</v>
      </c>
      <c r="M61" s="23">
        <f t="shared" si="0"/>
        <v>23.339696573897317</v>
      </c>
      <c r="N61" s="18">
        <f>VLOOKUP(A61,Total_de_acoes!A:B,2,0)</f>
        <v>1114412532</v>
      </c>
      <c r="O61" s="24">
        <f t="shared" si="1"/>
        <v>-122247236.66863392</v>
      </c>
      <c r="P61" s="18" t="str">
        <f t="shared" si="2"/>
        <v>Desceu</v>
      </c>
      <c r="Q61" s="18" t="str">
        <f>VLOOKUP(A61,Ticker!A:B,2,0)</f>
        <v>Vibra Energia</v>
      </c>
      <c r="R61" s="18" t="str">
        <f>VLOOKUP(Q61,ChatGpt!A:C,2,0)</f>
        <v>Energia</v>
      </c>
      <c r="S61" s="18">
        <f>VLOOKUP(Q61,ChatGpt!A:C,3,0)</f>
        <v>8</v>
      </c>
      <c r="T61" s="18" t="str">
        <f t="shared" si="3"/>
        <v>Menos de 50</v>
      </c>
    </row>
    <row r="62" spans="1:20" ht="12.75">
      <c r="A62" s="10" t="s">
        <v>131</v>
      </c>
      <c r="B62" s="11">
        <v>45317</v>
      </c>
      <c r="C62" s="15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40.090000000000003</v>
      </c>
      <c r="J62" s="10">
        <v>41.4</v>
      </c>
      <c r="K62" s="10" t="s">
        <v>132</v>
      </c>
      <c r="L62" s="18">
        <f t="shared" si="5"/>
        <v>-6.5000000000000006E-3</v>
      </c>
      <c r="M62" s="23">
        <f t="shared" si="0"/>
        <v>40.915953699043783</v>
      </c>
      <c r="N62" s="18">
        <f>VLOOKUP(A62,Total_de_acoes!A:B,2,0)</f>
        <v>81838843</v>
      </c>
      <c r="O62" s="24">
        <f t="shared" si="1"/>
        <v>-21765343.021313515</v>
      </c>
      <c r="P62" s="18" t="str">
        <f t="shared" si="2"/>
        <v>Desceu</v>
      </c>
      <c r="Q62" s="18" t="str">
        <f>VLOOKUP(A62,Ticker!A:B,2,0)</f>
        <v>IRB Brasil RE</v>
      </c>
      <c r="R62" s="18" t="str">
        <f>VLOOKUP(Q62,ChatGpt!A:C,2,0)</f>
        <v>Seguros</v>
      </c>
      <c r="S62" s="18">
        <f>VLOOKUP(Q62,ChatGpt!A:C,3,0)</f>
        <v>83</v>
      </c>
      <c r="T62" s="18" t="str">
        <f t="shared" si="3"/>
        <v>Entre 50 a 100</v>
      </c>
    </row>
    <row r="63" spans="1:20" ht="12.75">
      <c r="A63" s="13" t="s">
        <v>133</v>
      </c>
      <c r="B63" s="14">
        <v>45317</v>
      </c>
      <c r="C63" s="16">
        <v>40.86</v>
      </c>
      <c r="D63" s="13">
        <v>-0.65</v>
      </c>
      <c r="E63" s="13">
        <v>-2.04</v>
      </c>
      <c r="F63" s="13">
        <v>-3.7</v>
      </c>
      <c r="G63" s="13">
        <v>-3.7</v>
      </c>
      <c r="H63" s="13">
        <v>-3.64</v>
      </c>
      <c r="I63" s="13">
        <v>40.86</v>
      </c>
      <c r="J63" s="13">
        <v>41.44</v>
      </c>
      <c r="K63" s="13" t="s">
        <v>134</v>
      </c>
      <c r="L63" s="18">
        <f t="shared" si="5"/>
        <v>-6.5000000000000006E-3</v>
      </c>
      <c r="M63" s="23">
        <f t="shared" si="0"/>
        <v>41.127327629592351</v>
      </c>
      <c r="N63" s="18">
        <f>VLOOKUP(A63,Total_de_acoes!A:B,2,0)</f>
        <v>1980568384</v>
      </c>
      <c r="O63" s="24">
        <f t="shared" si="1"/>
        <v>-529460651.3402741</v>
      </c>
      <c r="P63" s="18" t="str">
        <f t="shared" si="2"/>
        <v>Desceu</v>
      </c>
      <c r="Q63" s="18" t="str">
        <f>VLOOKUP(A63,Ticker!A:B,2,0)</f>
        <v>Eletrobras</v>
      </c>
      <c r="R63" s="18" t="str">
        <f>VLOOKUP(Q63,ChatGpt!A:C,2,0)</f>
        <v>Energia</v>
      </c>
      <c r="S63" s="18">
        <f>VLOOKUP(Q63,ChatGpt!A:C,3,0)</f>
        <v>60</v>
      </c>
      <c r="T63" s="18" t="str">
        <f t="shared" si="3"/>
        <v>Entre 50 a 100</v>
      </c>
    </row>
    <row r="64" spans="1:20" ht="12.75">
      <c r="A64" s="10" t="s">
        <v>135</v>
      </c>
      <c r="B64" s="11">
        <v>45317</v>
      </c>
      <c r="C64" s="15">
        <v>3.4</v>
      </c>
      <c r="D64" s="10">
        <v>-0.87</v>
      </c>
      <c r="E64" s="10">
        <v>-4.2300000000000004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10" t="s">
        <v>136</v>
      </c>
      <c r="L64" s="18">
        <f t="shared" si="5"/>
        <v>-8.6999999999999994E-3</v>
      </c>
      <c r="M64" s="23">
        <f t="shared" si="0"/>
        <v>3.4298396045596693</v>
      </c>
      <c r="N64" s="18">
        <f>VLOOKUP(A64,Total_de_acoes!A:B,2,0)</f>
        <v>309729428</v>
      </c>
      <c r="O64" s="24">
        <f t="shared" si="1"/>
        <v>-9242203.6520125903</v>
      </c>
      <c r="P64" s="18" t="str">
        <f t="shared" si="2"/>
        <v>Desceu</v>
      </c>
      <c r="Q64" s="18" t="str">
        <f>VLOOKUP(A64,Ticker!A:B,2,0)</f>
        <v>Petz</v>
      </c>
      <c r="R64" s="18" t="str">
        <f>VLOOKUP(Q64,ChatGpt!A:C,2,0)</f>
        <v>Pet Shop</v>
      </c>
      <c r="S64" s="18">
        <f>VLOOKUP(Q64,ChatGpt!A:C,3,0)</f>
        <v>7</v>
      </c>
      <c r="T64" s="18" t="str">
        <f t="shared" si="3"/>
        <v>Menos de 50</v>
      </c>
    </row>
    <row r="65" spans="1:20" ht="12.75">
      <c r="A65" s="13" t="s">
        <v>137</v>
      </c>
      <c r="B65" s="14">
        <v>45317</v>
      </c>
      <c r="C65" s="16">
        <v>15.91</v>
      </c>
      <c r="D65" s="13">
        <v>-0.93</v>
      </c>
      <c r="E65" s="13">
        <v>-2.39</v>
      </c>
      <c r="F65" s="13">
        <v>-14.92</v>
      </c>
      <c r="G65" s="13">
        <v>-14.92</v>
      </c>
      <c r="H65" s="13">
        <v>8.93</v>
      </c>
      <c r="I65" s="13">
        <v>15.85</v>
      </c>
      <c r="J65" s="13">
        <v>16.309999999999999</v>
      </c>
      <c r="K65" s="13" t="s">
        <v>138</v>
      </c>
      <c r="L65" s="18">
        <f t="shared" si="5"/>
        <v>-9.300000000000001E-3</v>
      </c>
      <c r="M65" s="23">
        <f t="shared" si="0"/>
        <v>16.059351973352175</v>
      </c>
      <c r="N65" s="18">
        <f>VLOOKUP(A65,Total_de_acoes!A:B,2,0)</f>
        <v>91514307</v>
      </c>
      <c r="O65" s="24">
        <f t="shared" si="1"/>
        <v>-13667842.34040677</v>
      </c>
      <c r="P65" s="18" t="str">
        <f t="shared" si="2"/>
        <v>Desceu</v>
      </c>
      <c r="Q65" s="18" t="str">
        <f>VLOOKUP(A65,Ticker!A:B,2,0)</f>
        <v>EZTEC</v>
      </c>
      <c r="R65" s="18" t="str">
        <f>VLOOKUP(Q65,ChatGpt!A:C,2,0)</f>
        <v>Construção Civil</v>
      </c>
      <c r="S65" s="18">
        <f>VLOOKUP(Q65,ChatGpt!A:C,3,0)</f>
        <v>41</v>
      </c>
      <c r="T65" s="18" t="str">
        <f t="shared" si="3"/>
        <v>Menos de 50</v>
      </c>
    </row>
    <row r="66" spans="1:20" ht="12.75">
      <c r="A66" s="10" t="s">
        <v>139</v>
      </c>
      <c r="B66" s="11">
        <v>45317</v>
      </c>
      <c r="C66" s="15">
        <v>16.489999999999998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16.399999999999999</v>
      </c>
      <c r="J66" s="10">
        <v>16.71</v>
      </c>
      <c r="K66" s="10" t="s">
        <v>82</v>
      </c>
      <c r="L66" s="18">
        <f t="shared" si="5"/>
        <v>-1.0700000000000001E-2</v>
      </c>
      <c r="M66" s="23">
        <f t="shared" si="0"/>
        <v>16.668351359547152</v>
      </c>
      <c r="N66" s="18">
        <f>VLOOKUP(A66,Total_de_acoes!A:B,2,0)</f>
        <v>240822651</v>
      </c>
      <c r="O66" s="24">
        <f t="shared" si="1"/>
        <v>-42951047.215599783</v>
      </c>
      <c r="P66" s="18" t="str">
        <f t="shared" si="2"/>
        <v>Desceu</v>
      </c>
      <c r="Q66" s="18" t="str">
        <f>VLOOKUP(A66,Ticker!A:B,2,0)</f>
        <v>Fleury</v>
      </c>
      <c r="R66" s="18" t="str">
        <f>VLOOKUP(Q66,ChatGpt!A:C,2,0)</f>
        <v>Saúde</v>
      </c>
      <c r="S66" s="18">
        <f>VLOOKUP(Q66,ChatGpt!A:C,3,0)</f>
        <v>96</v>
      </c>
      <c r="T66" s="18" t="str">
        <f t="shared" si="3"/>
        <v>Entre 50 a 100</v>
      </c>
    </row>
    <row r="67" spans="1:20" ht="12.75">
      <c r="A67" s="13" t="s">
        <v>140</v>
      </c>
      <c r="B67" s="14">
        <v>45317</v>
      </c>
      <c r="C67" s="16">
        <v>6.95</v>
      </c>
      <c r="D67" s="13">
        <v>-1.27</v>
      </c>
      <c r="E67" s="13">
        <v>-0.43</v>
      </c>
      <c r="F67" s="13">
        <v>-6.71</v>
      </c>
      <c r="G67" s="13">
        <v>-6.71</v>
      </c>
      <c r="H67" s="13">
        <v>-30.01</v>
      </c>
      <c r="I67" s="13">
        <v>6.87</v>
      </c>
      <c r="J67" s="13">
        <v>7.14</v>
      </c>
      <c r="K67" s="13" t="s">
        <v>141</v>
      </c>
      <c r="L67" s="18">
        <f t="shared" si="5"/>
        <v>-1.2699999999999999E-2</v>
      </c>
      <c r="M67" s="23">
        <f t="shared" ref="M67:M82" si="6">C67/(L67+1)</f>
        <v>7.0394003848880793</v>
      </c>
      <c r="N67" s="18">
        <f>VLOOKUP(A67,Total_de_acoes!A:B,2,0)</f>
        <v>496029967</v>
      </c>
      <c r="O67" s="24">
        <f t="shared" ref="O67:O82" si="7">(C67 - M67)*N67</f>
        <v>-44345269.965821177</v>
      </c>
      <c r="P67" s="18" t="str">
        <f t="shared" ref="P67:P82" si="8">IF(O67&gt;0,"Subiu",IF(O67&lt;0,"Desceu","Estavel"))</f>
        <v>Desceu</v>
      </c>
      <c r="Q67" s="18" t="str">
        <f>VLOOKUP(A67,Ticker!A:B,2,0)</f>
        <v>Grupo Soma</v>
      </c>
      <c r="R67" s="18" t="str">
        <f>VLOOKUP(Q67,ChatGpt!A:C,2,0)</f>
        <v>Vestuário</v>
      </c>
      <c r="S67" s="18">
        <f>VLOOKUP(Q67,ChatGpt!A:C,3,0)</f>
        <v>53</v>
      </c>
      <c r="T67" s="18" t="str">
        <f t="shared" ref="T67:T82" si="9">IF(S67&gt;100,"Mais de 100",IF(S67&lt;50,"Menos de 50","Entre 50 a 100"))</f>
        <v>Entre 50 a 100</v>
      </c>
    </row>
    <row r="68" spans="1:20" ht="12.75">
      <c r="A68" s="10" t="s">
        <v>142</v>
      </c>
      <c r="B68" s="11">
        <v>45317</v>
      </c>
      <c r="C68" s="15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-34.520000000000003</v>
      </c>
      <c r="I68" s="10">
        <v>8.6199999999999992</v>
      </c>
      <c r="J68" s="10">
        <v>8.8000000000000007</v>
      </c>
      <c r="K68" s="10" t="s">
        <v>143</v>
      </c>
      <c r="L68" s="18">
        <f t="shared" si="5"/>
        <v>-1.3600000000000001E-2</v>
      </c>
      <c r="M68" s="23">
        <f t="shared" si="6"/>
        <v>8.7895377128953776</v>
      </c>
      <c r="N68" s="18">
        <f>VLOOKUP(A68,Total_de_acoes!A:B,2,0)</f>
        <v>176733968</v>
      </c>
      <c r="O68" s="24">
        <f t="shared" si="7"/>
        <v>-21126374.325644854</v>
      </c>
      <c r="P68" s="18" t="str">
        <f t="shared" si="8"/>
        <v>Desceu</v>
      </c>
      <c r="Q68" s="18" t="str">
        <f>VLOOKUP(A68,Ticker!A:B,2,0)</f>
        <v>Alpargatas</v>
      </c>
      <c r="R68" s="18" t="str">
        <f>VLOOKUP(Q68,ChatGpt!A:C,2,0)</f>
        <v>Calçados</v>
      </c>
      <c r="S68" s="18">
        <f>VLOOKUP(Q68,ChatGpt!A:C,3,0)</f>
        <v>103</v>
      </c>
      <c r="T68" s="18" t="str">
        <f t="shared" si="9"/>
        <v>Mais de 100</v>
      </c>
    </row>
    <row r="69" spans="1:20" ht="12.75">
      <c r="A69" s="13" t="s">
        <v>144</v>
      </c>
      <c r="B69" s="14">
        <v>45317</v>
      </c>
      <c r="C69" s="16">
        <v>22.84</v>
      </c>
      <c r="D69" s="13">
        <v>-1.38</v>
      </c>
      <c r="E69" s="13">
        <v>2.38</v>
      </c>
      <c r="F69" s="13">
        <v>-5.15</v>
      </c>
      <c r="G69" s="13">
        <v>-5.15</v>
      </c>
      <c r="H69" s="13">
        <v>60.09</v>
      </c>
      <c r="I69" s="13">
        <v>22.62</v>
      </c>
      <c r="J69" s="13">
        <v>23.34</v>
      </c>
      <c r="K69" s="13" t="s">
        <v>145</v>
      </c>
      <c r="L69" s="18">
        <f t="shared" si="5"/>
        <v>-1.38E-2</v>
      </c>
      <c r="M69" s="23">
        <f t="shared" si="6"/>
        <v>23.1596025147029</v>
      </c>
      <c r="N69" s="18">
        <f>VLOOKUP(A69,Total_de_acoes!A:B,2,0)</f>
        <v>265784616</v>
      </c>
      <c r="O69" s="24">
        <f t="shared" si="7"/>
        <v>-84945431.642944753</v>
      </c>
      <c r="P69" s="18" t="str">
        <f t="shared" si="8"/>
        <v>Desceu</v>
      </c>
      <c r="Q69" s="18" t="str">
        <f>VLOOKUP(A69,Ticker!A:B,2,0)</f>
        <v>Cyrela</v>
      </c>
      <c r="R69" s="18" t="str">
        <f>VLOOKUP(Q69,ChatGpt!A:C,2,0)</f>
        <v>Construção Civil</v>
      </c>
      <c r="S69" s="18">
        <f>VLOOKUP(Q69,ChatGpt!A:C,3,0)</f>
        <v>55</v>
      </c>
      <c r="T69" s="18" t="str">
        <f t="shared" si="9"/>
        <v>Entre 50 a 100</v>
      </c>
    </row>
    <row r="70" spans="1:20" ht="12.75">
      <c r="A70" s="10" t="s">
        <v>146</v>
      </c>
      <c r="B70" s="11">
        <v>45317</v>
      </c>
      <c r="C70" s="15">
        <v>22.4</v>
      </c>
      <c r="D70" s="10">
        <v>-1.4</v>
      </c>
      <c r="E70" s="10">
        <v>5.0199999999999996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10" t="s">
        <v>147</v>
      </c>
      <c r="L70" s="18">
        <f t="shared" si="5"/>
        <v>-1.3999999999999999E-2</v>
      </c>
      <c r="M70" s="23">
        <f t="shared" si="6"/>
        <v>22.718052738336713</v>
      </c>
      <c r="N70" s="18">
        <f>VLOOKUP(A70,Total_de_acoes!A:B,2,0)</f>
        <v>734632705</v>
      </c>
      <c r="O70" s="24">
        <f t="shared" si="7"/>
        <v>-233651943.49695757</v>
      </c>
      <c r="P70" s="18" t="str">
        <f t="shared" si="8"/>
        <v>Desceu</v>
      </c>
      <c r="Q70" s="18" t="str">
        <f>VLOOKUP(A70,Ticker!A:B,2,0)</f>
        <v>Embraer</v>
      </c>
      <c r="R70" s="18" t="str">
        <f>VLOOKUP(Q70,ChatGpt!A:C,2,0)</f>
        <v>Aeroespacial</v>
      </c>
      <c r="S70" s="18">
        <f>VLOOKUP(Q70,ChatGpt!A:C,3,0)</f>
        <v>54</v>
      </c>
      <c r="T70" s="18" t="str">
        <f t="shared" si="9"/>
        <v>Entre 50 a 100</v>
      </c>
    </row>
    <row r="71" spans="1:20" ht="12.75">
      <c r="A71" s="13" t="s">
        <v>148</v>
      </c>
      <c r="B71" s="14">
        <v>45317</v>
      </c>
      <c r="C71" s="16">
        <v>15.97</v>
      </c>
      <c r="D71" s="13">
        <v>-1.41</v>
      </c>
      <c r="E71" s="13">
        <v>-7.37</v>
      </c>
      <c r="F71" s="13">
        <v>-5.45</v>
      </c>
      <c r="G71" s="13">
        <v>-5.45</v>
      </c>
      <c r="H71" s="13">
        <v>23.51</v>
      </c>
      <c r="I71" s="13">
        <v>15.84</v>
      </c>
      <c r="J71" s="13">
        <v>16.43</v>
      </c>
      <c r="K71" s="13" t="s">
        <v>149</v>
      </c>
      <c r="L71" s="18">
        <f t="shared" si="5"/>
        <v>-1.41E-2</v>
      </c>
      <c r="M71" s="23">
        <f t="shared" si="6"/>
        <v>16.198397403387769</v>
      </c>
      <c r="N71" s="18">
        <f>VLOOKUP(A71,Total_de_acoes!A:B,2,0)</f>
        <v>846244302</v>
      </c>
      <c r="O71" s="24">
        <f t="shared" si="7"/>
        <v>-193280001.20849475</v>
      </c>
      <c r="P71" s="18" t="str">
        <f t="shared" si="8"/>
        <v>Desceu</v>
      </c>
      <c r="Q71" s="18" t="str">
        <f>VLOOKUP(A71,Ticker!A:B,2,0)</f>
        <v>Natura</v>
      </c>
      <c r="R71" s="18" t="str">
        <f>VLOOKUP(Q71,ChatGpt!A:C,2,0)</f>
        <v>Cosméticos</v>
      </c>
      <c r="S71" s="18">
        <f>VLOOKUP(Q71,ChatGpt!A:C,3,0)</f>
        <v>54</v>
      </c>
      <c r="T71" s="18" t="str">
        <f t="shared" si="9"/>
        <v>Entre 50 a 100</v>
      </c>
    </row>
    <row r="72" spans="1:20" ht="12.75">
      <c r="A72" s="10" t="s">
        <v>150</v>
      </c>
      <c r="B72" s="11">
        <v>45317</v>
      </c>
      <c r="C72" s="15">
        <v>13.8</v>
      </c>
      <c r="D72" s="10">
        <v>-1.42</v>
      </c>
      <c r="E72" s="10">
        <v>-3.5</v>
      </c>
      <c r="F72" s="10">
        <v>2</v>
      </c>
      <c r="G72" s="10">
        <v>2</v>
      </c>
      <c r="H72" s="10">
        <v>-34.020000000000003</v>
      </c>
      <c r="I72" s="10">
        <v>13.63</v>
      </c>
      <c r="J72" s="10">
        <v>14</v>
      </c>
      <c r="K72" s="10" t="s">
        <v>151</v>
      </c>
      <c r="L72" s="18">
        <f t="shared" si="5"/>
        <v>-1.4199999999999999E-2</v>
      </c>
      <c r="M72" s="23">
        <f t="shared" si="6"/>
        <v>13.998782714546561</v>
      </c>
      <c r="N72" s="18">
        <f>VLOOKUP(A72,Total_de_acoes!A:B,2,0)</f>
        <v>1349217892</v>
      </c>
      <c r="O72" s="24">
        <f t="shared" si="7"/>
        <v>-268201195.08654764</v>
      </c>
      <c r="P72" s="18" t="str">
        <f t="shared" si="8"/>
        <v>Desceu</v>
      </c>
      <c r="Q72" s="18" t="str">
        <f>VLOOKUP(A72,Ticker!A:B,2,0)</f>
        <v>Assaí</v>
      </c>
      <c r="R72" s="18" t="str">
        <f>VLOOKUP(Q72,ChatGpt!A:C,2,0)</f>
        <v>Varejo Alimentício</v>
      </c>
      <c r="S72" s="18">
        <f>VLOOKUP(Q72,ChatGpt!A:C,3,0)</f>
        <v>54</v>
      </c>
      <c r="T72" s="18" t="str">
        <f t="shared" si="9"/>
        <v>Entre 50 a 100</v>
      </c>
    </row>
    <row r="73" spans="1:20" ht="12.75">
      <c r="A73" s="13" t="s">
        <v>152</v>
      </c>
      <c r="B73" s="14">
        <v>45317</v>
      </c>
      <c r="C73" s="16">
        <v>13.22</v>
      </c>
      <c r="D73" s="13">
        <v>-1.56</v>
      </c>
      <c r="E73" s="13">
        <v>-4.13</v>
      </c>
      <c r="F73" s="13">
        <v>-8.58</v>
      </c>
      <c r="G73" s="13">
        <v>-8.58</v>
      </c>
      <c r="H73" s="13">
        <v>3.88</v>
      </c>
      <c r="I73" s="13">
        <v>13.18</v>
      </c>
      <c r="J73" s="13">
        <v>13.42</v>
      </c>
      <c r="K73" s="13" t="s">
        <v>153</v>
      </c>
      <c r="L73" s="18">
        <f t="shared" si="5"/>
        <v>-1.5600000000000001E-2</v>
      </c>
      <c r="M73" s="23">
        <f t="shared" si="6"/>
        <v>13.429500203169443</v>
      </c>
      <c r="N73" s="18">
        <f>VLOOKUP(A73,Total_de_acoes!A:B,2,0)</f>
        <v>5602790110</v>
      </c>
      <c r="O73" s="24">
        <f t="shared" si="7"/>
        <v>-1173785666.3607426</v>
      </c>
      <c r="P73" s="18" t="str">
        <f t="shared" si="8"/>
        <v>Desceu</v>
      </c>
      <c r="Q73" s="18" t="str">
        <f>VLOOKUP(A73,Ticker!A:B,2,0)</f>
        <v>B3</v>
      </c>
      <c r="R73" s="18" t="str">
        <f>VLOOKUP(Q73,ChatGpt!A:C,2,0)</f>
        <v>Bolsa de Valores</v>
      </c>
      <c r="S73" s="18">
        <f>VLOOKUP(Q73,ChatGpt!A:C,3,0)</f>
        <v>125</v>
      </c>
      <c r="T73" s="18" t="str">
        <f t="shared" si="9"/>
        <v>Mais de 100</v>
      </c>
    </row>
    <row r="74" spans="1:20" ht="12.75">
      <c r="A74" s="10" t="s">
        <v>154</v>
      </c>
      <c r="B74" s="11">
        <v>45317</v>
      </c>
      <c r="C74" s="15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10" t="s">
        <v>155</v>
      </c>
      <c r="L74" s="18">
        <f t="shared" si="5"/>
        <v>-1.61E-2</v>
      </c>
      <c r="M74" s="23">
        <f t="shared" si="6"/>
        <v>31.588576074804347</v>
      </c>
      <c r="N74" s="18">
        <f>VLOOKUP(A74,Total_de_acoes!A:B,2,0)</f>
        <v>409490388</v>
      </c>
      <c r="O74" s="24">
        <f t="shared" si="7"/>
        <v>-208257014.19914994</v>
      </c>
      <c r="P74" s="18" t="str">
        <f t="shared" si="8"/>
        <v>Desceu</v>
      </c>
      <c r="Q74" s="18" t="str">
        <f>VLOOKUP(A74,Ticker!A:B,2,0)</f>
        <v>Hypera</v>
      </c>
      <c r="R74" s="18" t="str">
        <f>VLOOKUP(Q74,ChatGpt!A:C,2,0)</f>
        <v>Farmacêutica</v>
      </c>
      <c r="S74" s="18">
        <f>VLOOKUP(Q74,ChatGpt!A:C,3,0)</f>
        <v>20</v>
      </c>
      <c r="T74" s="18" t="str">
        <f t="shared" si="9"/>
        <v>Menos de 50</v>
      </c>
    </row>
    <row r="75" spans="1:20" ht="12.75">
      <c r="A75" s="13" t="s">
        <v>156</v>
      </c>
      <c r="B75" s="14">
        <v>45317</v>
      </c>
      <c r="C75" s="16">
        <v>28.2</v>
      </c>
      <c r="D75" s="13">
        <v>-1.94</v>
      </c>
      <c r="E75" s="13">
        <v>0.36</v>
      </c>
      <c r="F75" s="13">
        <v>-3.79</v>
      </c>
      <c r="G75" s="13">
        <v>-3.79</v>
      </c>
      <c r="H75" s="13">
        <v>17.100000000000001</v>
      </c>
      <c r="I75" s="13">
        <v>28.13</v>
      </c>
      <c r="J75" s="13">
        <v>28.97</v>
      </c>
      <c r="K75" s="13" t="s">
        <v>157</v>
      </c>
      <c r="L75" s="18">
        <f t="shared" si="5"/>
        <v>-1.9400000000000001E-2</v>
      </c>
      <c r="M75" s="23">
        <f t="shared" si="6"/>
        <v>28.757903324495206</v>
      </c>
      <c r="N75" s="18">
        <f>VLOOKUP(A75,Total_de_acoes!A:B,2,0)</f>
        <v>142377330</v>
      </c>
      <c r="O75" s="24">
        <f t="shared" si="7"/>
        <v>-79432785.73975119</v>
      </c>
      <c r="P75" s="18" t="str">
        <f t="shared" si="8"/>
        <v>Desceu</v>
      </c>
      <c r="Q75" s="18" t="str">
        <f>VLOOKUP(A75,Ticker!A:B,2,0)</f>
        <v>São Martinho</v>
      </c>
      <c r="R75" s="18" t="str">
        <f>VLOOKUP(Q75,ChatGpt!A:C,2,0)</f>
        <v>Açúcar e Álcool</v>
      </c>
      <c r="S75" s="18">
        <f>VLOOKUP(Q75,ChatGpt!A:C,3,0)</f>
        <v>90</v>
      </c>
      <c r="T75" s="18" t="str">
        <f t="shared" si="9"/>
        <v>Entre 50 a 100</v>
      </c>
    </row>
    <row r="76" spans="1:20" ht="12.75">
      <c r="A76" s="10" t="s">
        <v>158</v>
      </c>
      <c r="B76" s="11">
        <v>45317</v>
      </c>
      <c r="C76" s="15">
        <v>3.93</v>
      </c>
      <c r="D76" s="10">
        <v>-1.99</v>
      </c>
      <c r="E76" s="10">
        <v>-2.2400000000000002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4.0599999999999996</v>
      </c>
      <c r="K76" s="10" t="s">
        <v>159</v>
      </c>
      <c r="L76" s="18">
        <f t="shared" si="5"/>
        <v>-1.9900000000000001E-2</v>
      </c>
      <c r="M76" s="23">
        <f t="shared" si="6"/>
        <v>4.0097949188858282</v>
      </c>
      <c r="N76" s="18">
        <f>VLOOKUP(A76,Total_de_acoes!A:B,2,0)</f>
        <v>4394332306</v>
      </c>
      <c r="O76" s="24">
        <f t="shared" si="7"/>
        <v>-350645389.91464359</v>
      </c>
      <c r="P76" s="18" t="str">
        <f t="shared" si="8"/>
        <v>Desceu</v>
      </c>
      <c r="Q76" s="18" t="str">
        <f>VLOOKUP(A76,Ticker!A:B,2,0)</f>
        <v>Hapvida</v>
      </c>
      <c r="R76" s="18" t="str">
        <f>VLOOKUP(Q76,ChatGpt!A:C,2,0)</f>
        <v>Saúde</v>
      </c>
      <c r="S76" s="18">
        <f>VLOOKUP(Q76,ChatGpt!A:C,3,0)</f>
        <v>44</v>
      </c>
      <c r="T76" s="18" t="str">
        <f t="shared" si="9"/>
        <v>Menos de 50</v>
      </c>
    </row>
    <row r="77" spans="1:20" ht="12.75">
      <c r="A77" s="13" t="s">
        <v>160</v>
      </c>
      <c r="B77" s="14">
        <v>45317</v>
      </c>
      <c r="C77" s="16">
        <v>15.78</v>
      </c>
      <c r="D77" s="13">
        <v>-2.29</v>
      </c>
      <c r="E77" s="13">
        <v>-5.62</v>
      </c>
      <c r="F77" s="13">
        <v>-9.41</v>
      </c>
      <c r="G77" s="13">
        <v>-9.41</v>
      </c>
      <c r="H77" s="13">
        <v>-24.94</v>
      </c>
      <c r="I77" s="13">
        <v>15.7</v>
      </c>
      <c r="J77" s="13">
        <v>16.23</v>
      </c>
      <c r="K77" s="13" t="s">
        <v>161</v>
      </c>
      <c r="L77" s="18">
        <f t="shared" si="5"/>
        <v>-2.29E-2</v>
      </c>
      <c r="M77" s="23">
        <f t="shared" si="6"/>
        <v>16.149831132944428</v>
      </c>
      <c r="N77" s="18">
        <f>VLOOKUP(A77,Total_de_acoes!A:B,2,0)</f>
        <v>951329770</v>
      </c>
      <c r="O77" s="24">
        <f t="shared" si="7"/>
        <v>-351831366.6428625</v>
      </c>
      <c r="P77" s="18" t="str">
        <f t="shared" si="8"/>
        <v>Desceu</v>
      </c>
      <c r="Q77" s="18" t="str">
        <f>VLOOKUP(A77,Ticker!A:B,2,0)</f>
        <v>Lojas Renner</v>
      </c>
      <c r="R77" s="18" t="str">
        <f>VLOOKUP(Q77,ChatGpt!A:C,2,0)</f>
        <v>Varejo</v>
      </c>
      <c r="S77" s="18">
        <f>VLOOKUP(Q77,ChatGpt!A:C,3,0)</f>
        <v>54</v>
      </c>
      <c r="T77" s="18" t="str">
        <f t="shared" si="9"/>
        <v>Entre 50 a 100</v>
      </c>
    </row>
    <row r="78" spans="1:20" ht="12.75">
      <c r="A78" s="10" t="s">
        <v>162</v>
      </c>
      <c r="B78" s="11">
        <v>45317</v>
      </c>
      <c r="C78" s="15">
        <v>10.71</v>
      </c>
      <c r="D78" s="10">
        <v>-2.4500000000000002</v>
      </c>
      <c r="E78" s="10">
        <v>-9.4700000000000006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10" t="s">
        <v>163</v>
      </c>
      <c r="L78" s="18">
        <f t="shared" si="5"/>
        <v>-2.4500000000000001E-2</v>
      </c>
      <c r="M78" s="23">
        <f t="shared" si="6"/>
        <v>10.978985135827781</v>
      </c>
      <c r="N78" s="18">
        <f>VLOOKUP(A78,Total_de_acoes!A:B,2,0)</f>
        <v>533990587</v>
      </c>
      <c r="O78" s="24">
        <f t="shared" si="7"/>
        <v>-143635530.57495093</v>
      </c>
      <c r="P78" s="18" t="str">
        <f t="shared" si="8"/>
        <v>Desceu</v>
      </c>
      <c r="Q78" s="18" t="str">
        <f>VLOOKUP(A78,Ticker!A:B,2,0)</f>
        <v>Carrefour Brasil</v>
      </c>
      <c r="R78" s="18" t="str">
        <f>VLOOKUP(Q78,ChatGpt!A:C,2,0)</f>
        <v>Varejo</v>
      </c>
      <c r="S78" s="18">
        <f>VLOOKUP(Q78,ChatGpt!A:C,3,0)</f>
        <v>46</v>
      </c>
      <c r="T78" s="18" t="str">
        <f t="shared" si="9"/>
        <v>Menos de 50</v>
      </c>
    </row>
    <row r="79" spans="1:20" ht="12.75">
      <c r="A79" s="13" t="s">
        <v>164</v>
      </c>
      <c r="B79" s="14">
        <v>45317</v>
      </c>
      <c r="C79" s="16">
        <v>8.6999999999999993</v>
      </c>
      <c r="D79" s="13">
        <v>-2.46</v>
      </c>
      <c r="E79" s="13">
        <v>-6.95</v>
      </c>
      <c r="F79" s="13">
        <v>-23.55</v>
      </c>
      <c r="G79" s="13">
        <v>-23.55</v>
      </c>
      <c r="H79" s="13">
        <v>-85.74</v>
      </c>
      <c r="I79" s="13">
        <v>8.67</v>
      </c>
      <c r="J79" s="13">
        <v>8.9499999999999993</v>
      </c>
      <c r="K79" s="13" t="s">
        <v>165</v>
      </c>
      <c r="L79" s="18">
        <f t="shared" si="5"/>
        <v>-2.46E-2</v>
      </c>
      <c r="M79" s="23">
        <f t="shared" si="6"/>
        <v>8.9194176748000817</v>
      </c>
      <c r="N79" s="18">
        <f>VLOOKUP(A79,Total_de_acoes!A:B,2,0)</f>
        <v>94843047</v>
      </c>
      <c r="O79" s="24">
        <f t="shared" si="7"/>
        <v>-20810240.843694936</v>
      </c>
      <c r="P79" s="18" t="str">
        <f t="shared" si="8"/>
        <v>Desceu</v>
      </c>
      <c r="Q79" s="18" t="str">
        <f>VLOOKUP(A79,Ticker!A:B,2,0)</f>
        <v>Casas Bahia</v>
      </c>
      <c r="R79" s="18" t="str">
        <f>VLOOKUP(Q79,ChatGpt!A:C,2,0)</f>
        <v>Varejo</v>
      </c>
      <c r="S79" s="18">
        <f>VLOOKUP(Q79,ChatGpt!A:C,3,0)</f>
        <v>68</v>
      </c>
      <c r="T79" s="18" t="str">
        <f t="shared" si="9"/>
        <v>Entre 50 a 100</v>
      </c>
    </row>
    <row r="80" spans="1:20" ht="12.75">
      <c r="A80" s="10" t="s">
        <v>166</v>
      </c>
      <c r="B80" s="11">
        <v>45317</v>
      </c>
      <c r="C80" s="15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10" t="s">
        <v>167</v>
      </c>
      <c r="L80" s="18">
        <f t="shared" si="5"/>
        <v>-3.6299999999999999E-2</v>
      </c>
      <c r="M80" s="23">
        <f t="shared" si="6"/>
        <v>58.358410293659851</v>
      </c>
      <c r="N80" s="18">
        <f>VLOOKUP(A80,Total_de_acoes!A:B,2,0)</f>
        <v>853202347</v>
      </c>
      <c r="O80" s="24">
        <f t="shared" si="7"/>
        <v>-1807432634.4595425</v>
      </c>
      <c r="P80" s="18" t="str">
        <f t="shared" si="8"/>
        <v>Desceu</v>
      </c>
      <c r="Q80" s="18" t="str">
        <f>VLOOKUP(A80,Ticker!A:B,2,0)</f>
        <v>Localiza</v>
      </c>
      <c r="R80" s="18" t="str">
        <f>VLOOKUP(Q80,ChatGpt!A:C,2,0)</f>
        <v>Locação de Veículos</v>
      </c>
      <c r="S80" s="18">
        <f>VLOOKUP(Q80,ChatGpt!A:C,3,0)</f>
        <v>48</v>
      </c>
      <c r="T80" s="18" t="str">
        <f t="shared" si="9"/>
        <v>Menos de 50</v>
      </c>
    </row>
    <row r="81" spans="1:20" ht="12.75">
      <c r="A81" s="13" t="s">
        <v>168</v>
      </c>
      <c r="B81" s="14">
        <v>45317</v>
      </c>
      <c r="C81" s="16">
        <v>3.07</v>
      </c>
      <c r="D81" s="13">
        <v>-4.3600000000000003</v>
      </c>
      <c r="E81" s="13">
        <v>-5.54</v>
      </c>
      <c r="F81" s="13">
        <v>-12.29</v>
      </c>
      <c r="G81" s="13">
        <v>-12.29</v>
      </c>
      <c r="H81" s="13">
        <v>-36.83</v>
      </c>
      <c r="I81" s="13">
        <v>3.05</v>
      </c>
      <c r="J81" s="13">
        <v>3.23</v>
      </c>
      <c r="K81" s="13" t="s">
        <v>169</v>
      </c>
      <c r="L81" s="18">
        <f t="shared" si="5"/>
        <v>-4.36E-2</v>
      </c>
      <c r="M81" s="23">
        <f t="shared" si="6"/>
        <v>3.2099539941447093</v>
      </c>
      <c r="N81" s="18">
        <f>VLOOKUP(A81,Total_de_acoes!A:B,2,0)</f>
        <v>525582771</v>
      </c>
      <c r="O81" s="24">
        <f t="shared" si="7"/>
        <v>-73557408.055094168</v>
      </c>
      <c r="P81" s="18" t="str">
        <f t="shared" si="8"/>
        <v>Desceu</v>
      </c>
      <c r="Q81" s="18" t="str">
        <f>VLOOKUP(A81,Ticker!A:B,2,0)</f>
        <v>CVC</v>
      </c>
      <c r="R81" s="18" t="str">
        <f>VLOOKUP(Q81,ChatGpt!A:C,2,0)</f>
        <v>Turismo</v>
      </c>
      <c r="S81" s="18">
        <f>VLOOKUP(Q81,ChatGpt!A:C,3,0)</f>
        <v>50</v>
      </c>
      <c r="T81" s="18" t="str">
        <f t="shared" si="9"/>
        <v>Entre 50 a 100</v>
      </c>
    </row>
    <row r="82" spans="1:20" ht="12.75">
      <c r="A82" s="10" t="s">
        <v>170</v>
      </c>
      <c r="B82" s="11">
        <v>45317</v>
      </c>
      <c r="C82" s="15">
        <v>5.92</v>
      </c>
      <c r="D82" s="10">
        <v>-8.07</v>
      </c>
      <c r="E82" s="10">
        <v>-15.91</v>
      </c>
      <c r="F82" s="10">
        <v>-34</v>
      </c>
      <c r="G82" s="10">
        <v>-34</v>
      </c>
      <c r="H82" s="10">
        <v>-25.44</v>
      </c>
      <c r="I82" s="10">
        <v>5.51</v>
      </c>
      <c r="J82" s="10">
        <v>6.02</v>
      </c>
      <c r="K82" s="10" t="s">
        <v>171</v>
      </c>
      <c r="L82" s="18">
        <f t="shared" ref="L82:L84" si="10">D82/100</f>
        <v>-8.0700000000000008E-2</v>
      </c>
      <c r="M82" s="23">
        <f t="shared" si="6"/>
        <v>6.4396823670183831</v>
      </c>
      <c r="N82" s="18">
        <f>VLOOKUP(A82,Total_de_acoes!A:B,2,0)</f>
        <v>198184909</v>
      </c>
      <c r="O82" s="24">
        <f t="shared" si="7"/>
        <v>-102993202.61644287</v>
      </c>
      <c r="P82" s="18" t="str">
        <f t="shared" si="8"/>
        <v>Desceu</v>
      </c>
      <c r="Q82" s="18" t="str">
        <f>VLOOKUP(A82,Ticker!A:B,2,0)</f>
        <v>GOL</v>
      </c>
      <c r="R82" s="18" t="str">
        <f>VLOOKUP(Q82,ChatGpt!A:C,2,0)</f>
        <v>Transporte Aéreo</v>
      </c>
      <c r="S82" s="18">
        <f>VLOOKUP(Q82,ChatGpt!A:C,3,0)</f>
        <v>21</v>
      </c>
      <c r="T82" s="18" t="str">
        <f t="shared" si="9"/>
        <v>Menos de 50</v>
      </c>
    </row>
    <row r="83" spans="1:20" ht="14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20" ht="14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</row>
    <row r="85" spans="1:20" ht="14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1:20" ht="14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</row>
    <row r="87" spans="1:20" ht="14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1:20" ht="14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</row>
    <row r="89" spans="1:20" ht="14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20" ht="14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</row>
    <row r="91" spans="1:20" ht="14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1:20" ht="14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</row>
    <row r="93" spans="1:20" ht="14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1:20" ht="14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</row>
    <row r="95" spans="1:20" ht="14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1:20" ht="14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</row>
    <row r="97" spans="1:11" ht="14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ht="14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  <row r="99" spans="1:11" ht="14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ht="14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  <row r="101" spans="1:11" ht="14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1:11" ht="14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</row>
    <row r="103" spans="1:11" ht="14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1:11" ht="14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</row>
    <row r="105" spans="1:11" ht="14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1:11" ht="14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</row>
    <row r="107" spans="1:11" ht="14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1:11" ht="14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</row>
    <row r="109" spans="1:11" ht="14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1:11" ht="14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</row>
    <row r="111" spans="1:11" ht="14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 ht="14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</row>
    <row r="113" spans="1:11" ht="14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 ht="14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</row>
    <row r="115" spans="1:11" ht="14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 ht="14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</row>
    <row r="117" spans="1:11" ht="14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 ht="14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</row>
    <row r="119" spans="1:11" ht="14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1:11" ht="14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</row>
    <row r="121" spans="1:11" ht="14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1:11" ht="14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</row>
    <row r="123" spans="1:11" ht="14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1:11" ht="14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</row>
    <row r="125" spans="1:11" ht="14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1:11" ht="14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</row>
    <row r="127" spans="1:11" ht="14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 ht="14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</row>
    <row r="129" spans="1:11" ht="14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1:11" ht="14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</row>
    <row r="131" spans="1:11" ht="14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1:11" ht="14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</row>
    <row r="133" spans="1:11" ht="14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 ht="14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</row>
    <row r="135" spans="1:11" ht="14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1:11" ht="14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</row>
    <row r="137" spans="1:11" ht="14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1" ht="14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</row>
    <row r="139" spans="1:11" ht="14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ht="14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</row>
    <row r="141" spans="1:11" ht="14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ht="14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</row>
    <row r="143" spans="1:11" ht="14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ht="14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</row>
    <row r="145" spans="1:11" ht="14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ht="14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</row>
    <row r="147" spans="1:11" ht="14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1:11" ht="14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</row>
    <row r="149" spans="1:11" ht="14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ht="14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</row>
    <row r="151" spans="1:11" ht="14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 ht="14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</row>
    <row r="153" spans="1:11" ht="14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ht="14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</row>
    <row r="155" spans="1:11" ht="14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ht="14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</row>
    <row r="157" spans="1:11" ht="14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ht="14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</row>
    <row r="159" spans="1:11" ht="14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1:11" ht="14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</row>
    <row r="161" spans="1:11" ht="14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ht="14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</row>
    <row r="163" spans="1:11" ht="14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ht="14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</row>
    <row r="165" spans="1:11" ht="14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ht="14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</row>
    <row r="167" spans="1:11" ht="14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ht="14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</row>
    <row r="169" spans="1:11" ht="14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1:11" ht="14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</row>
    <row r="171" spans="1:11" ht="14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ht="14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</row>
    <row r="173" spans="1:11" ht="14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11" ht="14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</row>
    <row r="175" spans="1:11" ht="14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1:11" ht="14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</row>
    <row r="177" spans="1:11" ht="14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ht="14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</row>
    <row r="179" spans="1:11" ht="14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1:11" ht="14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</row>
    <row r="181" spans="1:11" ht="14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ht="14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</row>
    <row r="183" spans="1:11" ht="14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ht="14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</row>
    <row r="185" spans="1:11" ht="14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1:11" ht="14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</row>
    <row r="187" spans="1:11" ht="14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ht="14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</row>
    <row r="189" spans="1:11" ht="14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ht="14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</row>
    <row r="191" spans="1:11" ht="14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 spans="1:11" ht="14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</row>
    <row r="193" spans="1:11" ht="14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 spans="1:11" ht="14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</row>
    <row r="195" spans="1:11" ht="14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1:11" ht="14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</row>
    <row r="197" spans="1:11" ht="14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 ht="14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</row>
    <row r="199" spans="1:11" ht="14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 spans="1:11" ht="14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</row>
    <row r="201" spans="1:11" ht="14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 spans="1:11" ht="14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</row>
    <row r="203" spans="1:11" ht="14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 spans="1:11" ht="14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</row>
    <row r="205" spans="1:11" ht="14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 spans="1:11" ht="14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</row>
    <row r="207" spans="1:11" ht="14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 spans="1:11" ht="14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</row>
    <row r="209" spans="1:11" ht="14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 spans="1:11" ht="14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</row>
    <row r="211" spans="1:11" ht="14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 spans="1:11" ht="14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</row>
    <row r="213" spans="1:11" ht="14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 spans="1:11" ht="14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</row>
    <row r="215" spans="1:11" ht="14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 spans="1:11" ht="14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</row>
    <row r="217" spans="1:11" ht="14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 spans="1:11" ht="14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</row>
    <row r="219" spans="1:11" ht="14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 spans="1:11" ht="14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</row>
    <row r="221" spans="1:11" ht="14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</row>
    <row r="222" spans="1:11" ht="14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</row>
    <row r="223" spans="1:11" ht="14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</row>
    <row r="224" spans="1:11" ht="14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</row>
    <row r="225" spans="1:11" ht="14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</row>
    <row r="226" spans="1:11" ht="14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</row>
    <row r="227" spans="1:11" ht="14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</row>
    <row r="228" spans="1:11" ht="14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</row>
    <row r="229" spans="1:11" ht="14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</row>
    <row r="230" spans="1:11" ht="14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</row>
    <row r="231" spans="1:11" ht="14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</row>
    <row r="232" spans="1:11" ht="14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</row>
    <row r="233" spans="1:11" ht="14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</row>
    <row r="234" spans="1:11" ht="14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</row>
    <row r="235" spans="1:11" ht="14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</row>
    <row r="236" spans="1:11" ht="14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</row>
    <row r="237" spans="1:11" ht="14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</row>
    <row r="238" spans="1:11" ht="14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</row>
    <row r="239" spans="1:11" ht="14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</row>
    <row r="240" spans="1:11" ht="14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</row>
    <row r="241" spans="1:11" ht="14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</row>
    <row r="242" spans="1:11" ht="14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</row>
    <row r="243" spans="1:11" ht="14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</row>
    <row r="244" spans="1:11" ht="14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</row>
    <row r="245" spans="1:11" ht="14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</row>
    <row r="246" spans="1:11" ht="14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</row>
    <row r="247" spans="1:11" ht="14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</row>
    <row r="248" spans="1:11" ht="14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</row>
    <row r="249" spans="1:11" ht="14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</row>
    <row r="250" spans="1:11" ht="14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</row>
    <row r="251" spans="1:11" ht="14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</row>
    <row r="252" spans="1:11" ht="14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</row>
    <row r="253" spans="1:11" ht="14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</row>
    <row r="254" spans="1:11" ht="14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</row>
    <row r="255" spans="1:11" ht="14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</row>
    <row r="256" spans="1:11" ht="14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</row>
    <row r="257" spans="1:11" ht="14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</row>
    <row r="258" spans="1:11" ht="14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</row>
    <row r="259" spans="1:11" ht="14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</row>
    <row r="260" spans="1:11" ht="14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</row>
    <row r="261" spans="1:11" ht="14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</row>
    <row r="262" spans="1:11" ht="14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</row>
    <row r="263" spans="1:11" ht="14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</row>
    <row r="264" spans="1:11" ht="14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</row>
    <row r="265" spans="1:11" ht="14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</row>
    <row r="266" spans="1:11" ht="14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</row>
    <row r="267" spans="1:11" ht="14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</row>
    <row r="268" spans="1:11" ht="14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</row>
    <row r="269" spans="1:11" ht="14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</row>
    <row r="270" spans="1:11" ht="14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</row>
    <row r="271" spans="1:11" ht="14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</row>
    <row r="272" spans="1:11" ht="14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</row>
    <row r="273" spans="1:11" ht="14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</row>
    <row r="274" spans="1:11" ht="14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</row>
    <row r="275" spans="1:11" ht="14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</row>
    <row r="276" spans="1:11" ht="14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</row>
    <row r="277" spans="1:11" ht="14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</row>
    <row r="278" spans="1:11" ht="14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</row>
    <row r="279" spans="1:11" ht="14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</row>
    <row r="280" spans="1:11" ht="14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</row>
    <row r="281" spans="1:11" ht="14.2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</row>
    <row r="282" spans="1:11" ht="14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</row>
    <row r="283" spans="1:11" ht="14.2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</row>
    <row r="284" spans="1:11" ht="14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</row>
    <row r="285" spans="1:11" ht="14.2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</row>
    <row r="286" spans="1:11" ht="14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</row>
    <row r="287" spans="1:11" ht="14.2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</row>
    <row r="288" spans="1:11" ht="14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</row>
    <row r="289" spans="1:11" ht="14.2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</row>
    <row r="290" spans="1:11" ht="14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</row>
    <row r="291" spans="1:11" ht="14.2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</row>
    <row r="292" spans="1:11" ht="14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</row>
    <row r="293" spans="1:11" ht="14.2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</row>
    <row r="294" spans="1:11" ht="14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</row>
    <row r="295" spans="1:11" ht="14.2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</row>
    <row r="296" spans="1:11" ht="14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</row>
    <row r="297" spans="1:11" ht="14.2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</row>
    <row r="298" spans="1:11" ht="14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</row>
    <row r="299" spans="1:11" ht="14.2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</row>
    <row r="300" spans="1:11" ht="14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</row>
    <row r="301" spans="1:11" ht="14.2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</row>
    <row r="302" spans="1:11" ht="14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</row>
    <row r="303" spans="1:11" ht="14.2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</row>
    <row r="304" spans="1:11" ht="14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</row>
    <row r="305" spans="1:11" ht="14.2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</row>
    <row r="306" spans="1:11" ht="14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</row>
    <row r="307" spans="1:11" ht="14.2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</row>
    <row r="308" spans="1:11" ht="14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</row>
    <row r="309" spans="1:11" ht="14.2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</row>
    <row r="310" spans="1:11" ht="14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</row>
    <row r="311" spans="1:11" ht="14.2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</row>
    <row r="312" spans="1:11" ht="14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</row>
    <row r="313" spans="1:11" ht="14.2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</row>
    <row r="314" spans="1:11" ht="14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</row>
    <row r="315" spans="1:11" ht="14.2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</row>
    <row r="316" spans="1:11" ht="14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</row>
    <row r="317" spans="1:11" ht="14.2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</row>
    <row r="318" spans="1:11" ht="14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</row>
    <row r="319" spans="1:11" ht="14.2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</row>
    <row r="320" spans="1:11" ht="14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</row>
    <row r="321" spans="1:11" ht="14.2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</row>
    <row r="322" spans="1:11" ht="14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</row>
    <row r="323" spans="1:11" ht="14.2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</row>
    <row r="324" spans="1:11" ht="14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</row>
    <row r="325" spans="1:11" ht="14.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</row>
    <row r="326" spans="1:11" ht="14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</row>
    <row r="327" spans="1:11" ht="14.2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</row>
    <row r="328" spans="1:11" ht="14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</row>
    <row r="329" spans="1:11" ht="14.2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</row>
    <row r="330" spans="1:11" ht="14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</row>
    <row r="331" spans="1:11" ht="14.2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</row>
    <row r="332" spans="1:11" ht="14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</row>
    <row r="333" spans="1:11" ht="14.2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</row>
    <row r="334" spans="1:11" ht="14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</row>
    <row r="335" spans="1:11" ht="14.2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</row>
    <row r="336" spans="1:11" ht="14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</row>
    <row r="337" spans="1:11" ht="14.2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</row>
    <row r="338" spans="1:11" ht="14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</row>
    <row r="339" spans="1:11" ht="14.2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</row>
    <row r="340" spans="1:11" ht="14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</row>
    <row r="341" spans="1:11" ht="14.2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</row>
    <row r="342" spans="1:11" ht="14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</row>
    <row r="343" spans="1:11" ht="14.2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</row>
    <row r="344" spans="1:11" ht="14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</row>
    <row r="345" spans="1:11" ht="14.2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</row>
    <row r="346" spans="1:11" ht="14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</row>
    <row r="347" spans="1:11" ht="14.2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</row>
    <row r="348" spans="1:11" ht="14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</row>
    <row r="349" spans="1:11" ht="14.2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</row>
    <row r="350" spans="1:11" ht="14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</row>
    <row r="351" spans="1:11" ht="14.2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</row>
    <row r="352" spans="1:11" ht="14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</row>
    <row r="353" spans="1:11" ht="14.2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</row>
    <row r="354" spans="1:11" ht="14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</row>
    <row r="355" spans="1:11" ht="14.2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</row>
    <row r="356" spans="1:11" ht="14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</row>
    <row r="357" spans="1:11" ht="14.2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</row>
    <row r="358" spans="1:11" ht="14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</row>
    <row r="359" spans="1:11" ht="14.2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</row>
    <row r="360" spans="1:11" ht="14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</row>
    <row r="361" spans="1:11" ht="14.2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</row>
    <row r="362" spans="1:11" ht="14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</row>
    <row r="363" spans="1:11" ht="14.2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</row>
    <row r="364" spans="1:11" ht="14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</row>
    <row r="365" spans="1:11" ht="14.2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</row>
    <row r="366" spans="1:11" ht="14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</row>
    <row r="367" spans="1:11" ht="14.2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</row>
    <row r="368" spans="1:11" ht="14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</row>
    <row r="369" spans="1:11" ht="14.2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</row>
    <row r="370" spans="1:11" ht="14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</row>
    <row r="371" spans="1:11" ht="14.2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</row>
    <row r="372" spans="1:11" ht="14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</row>
    <row r="373" spans="1:11" ht="14.2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</row>
    <row r="374" spans="1:11" ht="14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</row>
    <row r="375" spans="1:11" ht="14.2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</row>
    <row r="376" spans="1:11" ht="14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</row>
    <row r="377" spans="1:11" ht="14.2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</row>
    <row r="378" spans="1:11" ht="14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</row>
    <row r="379" spans="1:11" ht="14.2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</row>
    <row r="380" spans="1:11" ht="14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</row>
    <row r="381" spans="1:11" ht="14.2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</row>
    <row r="382" spans="1:11" ht="14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</row>
    <row r="383" spans="1:11" ht="14.2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</row>
    <row r="384" spans="1:11" ht="14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</row>
    <row r="385" spans="1:11" ht="14.2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</row>
    <row r="386" spans="1:11" ht="14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</row>
    <row r="387" spans="1:11" ht="14.2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</row>
    <row r="388" spans="1:11" ht="14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</row>
    <row r="389" spans="1:11" ht="14.2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</row>
    <row r="390" spans="1:11" ht="14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</row>
    <row r="391" spans="1:11" ht="14.2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</row>
    <row r="392" spans="1:11" ht="14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</row>
    <row r="393" spans="1:11" ht="14.2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</row>
    <row r="394" spans="1:11" ht="14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</row>
    <row r="395" spans="1:11" ht="14.2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</row>
    <row r="396" spans="1:11" ht="14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</row>
    <row r="397" spans="1:11" ht="14.2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</row>
    <row r="398" spans="1:11" ht="14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</row>
    <row r="399" spans="1:11" ht="14.2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</row>
    <row r="400" spans="1:11" ht="14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</row>
    <row r="401" spans="1:11" ht="14.2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</row>
    <row r="402" spans="1:11" ht="14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</row>
    <row r="403" spans="1:11" ht="14.2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</row>
    <row r="404" spans="1:11" ht="14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</row>
    <row r="405" spans="1:11" ht="14.2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</row>
    <row r="406" spans="1:11" ht="14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</row>
    <row r="407" spans="1:11" ht="14.2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</row>
    <row r="408" spans="1:11" ht="14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</row>
    <row r="409" spans="1:11" ht="14.2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</row>
    <row r="410" spans="1:11" ht="14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</row>
    <row r="411" spans="1:11" ht="14.2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</row>
    <row r="412" spans="1:11" ht="14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</row>
    <row r="413" spans="1:11" ht="14.2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</row>
    <row r="414" spans="1:11" ht="14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</row>
    <row r="415" spans="1:11" ht="14.2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</row>
    <row r="416" spans="1:11" ht="14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</row>
    <row r="417" spans="1:11" ht="14.2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</row>
    <row r="418" spans="1:11" ht="14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</row>
    <row r="419" spans="1:11" ht="14.2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</row>
    <row r="420" spans="1:11" ht="14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</row>
    <row r="421" spans="1:11" ht="14.2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</row>
    <row r="422" spans="1:11" ht="14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</row>
    <row r="423" spans="1:11" ht="14.2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</row>
    <row r="424" spans="1:11" ht="14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</row>
    <row r="425" spans="1:11" ht="14.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</row>
    <row r="426" spans="1:11" ht="14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</row>
    <row r="427" spans="1:11" ht="14.2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</row>
    <row r="428" spans="1:11" ht="14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</row>
    <row r="429" spans="1:11" ht="14.2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</row>
    <row r="430" spans="1:11" ht="14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</row>
    <row r="431" spans="1:11" ht="14.2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</row>
    <row r="432" spans="1:11" ht="14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</row>
    <row r="433" spans="1:11" ht="14.2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</row>
    <row r="434" spans="1:11" ht="14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</row>
    <row r="435" spans="1:11" ht="14.2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</row>
    <row r="436" spans="1:11" ht="14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</row>
    <row r="437" spans="1:11" ht="14.2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</row>
    <row r="438" spans="1:11" ht="14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</row>
    <row r="439" spans="1:11" ht="14.2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</row>
    <row r="440" spans="1:11" ht="14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</row>
    <row r="441" spans="1:11" ht="14.2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</row>
    <row r="442" spans="1:11" ht="14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</row>
    <row r="443" spans="1:11" ht="14.2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</row>
    <row r="444" spans="1:11" ht="14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</row>
    <row r="445" spans="1:11" ht="14.2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</row>
    <row r="446" spans="1:11" ht="14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</row>
    <row r="447" spans="1:11" ht="14.2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</row>
    <row r="448" spans="1:11" ht="14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</row>
    <row r="449" spans="1:11" ht="14.2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</row>
    <row r="450" spans="1:11" ht="14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</row>
    <row r="451" spans="1:11" ht="14.2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</row>
    <row r="452" spans="1:11" ht="14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</row>
    <row r="453" spans="1:11" ht="14.2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</row>
    <row r="454" spans="1:11" ht="14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</row>
    <row r="455" spans="1:11" ht="14.2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</row>
    <row r="456" spans="1:11" ht="14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</row>
    <row r="457" spans="1:11" ht="14.2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</row>
    <row r="458" spans="1:11" ht="14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</row>
    <row r="459" spans="1:11" ht="14.2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</row>
    <row r="460" spans="1:11" ht="14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</row>
    <row r="461" spans="1:11" ht="14.2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</row>
    <row r="462" spans="1:11" ht="14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</row>
    <row r="463" spans="1:11" ht="14.2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</row>
    <row r="464" spans="1:11" ht="14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</row>
    <row r="465" spans="1:11" ht="14.2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</row>
    <row r="466" spans="1:11" ht="14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</row>
    <row r="467" spans="1:11" ht="14.2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</row>
    <row r="468" spans="1:11" ht="14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</row>
    <row r="469" spans="1:11" ht="14.2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</row>
    <row r="470" spans="1:11" ht="14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</row>
    <row r="471" spans="1:11" ht="14.2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</row>
    <row r="472" spans="1:11" ht="14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</row>
    <row r="473" spans="1:11" ht="14.2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</row>
    <row r="474" spans="1:11" ht="14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</row>
    <row r="475" spans="1:11" ht="14.2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</row>
    <row r="476" spans="1:11" ht="14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</row>
    <row r="477" spans="1:11" ht="14.2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</row>
    <row r="478" spans="1:11" ht="14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</row>
    <row r="479" spans="1:11" ht="14.2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</row>
    <row r="480" spans="1:11" ht="14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</row>
    <row r="481" spans="1:11" ht="14.2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</row>
    <row r="482" spans="1:11" ht="14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</row>
    <row r="483" spans="1:11" ht="14.2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</row>
    <row r="484" spans="1:11" ht="14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</row>
    <row r="485" spans="1:11" ht="14.2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</row>
    <row r="486" spans="1:11" ht="14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</row>
    <row r="487" spans="1:11" ht="14.2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</row>
    <row r="488" spans="1:11" ht="14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</row>
    <row r="489" spans="1:11" ht="14.2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</row>
    <row r="490" spans="1:11" ht="14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</row>
    <row r="491" spans="1:11" ht="14.2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</row>
    <row r="492" spans="1:11" ht="14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</row>
    <row r="493" spans="1:11" ht="14.2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</row>
    <row r="494" spans="1:11" ht="14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</row>
    <row r="495" spans="1:11" ht="14.2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</row>
    <row r="496" spans="1:11" ht="14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</row>
    <row r="497" spans="1:11" ht="14.2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</row>
    <row r="498" spans="1:11" ht="14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</row>
    <row r="499" spans="1:11" ht="14.2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</row>
    <row r="500" spans="1:11" ht="14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</row>
    <row r="501" spans="1:11" ht="14.2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</row>
    <row r="502" spans="1:11" ht="14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</row>
    <row r="503" spans="1:11" ht="14.2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</row>
    <row r="504" spans="1:11" ht="14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</row>
    <row r="505" spans="1:11" ht="14.2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</row>
    <row r="506" spans="1:11" ht="14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</row>
    <row r="507" spans="1:11" ht="14.2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</row>
    <row r="508" spans="1:11" ht="14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</row>
    <row r="509" spans="1:11" ht="14.2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</row>
    <row r="510" spans="1:11" ht="14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</row>
    <row r="511" spans="1:11" ht="14.2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</row>
    <row r="512" spans="1:11" ht="14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</row>
    <row r="513" spans="1:11" ht="14.2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</row>
    <row r="514" spans="1:11" ht="14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</row>
    <row r="515" spans="1:11" ht="14.2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</row>
    <row r="516" spans="1:11" ht="14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</row>
    <row r="517" spans="1:11" ht="14.2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</row>
    <row r="518" spans="1:11" ht="14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</row>
    <row r="519" spans="1:11" ht="14.2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</row>
    <row r="520" spans="1:11" ht="14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</row>
    <row r="521" spans="1:11" ht="14.2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</row>
    <row r="522" spans="1:11" ht="14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</row>
    <row r="523" spans="1:11" ht="14.2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</row>
    <row r="524" spans="1:11" ht="14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</row>
    <row r="525" spans="1:11" ht="14.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</row>
    <row r="526" spans="1:11" ht="14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</row>
    <row r="527" spans="1:11" ht="14.2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</row>
    <row r="528" spans="1:11" ht="14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</row>
    <row r="529" spans="1:11" ht="14.2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</row>
    <row r="530" spans="1:11" ht="14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</row>
    <row r="531" spans="1:11" ht="14.2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</row>
    <row r="532" spans="1:11" ht="14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</row>
    <row r="533" spans="1:11" ht="14.2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</row>
    <row r="534" spans="1:11" ht="14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</row>
    <row r="535" spans="1:11" ht="14.2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</row>
    <row r="536" spans="1:11" ht="14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</row>
    <row r="537" spans="1:11" ht="14.2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</row>
    <row r="538" spans="1:11" ht="14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</row>
    <row r="539" spans="1:11" ht="14.2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</row>
    <row r="540" spans="1:11" ht="14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</row>
    <row r="541" spans="1:11" ht="14.2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</row>
    <row r="542" spans="1:11" ht="14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</row>
    <row r="543" spans="1:11" ht="14.2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</row>
    <row r="544" spans="1:11" ht="14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</row>
    <row r="545" spans="1:11" ht="14.2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</row>
    <row r="546" spans="1:11" ht="14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</row>
    <row r="547" spans="1:11" ht="14.2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</row>
    <row r="548" spans="1:11" ht="14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</row>
    <row r="549" spans="1:11" ht="14.2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</row>
    <row r="550" spans="1:11" ht="14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</row>
    <row r="551" spans="1:11" ht="14.2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</row>
    <row r="552" spans="1:11" ht="14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</row>
    <row r="553" spans="1:11" ht="14.2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</row>
    <row r="554" spans="1:11" ht="14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</row>
    <row r="555" spans="1:11" ht="14.2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</row>
    <row r="556" spans="1:11" ht="14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</row>
    <row r="557" spans="1:11" ht="14.2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</row>
    <row r="558" spans="1:11" ht="14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</row>
    <row r="559" spans="1:11" ht="14.2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</row>
    <row r="560" spans="1:11" ht="14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</row>
    <row r="561" spans="1:11" ht="14.2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</row>
    <row r="562" spans="1:11" ht="14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</row>
    <row r="563" spans="1:11" ht="14.2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</row>
    <row r="564" spans="1:11" ht="14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</row>
    <row r="565" spans="1:11" ht="14.2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</row>
    <row r="566" spans="1:11" ht="14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</row>
    <row r="567" spans="1:11" ht="14.2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</row>
    <row r="568" spans="1:11" ht="14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</row>
    <row r="569" spans="1:11" ht="14.2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</row>
    <row r="570" spans="1:11" ht="14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</row>
    <row r="571" spans="1:11" ht="14.2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</row>
    <row r="572" spans="1:11" ht="14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</row>
    <row r="573" spans="1:11" ht="14.2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</row>
    <row r="574" spans="1:11" ht="14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</row>
    <row r="575" spans="1:11" ht="14.2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</row>
    <row r="576" spans="1:11" ht="14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</row>
    <row r="577" spans="1:11" ht="14.2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</row>
    <row r="578" spans="1:11" ht="14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</row>
    <row r="579" spans="1:11" ht="14.2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</row>
    <row r="580" spans="1:11" ht="14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</row>
    <row r="581" spans="1:11" ht="14.2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</row>
    <row r="582" spans="1:11" ht="14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</row>
    <row r="583" spans="1:11" ht="14.2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</row>
    <row r="584" spans="1:11" ht="14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</row>
    <row r="585" spans="1:11" ht="14.2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</row>
    <row r="586" spans="1:11" ht="14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</row>
    <row r="587" spans="1:11" ht="14.2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</row>
    <row r="588" spans="1:11" ht="14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</row>
    <row r="589" spans="1:11" ht="14.2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</row>
    <row r="590" spans="1:11" ht="14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</row>
    <row r="591" spans="1:11" ht="14.2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</row>
    <row r="592" spans="1:11" ht="14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</row>
    <row r="593" spans="1:11" ht="14.2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</row>
    <row r="594" spans="1:11" ht="14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</row>
    <row r="595" spans="1:11" ht="14.2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</row>
    <row r="596" spans="1:11" ht="14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</row>
    <row r="597" spans="1:11" ht="14.2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</row>
    <row r="598" spans="1:11" ht="14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</row>
    <row r="599" spans="1:11" ht="14.2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</row>
    <row r="600" spans="1:11" ht="14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</row>
    <row r="601" spans="1:11" ht="14.2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</row>
    <row r="602" spans="1:11" ht="14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</row>
    <row r="603" spans="1:11" ht="14.2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</row>
    <row r="604" spans="1:11" ht="14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</row>
    <row r="605" spans="1:11" ht="14.2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</row>
    <row r="606" spans="1:11" ht="14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</row>
    <row r="607" spans="1:11" ht="14.2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</row>
    <row r="608" spans="1:11" ht="14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</row>
    <row r="609" spans="1:11" ht="14.2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</row>
    <row r="610" spans="1:11" ht="14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</row>
    <row r="611" spans="1:11" ht="14.2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</row>
    <row r="612" spans="1:11" ht="14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</row>
    <row r="613" spans="1:11" ht="14.2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</row>
    <row r="614" spans="1:11" ht="14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</row>
    <row r="615" spans="1:11" ht="14.2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</row>
    <row r="616" spans="1:11" ht="14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</row>
    <row r="617" spans="1:11" ht="14.2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</row>
    <row r="618" spans="1:11" ht="14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</row>
    <row r="619" spans="1:11" ht="14.2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</row>
    <row r="620" spans="1:11" ht="14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</row>
    <row r="621" spans="1:11" ht="14.2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</row>
    <row r="622" spans="1:11" ht="14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</row>
    <row r="623" spans="1:11" ht="14.2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</row>
    <row r="624" spans="1:11" ht="14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</row>
    <row r="625" spans="1:11" ht="14.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</row>
    <row r="626" spans="1:11" ht="14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</row>
    <row r="627" spans="1:11" ht="14.2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</row>
    <row r="628" spans="1:11" ht="14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</row>
    <row r="629" spans="1:11" ht="14.2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</row>
    <row r="630" spans="1:11" ht="14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</row>
    <row r="631" spans="1:11" ht="14.2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</row>
    <row r="632" spans="1:11" ht="14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</row>
    <row r="633" spans="1:11" ht="14.2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</row>
    <row r="634" spans="1:11" ht="14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</row>
    <row r="635" spans="1:11" ht="14.2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</row>
    <row r="636" spans="1:11" ht="14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</row>
    <row r="637" spans="1:11" ht="14.2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</row>
    <row r="638" spans="1:11" ht="14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</row>
    <row r="639" spans="1:11" ht="14.2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</row>
    <row r="640" spans="1:11" ht="14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</row>
    <row r="641" spans="1:11" ht="14.2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</row>
    <row r="642" spans="1:11" ht="14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</row>
    <row r="643" spans="1:11" ht="14.2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</row>
    <row r="644" spans="1:11" ht="14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</row>
    <row r="645" spans="1:11" ht="14.2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</row>
    <row r="646" spans="1:11" ht="14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</row>
    <row r="647" spans="1:11" ht="14.2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</row>
    <row r="648" spans="1:11" ht="14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</row>
    <row r="649" spans="1:11" ht="14.2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</row>
    <row r="650" spans="1:11" ht="14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</row>
    <row r="651" spans="1:11" ht="14.2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</row>
    <row r="652" spans="1:11" ht="14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</row>
    <row r="653" spans="1:11" ht="14.2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</row>
    <row r="654" spans="1:11" ht="14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</row>
    <row r="655" spans="1:11" ht="14.2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</row>
    <row r="656" spans="1:11" ht="14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</row>
    <row r="657" spans="1:11" ht="14.2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</row>
    <row r="658" spans="1:11" ht="14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</row>
    <row r="659" spans="1:11" ht="14.2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</row>
    <row r="660" spans="1:11" ht="14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</row>
    <row r="661" spans="1:11" ht="14.2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</row>
    <row r="662" spans="1:11" ht="14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</row>
    <row r="663" spans="1:11" ht="14.2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</row>
    <row r="664" spans="1:11" ht="14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</row>
    <row r="665" spans="1:11" ht="14.2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</row>
    <row r="666" spans="1:11" ht="14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</row>
    <row r="667" spans="1:11" ht="14.2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</row>
    <row r="668" spans="1:11" ht="14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</row>
    <row r="669" spans="1:11" ht="14.2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</row>
    <row r="670" spans="1:11" ht="14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</row>
    <row r="671" spans="1:11" ht="14.2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</row>
    <row r="672" spans="1:11" ht="14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</row>
    <row r="673" spans="1:11" ht="14.2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</row>
    <row r="674" spans="1:11" ht="14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</row>
    <row r="675" spans="1:11" ht="14.2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</row>
    <row r="676" spans="1:11" ht="14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</row>
    <row r="677" spans="1:11" ht="14.2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</row>
    <row r="678" spans="1:11" ht="14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</row>
    <row r="679" spans="1:11" ht="14.2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</row>
    <row r="680" spans="1:11" ht="14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</row>
    <row r="681" spans="1:11" ht="14.2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</row>
    <row r="682" spans="1:11" ht="14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</row>
    <row r="683" spans="1:11" ht="14.2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</row>
    <row r="684" spans="1:11" ht="14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</row>
    <row r="685" spans="1:11" ht="14.2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</row>
    <row r="686" spans="1:11" ht="14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</row>
    <row r="687" spans="1:11" ht="14.2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</row>
    <row r="688" spans="1:11" ht="14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</row>
    <row r="689" spans="1:11" ht="14.2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</row>
    <row r="690" spans="1:11" ht="14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</row>
    <row r="691" spans="1:11" ht="14.2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</row>
    <row r="692" spans="1:11" ht="14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</row>
    <row r="693" spans="1:11" ht="14.2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</row>
    <row r="694" spans="1:11" ht="14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</row>
    <row r="695" spans="1:11" ht="14.2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</row>
    <row r="696" spans="1:11" ht="14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</row>
    <row r="697" spans="1:11" ht="14.2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</row>
    <row r="698" spans="1:11" ht="14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</row>
    <row r="699" spans="1:11" ht="14.2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</row>
    <row r="700" spans="1:11" ht="14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</row>
    <row r="701" spans="1:11" ht="14.2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</row>
    <row r="702" spans="1:11" ht="14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</row>
    <row r="703" spans="1:11" ht="14.2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</row>
    <row r="704" spans="1:11" ht="14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</row>
    <row r="705" spans="1:11" ht="14.2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</row>
    <row r="706" spans="1:11" ht="14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</row>
    <row r="707" spans="1:11" ht="14.2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</row>
    <row r="708" spans="1:11" ht="14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</row>
    <row r="709" spans="1:11" ht="14.2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</row>
    <row r="710" spans="1:11" ht="14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</row>
    <row r="711" spans="1:11" ht="14.2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</row>
    <row r="712" spans="1:11" ht="14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</row>
    <row r="713" spans="1:11" ht="14.2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</row>
    <row r="714" spans="1:11" ht="14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</row>
    <row r="715" spans="1:11" ht="14.2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</row>
    <row r="716" spans="1:11" ht="14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</row>
    <row r="717" spans="1:11" ht="14.2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</row>
    <row r="718" spans="1:11" ht="14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</row>
    <row r="719" spans="1:11" ht="14.2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</row>
    <row r="720" spans="1:11" ht="14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</row>
    <row r="721" spans="1:11" ht="14.2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</row>
    <row r="722" spans="1:11" ht="14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</row>
    <row r="723" spans="1:11" ht="14.2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</row>
    <row r="724" spans="1:11" ht="14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</row>
    <row r="725" spans="1:11" ht="14.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</row>
    <row r="726" spans="1:11" ht="14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</row>
    <row r="727" spans="1:11" ht="14.2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</row>
    <row r="728" spans="1:11" ht="14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</row>
    <row r="729" spans="1:11" ht="14.2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</row>
    <row r="730" spans="1:11" ht="14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</row>
    <row r="731" spans="1:11" ht="14.2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</row>
    <row r="732" spans="1:11" ht="14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</row>
    <row r="733" spans="1:11" ht="14.2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</row>
    <row r="734" spans="1:11" ht="14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</row>
    <row r="735" spans="1:11" ht="14.2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</row>
    <row r="736" spans="1:11" ht="14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</row>
    <row r="737" spans="1:11" ht="14.2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</row>
    <row r="738" spans="1:11" ht="14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</row>
    <row r="739" spans="1:11" ht="14.2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</row>
    <row r="740" spans="1:11" ht="14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</row>
    <row r="741" spans="1:11" ht="14.2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</row>
    <row r="742" spans="1:11" ht="14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</row>
    <row r="743" spans="1:11" ht="14.2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</row>
    <row r="744" spans="1:11" ht="14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</row>
    <row r="745" spans="1:11" ht="14.2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</row>
    <row r="746" spans="1:11" ht="14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</row>
    <row r="747" spans="1:11" ht="14.2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</row>
    <row r="748" spans="1:11" ht="14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</row>
    <row r="749" spans="1:11" ht="14.2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</row>
    <row r="750" spans="1:11" ht="14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</row>
    <row r="751" spans="1:11" ht="14.2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</row>
    <row r="752" spans="1:11" ht="14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</row>
    <row r="753" spans="1:11" ht="14.2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</row>
    <row r="754" spans="1:11" ht="14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</row>
    <row r="755" spans="1:11" ht="14.2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</row>
    <row r="756" spans="1:11" ht="14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</row>
    <row r="757" spans="1:11" ht="14.2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</row>
    <row r="758" spans="1:11" ht="14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</row>
    <row r="759" spans="1:11" ht="14.2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</row>
    <row r="760" spans="1:11" ht="14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</row>
    <row r="761" spans="1:11" ht="14.2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</row>
    <row r="762" spans="1:11" ht="14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</row>
    <row r="763" spans="1:11" ht="14.2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</row>
    <row r="764" spans="1:11" ht="14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</row>
    <row r="765" spans="1:11" ht="14.2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</row>
    <row r="766" spans="1:11" ht="14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</row>
    <row r="767" spans="1:11" ht="14.2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</row>
    <row r="768" spans="1:11" ht="14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</row>
    <row r="769" spans="1:11" ht="14.2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</row>
    <row r="770" spans="1:11" ht="14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</row>
    <row r="771" spans="1:11" ht="14.2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</row>
    <row r="772" spans="1:11" ht="14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</row>
    <row r="773" spans="1:11" ht="14.2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</row>
    <row r="774" spans="1:11" ht="14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</row>
    <row r="775" spans="1:11" ht="14.2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</row>
    <row r="776" spans="1:11" ht="14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</row>
    <row r="777" spans="1:11" ht="14.2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</row>
    <row r="778" spans="1:11" ht="14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</row>
    <row r="779" spans="1:11" ht="14.2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</row>
    <row r="780" spans="1:11" ht="14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</row>
    <row r="781" spans="1:11" ht="14.2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</row>
    <row r="782" spans="1:11" ht="14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</row>
    <row r="783" spans="1:11" ht="14.2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</row>
    <row r="784" spans="1:11" ht="14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</row>
    <row r="785" spans="1:11" ht="14.2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</row>
    <row r="786" spans="1:11" ht="14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</row>
    <row r="787" spans="1:11" ht="14.2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</row>
    <row r="788" spans="1:11" ht="14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</row>
    <row r="789" spans="1:11" ht="14.2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</row>
    <row r="790" spans="1:11" ht="14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</row>
    <row r="791" spans="1:11" ht="14.2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</row>
    <row r="792" spans="1:11" ht="14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</row>
    <row r="793" spans="1:11" ht="14.2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</row>
    <row r="794" spans="1:11" ht="14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</row>
    <row r="795" spans="1:11" ht="14.2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</row>
    <row r="796" spans="1:11" ht="14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</row>
    <row r="797" spans="1:11" ht="14.2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</row>
    <row r="798" spans="1:11" ht="14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</row>
    <row r="799" spans="1:11" ht="14.2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</row>
    <row r="800" spans="1:11" ht="14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</row>
    <row r="801" spans="1:11" ht="14.2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</row>
    <row r="802" spans="1:11" ht="14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</row>
    <row r="803" spans="1:11" ht="14.2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</row>
    <row r="804" spans="1:11" ht="14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</row>
    <row r="805" spans="1:11" ht="14.2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</row>
    <row r="806" spans="1:11" ht="14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</row>
    <row r="807" spans="1:11" ht="14.2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</row>
    <row r="808" spans="1:11" ht="14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</row>
    <row r="809" spans="1:11" ht="14.2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</row>
    <row r="810" spans="1:11" ht="14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</row>
    <row r="811" spans="1:11" ht="14.2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</row>
    <row r="812" spans="1:11" ht="14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</row>
    <row r="813" spans="1:11" ht="14.2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</row>
    <row r="814" spans="1:11" ht="14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</row>
    <row r="815" spans="1:11" ht="14.2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</row>
    <row r="816" spans="1:11" ht="14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</row>
    <row r="817" spans="1:11" ht="14.2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</row>
    <row r="818" spans="1:11" ht="14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</row>
    <row r="819" spans="1:11" ht="14.2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</row>
    <row r="820" spans="1:11" ht="14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</row>
    <row r="821" spans="1:11" ht="14.2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</row>
    <row r="822" spans="1:11" ht="14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</row>
    <row r="823" spans="1:11" ht="14.2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</row>
    <row r="824" spans="1:11" ht="14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</row>
    <row r="825" spans="1:11" ht="14.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</row>
    <row r="826" spans="1:11" ht="14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</row>
    <row r="827" spans="1:11" ht="14.2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</row>
    <row r="828" spans="1:11" ht="14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</row>
    <row r="829" spans="1:11" ht="14.2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</row>
    <row r="830" spans="1:11" ht="14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</row>
    <row r="831" spans="1:11" ht="14.2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</row>
    <row r="832" spans="1:11" ht="14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</row>
    <row r="833" spans="1:11" ht="14.2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</row>
    <row r="834" spans="1:11" ht="14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</row>
    <row r="835" spans="1:11" ht="14.2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</row>
    <row r="836" spans="1:11" ht="14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</row>
    <row r="837" spans="1:11" ht="14.2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</row>
    <row r="838" spans="1:11" ht="14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</row>
    <row r="839" spans="1:11" ht="14.2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</row>
    <row r="840" spans="1:11" ht="14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</row>
    <row r="841" spans="1:11" ht="14.2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</row>
    <row r="842" spans="1:11" ht="14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</row>
    <row r="843" spans="1:11" ht="14.2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</row>
    <row r="844" spans="1:11" ht="14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</row>
    <row r="845" spans="1:11" ht="14.2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</row>
    <row r="846" spans="1:11" ht="14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</row>
    <row r="847" spans="1:11" ht="14.2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</row>
    <row r="848" spans="1:11" ht="14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</row>
    <row r="849" spans="1:11" ht="14.2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</row>
    <row r="850" spans="1:11" ht="14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</row>
    <row r="851" spans="1:11" ht="14.2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</row>
    <row r="852" spans="1:11" ht="14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</row>
    <row r="853" spans="1:11" ht="14.2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</row>
    <row r="854" spans="1:11" ht="14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</row>
    <row r="855" spans="1:11" ht="14.2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</row>
    <row r="856" spans="1:11" ht="14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</row>
    <row r="857" spans="1:11" ht="14.2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</row>
    <row r="858" spans="1:11" ht="14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</row>
    <row r="859" spans="1:11" ht="14.2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</row>
    <row r="860" spans="1:11" ht="14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</row>
    <row r="861" spans="1:11" ht="14.2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</row>
    <row r="862" spans="1:11" ht="14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</row>
    <row r="863" spans="1:11" ht="14.2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</row>
    <row r="864" spans="1:11" ht="14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</row>
    <row r="865" spans="1:11" ht="14.2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</row>
    <row r="866" spans="1:11" ht="14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</row>
    <row r="867" spans="1:11" ht="14.2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</row>
    <row r="868" spans="1:11" ht="14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</row>
    <row r="869" spans="1:11" ht="14.2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</row>
    <row r="870" spans="1:11" ht="14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</row>
    <row r="871" spans="1:11" ht="14.2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</row>
    <row r="872" spans="1:11" ht="14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</row>
    <row r="873" spans="1:11" ht="14.2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</row>
    <row r="874" spans="1:11" ht="14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</row>
    <row r="875" spans="1:11" ht="14.2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</row>
    <row r="876" spans="1:11" ht="14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</row>
    <row r="877" spans="1:11" ht="14.2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</row>
    <row r="878" spans="1:11" ht="14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</row>
    <row r="879" spans="1:11" ht="14.2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</row>
    <row r="880" spans="1:11" ht="14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</row>
    <row r="881" spans="1:11" ht="14.2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</row>
    <row r="882" spans="1:11" ht="14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</row>
    <row r="883" spans="1:11" ht="14.2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</row>
    <row r="884" spans="1:11" ht="14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</row>
    <row r="885" spans="1:11" ht="14.2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</row>
    <row r="886" spans="1:11" ht="14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</row>
    <row r="887" spans="1:11" ht="14.2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</row>
    <row r="888" spans="1:11" ht="14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</row>
    <row r="889" spans="1:11" ht="14.2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</row>
    <row r="890" spans="1:11" ht="14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</row>
    <row r="891" spans="1:11" ht="14.2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</row>
    <row r="892" spans="1:11" ht="14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</row>
    <row r="893" spans="1:11" ht="14.2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</row>
    <row r="894" spans="1:11" ht="14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</row>
    <row r="895" spans="1:11" ht="14.2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</row>
    <row r="896" spans="1:11" ht="14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</row>
    <row r="897" spans="1:11" ht="14.2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</row>
    <row r="898" spans="1:11" ht="14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</row>
    <row r="899" spans="1:11" ht="14.2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</row>
    <row r="900" spans="1:11" ht="14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</row>
    <row r="901" spans="1:11" ht="14.2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</row>
    <row r="902" spans="1:11" ht="14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</row>
    <row r="903" spans="1:11" ht="14.2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</row>
    <row r="904" spans="1:11" ht="14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</row>
    <row r="905" spans="1:11" ht="14.2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</row>
    <row r="906" spans="1:11" ht="14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</row>
    <row r="907" spans="1:11" ht="14.2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</row>
    <row r="908" spans="1:11" ht="14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</row>
    <row r="909" spans="1:11" ht="14.2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</row>
    <row r="910" spans="1:11" ht="14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</row>
    <row r="911" spans="1:11" ht="14.2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</row>
    <row r="912" spans="1:11" ht="14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</row>
    <row r="913" spans="1:11" ht="14.2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</row>
    <row r="914" spans="1:11" ht="14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</row>
    <row r="915" spans="1:11" ht="14.2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</row>
    <row r="916" spans="1:11" ht="14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</row>
    <row r="917" spans="1:11" ht="14.2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</row>
    <row r="918" spans="1:11" ht="14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</row>
    <row r="919" spans="1:11" ht="14.2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</row>
    <row r="920" spans="1:11" ht="14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</row>
    <row r="921" spans="1:11" ht="14.2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</row>
    <row r="922" spans="1:11" ht="14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</row>
    <row r="923" spans="1:11" ht="14.2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</row>
    <row r="924" spans="1:11" ht="14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</row>
    <row r="925" spans="1:11" ht="14.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</row>
    <row r="926" spans="1:11" ht="14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</row>
    <row r="927" spans="1:11" ht="14.2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</row>
    <row r="928" spans="1:11" ht="14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</row>
    <row r="929" spans="1:11" ht="14.2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</row>
    <row r="930" spans="1:11" ht="14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</row>
    <row r="931" spans="1:11" ht="14.2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</row>
    <row r="932" spans="1:11" ht="14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</row>
    <row r="933" spans="1:11" ht="14.2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</row>
    <row r="934" spans="1:11" ht="14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</row>
    <row r="935" spans="1:11" ht="14.2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</row>
    <row r="936" spans="1:11" ht="14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</row>
    <row r="937" spans="1:11" ht="14.2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</row>
    <row r="938" spans="1:11" ht="14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</row>
    <row r="939" spans="1:11" ht="14.2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</row>
    <row r="940" spans="1:11" ht="14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</row>
    <row r="941" spans="1:11" ht="14.2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</row>
    <row r="942" spans="1:11" ht="14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</row>
    <row r="943" spans="1:11" ht="14.2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</row>
    <row r="944" spans="1:11" ht="14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</row>
    <row r="945" spans="1:11" ht="14.2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</row>
    <row r="946" spans="1:11" ht="14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</row>
    <row r="947" spans="1:11" ht="14.2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</row>
    <row r="948" spans="1:11" ht="14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</row>
    <row r="949" spans="1:11" ht="14.2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</row>
    <row r="950" spans="1:11" ht="14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</row>
    <row r="951" spans="1:11" ht="14.2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</row>
    <row r="952" spans="1:11" ht="14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</row>
    <row r="953" spans="1:11" ht="14.2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</row>
    <row r="954" spans="1:11" ht="14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</row>
    <row r="955" spans="1:11" ht="14.2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</row>
    <row r="956" spans="1:11" ht="14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</row>
    <row r="957" spans="1:11" ht="14.2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</row>
    <row r="958" spans="1:11" ht="14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</row>
    <row r="959" spans="1:11" ht="14.2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</row>
    <row r="960" spans="1:11" ht="14.2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</row>
    <row r="961" spans="1:11" ht="14.2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</row>
    <row r="962" spans="1:11" ht="14.2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</row>
    <row r="963" spans="1:11" ht="14.2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</row>
    <row r="964" spans="1:11" ht="14.2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</row>
    <row r="965" spans="1:11" ht="14.2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</row>
    <row r="966" spans="1:11" ht="14.2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</row>
    <row r="967" spans="1:11" ht="14.2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</row>
    <row r="968" spans="1:11" ht="14.2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</row>
    <row r="969" spans="1:11" ht="14.2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</row>
    <row r="970" spans="1:11" ht="14.2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</row>
    <row r="971" spans="1:11" ht="14.2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</row>
    <row r="972" spans="1:11" ht="14.2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</row>
    <row r="973" spans="1:11" ht="14.2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</row>
    <row r="974" spans="1:11" ht="14.2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</row>
    <row r="975" spans="1:11" ht="14.2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</row>
    <row r="976" spans="1:11" ht="14.2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</row>
    <row r="977" spans="1:11" ht="14.2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</row>
    <row r="978" spans="1:11" ht="14.2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</row>
    <row r="979" spans="1:11" ht="14.2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</row>
    <row r="980" spans="1:11" ht="14.2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</row>
    <row r="981" spans="1:11" ht="14.2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</row>
    <row r="982" spans="1:11" ht="14.2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</row>
    <row r="983" spans="1:11" ht="14.2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</row>
    <row r="984" spans="1:11" ht="14.2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</row>
    <row r="985" spans="1:11" ht="14.2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</row>
    <row r="986" spans="1:11" ht="14.2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</row>
    <row r="987" spans="1:11" ht="14.2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</row>
    <row r="988" spans="1:11" ht="14.2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</row>
    <row r="989" spans="1:11" ht="14.2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</row>
    <row r="990" spans="1:11" ht="14.2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</row>
    <row r="991" spans="1:11" ht="14.2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</row>
    <row r="992" spans="1:11" ht="14.2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</row>
    <row r="993" spans="1:11" ht="14.2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</row>
    <row r="994" spans="1:11" ht="14.2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</row>
    <row r="995" spans="1:11" ht="14.2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</row>
    <row r="996" spans="1:11" ht="14.2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</row>
    <row r="997" spans="1:11" ht="14.2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</row>
    <row r="998" spans="1:11" ht="14.2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</row>
    <row r="999" spans="1:11" ht="14.25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</row>
    <row r="1000" spans="1:11" ht="14.2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9370-8CA8-4493-9731-786EE0C3BBCC}">
  <dimension ref="A2:C80"/>
  <sheetViews>
    <sheetView workbookViewId="0">
      <selection activeCell="A2" sqref="A2:C80"/>
    </sheetView>
  </sheetViews>
  <sheetFormatPr defaultRowHeight="12.75"/>
  <sheetData>
    <row r="2" spans="1:3" ht="13.5" thickBot="1">
      <c r="A2" s="21" t="s">
        <v>188</v>
      </c>
      <c r="B2" s="21" t="s">
        <v>1017</v>
      </c>
      <c r="C2" s="22">
        <v>66</v>
      </c>
    </row>
    <row r="3" spans="1:3" ht="24.75" thickBot="1">
      <c r="A3" s="21" t="s">
        <v>239</v>
      </c>
      <c r="B3" s="21" t="s">
        <v>1018</v>
      </c>
      <c r="C3" s="22">
        <v>81</v>
      </c>
    </row>
    <row r="4" spans="1:3" ht="24.75" thickBot="1">
      <c r="A4" s="21" t="s">
        <v>186</v>
      </c>
      <c r="B4" s="21" t="s">
        <v>1019</v>
      </c>
      <c r="C4" s="22">
        <v>69</v>
      </c>
    </row>
    <row r="5" spans="1:3" ht="24.75" thickBot="1">
      <c r="A5" s="21" t="s">
        <v>270</v>
      </c>
      <c r="B5" s="21" t="s">
        <v>1020</v>
      </c>
      <c r="C5" s="22">
        <v>100</v>
      </c>
    </row>
    <row r="6" spans="1:3" ht="24.75" thickBot="1">
      <c r="A6" s="21" t="s">
        <v>312</v>
      </c>
      <c r="B6" s="21" t="s">
        <v>1021</v>
      </c>
      <c r="C6" s="22">
        <v>109</v>
      </c>
    </row>
    <row r="7" spans="1:3" ht="24.75" thickBot="1">
      <c r="A7" s="21" t="s">
        <v>217</v>
      </c>
      <c r="B7" s="21" t="s">
        <v>1019</v>
      </c>
      <c r="C7" s="22">
        <v>8</v>
      </c>
    </row>
    <row r="8" spans="1:3" ht="24.75" thickBot="1">
      <c r="A8" s="21" t="s">
        <v>186</v>
      </c>
      <c r="B8" s="21" t="s">
        <v>1019</v>
      </c>
      <c r="C8" s="22">
        <v>69</v>
      </c>
    </row>
    <row r="9" spans="1:3" ht="13.5" thickBot="1">
      <c r="A9" s="21" t="s">
        <v>191</v>
      </c>
      <c r="B9" s="21" t="s">
        <v>1018</v>
      </c>
      <c r="C9" s="22">
        <v>79</v>
      </c>
    </row>
    <row r="10" spans="1:3" ht="24.75" thickBot="1">
      <c r="A10" s="21" t="s">
        <v>254</v>
      </c>
      <c r="B10" s="21" t="s">
        <v>1022</v>
      </c>
      <c r="C10" s="22">
        <v>49</v>
      </c>
    </row>
    <row r="11" spans="1:3" ht="24.75" thickBot="1">
      <c r="A11" s="21" t="s">
        <v>197</v>
      </c>
      <c r="B11" s="21" t="s">
        <v>1023</v>
      </c>
      <c r="C11" s="22">
        <v>98</v>
      </c>
    </row>
    <row r="12" spans="1:3" ht="13.5" thickBot="1">
      <c r="A12" s="21" t="s">
        <v>289</v>
      </c>
      <c r="B12" s="21" t="s">
        <v>1024</v>
      </c>
      <c r="C12" s="22">
        <v>49</v>
      </c>
    </row>
    <row r="13" spans="1:3" ht="24.75" thickBot="1">
      <c r="A13" s="21" t="s">
        <v>304</v>
      </c>
      <c r="B13" s="21" t="s">
        <v>1025</v>
      </c>
      <c r="C13" s="22">
        <v>19</v>
      </c>
    </row>
    <row r="14" spans="1:3" ht="24.75" thickBot="1">
      <c r="A14" s="21" t="s">
        <v>194</v>
      </c>
      <c r="B14" s="21" t="s">
        <v>1026</v>
      </c>
      <c r="C14" s="22">
        <v>14</v>
      </c>
    </row>
    <row r="15" spans="1:3" ht="24.75" thickBot="1">
      <c r="A15" s="21" t="s">
        <v>286</v>
      </c>
      <c r="B15" s="21" t="s">
        <v>1019</v>
      </c>
      <c r="C15" s="22">
        <v>11</v>
      </c>
    </row>
    <row r="16" spans="1:3" ht="24.75" thickBot="1">
      <c r="A16" s="21" t="s">
        <v>202</v>
      </c>
      <c r="B16" s="21" t="s">
        <v>1021</v>
      </c>
      <c r="C16" s="22">
        <v>24</v>
      </c>
    </row>
    <row r="17" spans="1:3" ht="24.75" thickBot="1">
      <c r="A17" s="21" t="s">
        <v>227</v>
      </c>
      <c r="B17" s="21" t="s">
        <v>1017</v>
      </c>
      <c r="C17" s="22">
        <v>78</v>
      </c>
    </row>
    <row r="18" spans="1:3" ht="13.5" thickBot="1">
      <c r="A18" s="21" t="s">
        <v>266</v>
      </c>
      <c r="B18" s="21" t="s">
        <v>1027</v>
      </c>
      <c r="C18" s="22">
        <v>56</v>
      </c>
    </row>
    <row r="19" spans="1:3" ht="36.75" thickBot="1">
      <c r="A19" s="21" t="s">
        <v>253</v>
      </c>
      <c r="B19" s="21" t="s">
        <v>1028</v>
      </c>
      <c r="C19" s="22">
        <v>84</v>
      </c>
    </row>
    <row r="20" spans="1:3" ht="24.75" thickBot="1">
      <c r="A20" s="21" t="s">
        <v>199</v>
      </c>
      <c r="B20" s="21" t="s">
        <v>1029</v>
      </c>
      <c r="C20" s="22">
        <v>42</v>
      </c>
    </row>
    <row r="21" spans="1:3" ht="13.5" thickBot="1">
      <c r="A21" s="21" t="s">
        <v>260</v>
      </c>
      <c r="B21" s="21" t="s">
        <v>1030</v>
      </c>
      <c r="C21" s="22">
        <v>50</v>
      </c>
    </row>
    <row r="22" spans="1:3" ht="24.75" thickBot="1">
      <c r="A22" s="21" t="s">
        <v>193</v>
      </c>
      <c r="B22" s="21" t="s">
        <v>1023</v>
      </c>
      <c r="C22" s="22">
        <v>78</v>
      </c>
    </row>
    <row r="23" spans="1:3" ht="13.5" thickBot="1">
      <c r="A23" s="21" t="s">
        <v>228</v>
      </c>
      <c r="B23" s="21" t="s">
        <v>1031</v>
      </c>
      <c r="C23" s="22">
        <v>31</v>
      </c>
    </row>
    <row r="24" spans="1:3" ht="36.75" thickBot="1">
      <c r="A24" s="21" t="s">
        <v>234</v>
      </c>
      <c r="B24" s="21" t="s">
        <v>1032</v>
      </c>
      <c r="C24" s="22">
        <v>72</v>
      </c>
    </row>
    <row r="25" spans="1:3" ht="13.5" thickBot="1">
      <c r="A25" s="21" t="s">
        <v>219</v>
      </c>
      <c r="B25" s="21" t="s">
        <v>1031</v>
      </c>
      <c r="C25" s="22">
        <v>30</v>
      </c>
    </row>
    <row r="26" spans="1:3" ht="24.75" thickBot="1">
      <c r="A26" s="21" t="s">
        <v>339</v>
      </c>
      <c r="B26" s="21" t="s">
        <v>1033</v>
      </c>
      <c r="C26" s="22">
        <v>22</v>
      </c>
    </row>
    <row r="27" spans="1:3" ht="13.5" thickBot="1">
      <c r="A27" s="21" t="s">
        <v>216</v>
      </c>
      <c r="B27" s="21" t="s">
        <v>1034</v>
      </c>
      <c r="C27" s="22">
        <v>9</v>
      </c>
    </row>
    <row r="28" spans="1:3" ht="36.75" thickBot="1">
      <c r="A28" s="21" t="s">
        <v>190</v>
      </c>
      <c r="B28" s="21" t="s">
        <v>1035</v>
      </c>
      <c r="C28" s="22">
        <v>11</v>
      </c>
    </row>
    <row r="29" spans="1:3" ht="13.5" thickBot="1">
      <c r="A29" s="21" t="s">
        <v>285</v>
      </c>
      <c r="B29" s="21" t="s">
        <v>1036</v>
      </c>
      <c r="C29" s="22">
        <v>14</v>
      </c>
    </row>
    <row r="30" spans="1:3" ht="24.75" thickBot="1">
      <c r="A30" s="21" t="s">
        <v>256</v>
      </c>
      <c r="B30" s="21" t="s">
        <v>1033</v>
      </c>
      <c r="C30" s="22">
        <v>27</v>
      </c>
    </row>
    <row r="31" spans="1:3" ht="13.5" thickBot="1">
      <c r="A31" s="21" t="s">
        <v>273</v>
      </c>
      <c r="B31" s="21" t="s">
        <v>1037</v>
      </c>
      <c r="C31" s="22">
        <v>20</v>
      </c>
    </row>
    <row r="32" spans="1:3" ht="24.75" thickBot="1">
      <c r="A32" s="21" t="s">
        <v>208</v>
      </c>
      <c r="B32" s="21" t="s">
        <v>1038</v>
      </c>
      <c r="C32" s="22">
        <v>24</v>
      </c>
    </row>
    <row r="33" spans="1:3" ht="24.75" thickBot="1">
      <c r="A33" s="21" t="s">
        <v>299</v>
      </c>
      <c r="B33" s="21" t="s">
        <v>1019</v>
      </c>
      <c r="C33" s="22">
        <v>15</v>
      </c>
    </row>
    <row r="34" spans="1:3" ht="13.5" thickBot="1">
      <c r="A34" s="21" t="s">
        <v>196</v>
      </c>
      <c r="B34" s="21" t="s">
        <v>1037</v>
      </c>
      <c r="C34" s="22">
        <v>56</v>
      </c>
    </row>
    <row r="35" spans="1:3" ht="24.75" thickBot="1">
      <c r="A35" s="21" t="s">
        <v>213</v>
      </c>
      <c r="B35" s="21" t="s">
        <v>1023</v>
      </c>
      <c r="C35" s="22">
        <v>213</v>
      </c>
    </row>
    <row r="36" spans="1:3" ht="24.75" thickBot="1">
      <c r="A36" s="21" t="s">
        <v>251</v>
      </c>
      <c r="B36" s="21" t="s">
        <v>1039</v>
      </c>
      <c r="C36" s="22">
        <v>112</v>
      </c>
    </row>
    <row r="37" spans="1:3" ht="24.75" thickBot="1">
      <c r="A37" s="21" t="s">
        <v>255</v>
      </c>
      <c r="B37" s="21" t="s">
        <v>1017</v>
      </c>
      <c r="C37" s="22">
        <v>121</v>
      </c>
    </row>
    <row r="38" spans="1:3" ht="13.5" thickBot="1">
      <c r="A38" s="21" t="s">
        <v>303</v>
      </c>
      <c r="B38" s="21" t="s">
        <v>1036</v>
      </c>
      <c r="C38" s="22">
        <v>94</v>
      </c>
    </row>
    <row r="39" spans="1:3" ht="13.5" thickBot="1">
      <c r="A39" s="21" t="s">
        <v>321</v>
      </c>
      <c r="B39" s="21" t="s">
        <v>1031</v>
      </c>
      <c r="C39" s="22">
        <v>68</v>
      </c>
    </row>
    <row r="40" spans="1:3" ht="24.75" thickBot="1">
      <c r="A40" s="21" t="s">
        <v>184</v>
      </c>
      <c r="B40" s="21" t="s">
        <v>1040</v>
      </c>
      <c r="C40" s="22">
        <v>64</v>
      </c>
    </row>
    <row r="41" spans="1:3" ht="13.5" thickBot="1">
      <c r="A41" s="21" t="s">
        <v>236</v>
      </c>
      <c r="B41" s="21" t="s">
        <v>1017</v>
      </c>
      <c r="C41" s="22">
        <v>120</v>
      </c>
    </row>
    <row r="42" spans="1:3" ht="13.5" thickBot="1">
      <c r="A42" s="21" t="s">
        <v>233</v>
      </c>
      <c r="B42" s="21" t="s">
        <v>1036</v>
      </c>
      <c r="C42" s="22">
        <v>10</v>
      </c>
    </row>
    <row r="43" spans="1:3" ht="13.5" thickBot="1">
      <c r="A43" s="21" t="s">
        <v>209</v>
      </c>
      <c r="B43" s="21" t="s">
        <v>1036</v>
      </c>
      <c r="C43" s="22">
        <v>68</v>
      </c>
    </row>
    <row r="44" spans="1:3" ht="36.75" thickBot="1">
      <c r="A44" s="21" t="s">
        <v>235</v>
      </c>
      <c r="B44" s="21" t="s">
        <v>1041</v>
      </c>
      <c r="C44" s="22">
        <v>6</v>
      </c>
    </row>
    <row r="45" spans="1:3" ht="13.5" thickBot="1">
      <c r="A45" s="21" t="s">
        <v>248</v>
      </c>
      <c r="B45" s="21" t="s">
        <v>1031</v>
      </c>
      <c r="C45" s="22">
        <v>14</v>
      </c>
    </row>
    <row r="46" spans="1:3" ht="13.5" thickBot="1">
      <c r="A46" s="21" t="s">
        <v>220</v>
      </c>
      <c r="B46" s="21" t="s">
        <v>1042</v>
      </c>
      <c r="C46" s="22">
        <v>26</v>
      </c>
    </row>
    <row r="47" spans="1:3" ht="36.75" thickBot="1">
      <c r="A47" s="21" t="s">
        <v>276</v>
      </c>
      <c r="B47" s="21" t="s">
        <v>1043</v>
      </c>
      <c r="C47" s="22">
        <v>9</v>
      </c>
    </row>
    <row r="48" spans="1:3" ht="24.75" thickBot="1">
      <c r="A48" s="21" t="s">
        <v>322</v>
      </c>
      <c r="B48" s="21" t="s">
        <v>1044</v>
      </c>
      <c r="C48" s="22">
        <v>48</v>
      </c>
    </row>
    <row r="49" spans="1:3" ht="24.75" thickBot="1">
      <c r="A49" s="21" t="s">
        <v>332</v>
      </c>
      <c r="B49" s="21" t="s">
        <v>1038</v>
      </c>
      <c r="C49" s="22">
        <v>41</v>
      </c>
    </row>
    <row r="50" spans="1:3" ht="13.5" thickBot="1">
      <c r="A50" s="21" t="s">
        <v>230</v>
      </c>
      <c r="B50" s="21" t="s">
        <v>1036</v>
      </c>
      <c r="C50" s="22">
        <v>70</v>
      </c>
    </row>
    <row r="51" spans="1:3" ht="13.5" thickBot="1">
      <c r="A51" s="21" t="s">
        <v>288</v>
      </c>
      <c r="B51" s="21" t="s">
        <v>1036</v>
      </c>
      <c r="C51" s="22">
        <v>60</v>
      </c>
    </row>
    <row r="52" spans="1:3" ht="13.5" thickBot="1">
      <c r="A52" s="21" t="s">
        <v>298</v>
      </c>
      <c r="B52" s="21" t="s">
        <v>1036</v>
      </c>
      <c r="C52" s="22">
        <v>8</v>
      </c>
    </row>
    <row r="53" spans="1:3" ht="36.75" thickBot="1">
      <c r="A53" s="21" t="s">
        <v>252</v>
      </c>
      <c r="B53" s="21" t="s">
        <v>1045</v>
      </c>
      <c r="C53" s="22">
        <v>59</v>
      </c>
    </row>
    <row r="54" spans="1:3" ht="24.75" thickBot="1">
      <c r="A54" s="21" t="s">
        <v>326</v>
      </c>
      <c r="B54" s="21" t="s">
        <v>1046</v>
      </c>
      <c r="C54" s="22">
        <v>43</v>
      </c>
    </row>
    <row r="55" spans="1:3" ht="24.75" thickBot="1">
      <c r="A55" s="21" t="s">
        <v>119</v>
      </c>
      <c r="B55" s="21" t="s">
        <v>1038</v>
      </c>
      <c r="C55" s="22">
        <v>54</v>
      </c>
    </row>
    <row r="56" spans="1:3" ht="24.75" thickBot="1">
      <c r="A56" s="21" t="s">
        <v>302</v>
      </c>
      <c r="B56" s="21" t="s">
        <v>1047</v>
      </c>
      <c r="C56" s="22">
        <v>24</v>
      </c>
    </row>
    <row r="57" spans="1:3" ht="13.5" thickBot="1">
      <c r="A57" s="21" t="s">
        <v>195</v>
      </c>
      <c r="B57" s="21" t="s">
        <v>1027</v>
      </c>
      <c r="C57" s="22">
        <v>55</v>
      </c>
    </row>
    <row r="58" spans="1:3" ht="24.75" thickBot="1">
      <c r="A58" s="21" t="s">
        <v>356</v>
      </c>
      <c r="B58" s="21" t="s">
        <v>1036</v>
      </c>
      <c r="C58" s="22">
        <v>22</v>
      </c>
    </row>
    <row r="59" spans="1:3" ht="13.5" thickBot="1">
      <c r="A59" s="21" t="s">
        <v>357</v>
      </c>
      <c r="B59" s="21" t="s">
        <v>1036</v>
      </c>
      <c r="C59" s="22">
        <v>31</v>
      </c>
    </row>
    <row r="60" spans="1:3" ht="24.75" thickBot="1">
      <c r="A60" s="21" t="s">
        <v>295</v>
      </c>
      <c r="B60" s="21" t="s">
        <v>1036</v>
      </c>
      <c r="C60" s="22">
        <v>8</v>
      </c>
    </row>
    <row r="61" spans="1:3" ht="24.75" thickBot="1">
      <c r="A61" s="21" t="s">
        <v>316</v>
      </c>
      <c r="B61" s="21" t="s">
        <v>1048</v>
      </c>
      <c r="C61" s="22">
        <v>83</v>
      </c>
    </row>
    <row r="62" spans="1:3" ht="13.5" thickBot="1">
      <c r="A62" s="21" t="s">
        <v>198</v>
      </c>
      <c r="B62" s="21" t="s">
        <v>1049</v>
      </c>
      <c r="C62" s="22">
        <v>7</v>
      </c>
    </row>
    <row r="63" spans="1:3" ht="24.75" thickBot="1">
      <c r="A63" s="21" t="s">
        <v>331</v>
      </c>
      <c r="B63" s="21" t="s">
        <v>1029</v>
      </c>
      <c r="C63" s="22">
        <v>41</v>
      </c>
    </row>
    <row r="64" spans="1:3" ht="13.5" thickBot="1">
      <c r="A64" s="21" t="s">
        <v>307</v>
      </c>
      <c r="B64" s="21" t="s">
        <v>1024</v>
      </c>
      <c r="C64" s="22">
        <v>96</v>
      </c>
    </row>
    <row r="65" spans="1:3" ht="24.75" thickBot="1">
      <c r="A65" s="21" t="s">
        <v>212</v>
      </c>
      <c r="B65" s="21" t="s">
        <v>1050</v>
      </c>
      <c r="C65" s="22">
        <v>53</v>
      </c>
    </row>
    <row r="66" spans="1:3" ht="13.5" thickBot="1">
      <c r="A66" s="21" t="s">
        <v>325</v>
      </c>
      <c r="B66" s="21" t="s">
        <v>1030</v>
      </c>
      <c r="C66" s="22">
        <v>103</v>
      </c>
    </row>
    <row r="67" spans="1:3" ht="24.75" thickBot="1">
      <c r="A67" s="21" t="s">
        <v>244</v>
      </c>
      <c r="B67" s="21" t="s">
        <v>1029</v>
      </c>
      <c r="C67" s="22">
        <v>55</v>
      </c>
    </row>
    <row r="68" spans="1:3" ht="24.75" thickBot="1">
      <c r="A68" s="21" t="s">
        <v>287</v>
      </c>
      <c r="B68" s="21" t="s">
        <v>1051</v>
      </c>
      <c r="C68" s="22">
        <v>54</v>
      </c>
    </row>
    <row r="69" spans="1:3" ht="24.75" thickBot="1">
      <c r="A69" s="21" t="s">
        <v>200</v>
      </c>
      <c r="B69" s="21" t="s">
        <v>1052</v>
      </c>
      <c r="C69" s="22">
        <v>54</v>
      </c>
    </row>
    <row r="70" spans="1:3" ht="36.75" thickBot="1">
      <c r="A70" s="21" t="s">
        <v>229</v>
      </c>
      <c r="B70" s="21" t="s">
        <v>1032</v>
      </c>
      <c r="C70" s="22">
        <v>54</v>
      </c>
    </row>
    <row r="71" spans="1:3" ht="24.75" thickBot="1">
      <c r="A71" s="21" t="s">
        <v>187</v>
      </c>
      <c r="B71" s="21" t="s">
        <v>1053</v>
      </c>
      <c r="C71" s="22">
        <v>125</v>
      </c>
    </row>
    <row r="72" spans="1:3" ht="24.75" thickBot="1">
      <c r="A72" s="21" t="s">
        <v>263</v>
      </c>
      <c r="B72" s="21" t="s">
        <v>1054</v>
      </c>
      <c r="C72" s="22">
        <v>20</v>
      </c>
    </row>
    <row r="73" spans="1:3" ht="24.75" thickBot="1">
      <c r="A73" s="21" t="s">
        <v>290</v>
      </c>
      <c r="B73" s="21" t="s">
        <v>1055</v>
      </c>
      <c r="C73" s="22">
        <v>90</v>
      </c>
    </row>
    <row r="74" spans="1:3" ht="13.5" thickBot="1">
      <c r="A74" s="21" t="s">
        <v>185</v>
      </c>
      <c r="B74" s="21" t="s">
        <v>1024</v>
      </c>
      <c r="C74" s="22">
        <v>44</v>
      </c>
    </row>
    <row r="75" spans="1:3" ht="24.75" thickBot="1">
      <c r="A75" s="21" t="s">
        <v>201</v>
      </c>
      <c r="B75" s="21" t="s">
        <v>1040</v>
      </c>
      <c r="C75" s="22">
        <v>54</v>
      </c>
    </row>
    <row r="76" spans="1:3" ht="24.75" thickBot="1">
      <c r="A76" s="21" t="s">
        <v>259</v>
      </c>
      <c r="B76" s="21" t="s">
        <v>1040</v>
      </c>
      <c r="C76" s="22">
        <v>46</v>
      </c>
    </row>
    <row r="77" spans="1:3" ht="24.75" thickBot="1">
      <c r="A77" s="21" t="s">
        <v>269</v>
      </c>
      <c r="B77" s="21" t="s">
        <v>1040</v>
      </c>
      <c r="C77" s="22">
        <v>68</v>
      </c>
    </row>
    <row r="78" spans="1:3" ht="36.75" thickBot="1">
      <c r="A78" s="21" t="s">
        <v>203</v>
      </c>
      <c r="B78" s="21" t="s">
        <v>1041</v>
      </c>
      <c r="C78" s="22">
        <v>48</v>
      </c>
    </row>
    <row r="79" spans="1:3" ht="13.5" thickBot="1">
      <c r="A79" s="21" t="s">
        <v>189</v>
      </c>
      <c r="B79" s="21" t="s">
        <v>1056</v>
      </c>
      <c r="C79" s="22">
        <v>50</v>
      </c>
    </row>
    <row r="80" spans="1:3" ht="24.75" thickBot="1">
      <c r="A80" s="21" t="s">
        <v>192</v>
      </c>
      <c r="B80" s="21" t="s">
        <v>1026</v>
      </c>
      <c r="C80" s="22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selection activeCell="B83" sqref="B83"/>
    </sheetView>
  </sheetViews>
  <sheetFormatPr defaultColWidth="12.5703125" defaultRowHeight="15.75" customHeight="1"/>
  <cols>
    <col min="1" max="1" width="19.42578125" customWidth="1"/>
    <col min="2" max="2" width="12.5703125" customWidth="1"/>
  </cols>
  <sheetData>
    <row r="1" spans="1:2">
      <c r="A1" s="1" t="s">
        <v>172</v>
      </c>
      <c r="B1" s="1" t="s">
        <v>173</v>
      </c>
    </row>
    <row r="2" spans="1:2">
      <c r="A2" s="2" t="s">
        <v>37</v>
      </c>
      <c r="B2" s="3">
        <v>235665566</v>
      </c>
    </row>
    <row r="3" spans="1:2">
      <c r="A3" s="2" t="s">
        <v>119</v>
      </c>
      <c r="B3" s="3">
        <v>532616595</v>
      </c>
    </row>
    <row r="4" spans="1:2">
      <c r="A4" s="2" t="s">
        <v>142</v>
      </c>
      <c r="B4" s="3">
        <v>176733968</v>
      </c>
    </row>
    <row r="5" spans="1:2">
      <c r="A5" s="2" t="s">
        <v>101</v>
      </c>
      <c r="B5" s="3">
        <v>4394245879</v>
      </c>
    </row>
    <row r="6" spans="1:2">
      <c r="A6" s="2" t="s">
        <v>49</v>
      </c>
      <c r="B6" s="3">
        <v>62305891</v>
      </c>
    </row>
    <row r="7" spans="1:2">
      <c r="A7" s="2" t="s">
        <v>150</v>
      </c>
      <c r="B7" s="3">
        <v>1349217892</v>
      </c>
    </row>
    <row r="8" spans="1:2">
      <c r="A8" s="2" t="s">
        <v>35</v>
      </c>
      <c r="B8" s="3">
        <v>327593725</v>
      </c>
    </row>
    <row r="9" spans="1:2">
      <c r="A9" s="2" t="s">
        <v>152</v>
      </c>
      <c r="B9" s="3">
        <v>5602790110</v>
      </c>
    </row>
    <row r="10" spans="1:2">
      <c r="A10" s="2" t="s">
        <v>103</v>
      </c>
      <c r="B10" s="3">
        <v>671750768</v>
      </c>
    </row>
    <row r="11" spans="1:2">
      <c r="A11" s="2" t="s">
        <v>89</v>
      </c>
      <c r="B11" s="3">
        <v>1500728902</v>
      </c>
    </row>
    <row r="12" spans="1:2">
      <c r="A12" s="2" t="s">
        <v>51</v>
      </c>
      <c r="B12" s="3">
        <v>5146576868</v>
      </c>
    </row>
    <row r="13" spans="1:2">
      <c r="A13" s="2" t="s">
        <v>69</v>
      </c>
      <c r="B13" s="3">
        <v>251003438</v>
      </c>
    </row>
    <row r="14" spans="1:2">
      <c r="A14" s="2" t="s">
        <v>77</v>
      </c>
      <c r="B14" s="3">
        <v>1420949112</v>
      </c>
    </row>
    <row r="15" spans="1:2">
      <c r="A15" s="2" t="s">
        <v>33</v>
      </c>
      <c r="B15" s="3">
        <v>265877867</v>
      </c>
    </row>
    <row r="16" spans="1:2">
      <c r="A16" s="2" t="s">
        <v>57</v>
      </c>
      <c r="B16" s="3">
        <v>1677525446</v>
      </c>
    </row>
    <row r="17" spans="1:2">
      <c r="A17" s="2" t="s">
        <v>174</v>
      </c>
      <c r="B17" s="3">
        <v>1150645866</v>
      </c>
    </row>
    <row r="18" spans="1:2">
      <c r="A18" s="2" t="s">
        <v>162</v>
      </c>
      <c r="B18" s="3">
        <v>533990587</v>
      </c>
    </row>
    <row r="19" spans="1:2">
      <c r="A19" s="2" t="s">
        <v>164</v>
      </c>
      <c r="B19" s="3">
        <v>94843047</v>
      </c>
    </row>
    <row r="20" spans="1:2">
      <c r="A20" s="2" t="s">
        <v>121</v>
      </c>
      <c r="B20" s="3">
        <v>995335937</v>
      </c>
    </row>
    <row r="21" spans="1:2">
      <c r="A21" s="2" t="s">
        <v>109</v>
      </c>
      <c r="B21" s="3">
        <v>1437415777</v>
      </c>
    </row>
    <row r="22" spans="1:2">
      <c r="A22" s="2" t="s">
        <v>63</v>
      </c>
      <c r="B22" s="3">
        <v>1095462329</v>
      </c>
    </row>
    <row r="23" spans="1:2">
      <c r="A23" s="2" t="s">
        <v>123</v>
      </c>
      <c r="B23" s="3">
        <v>1814920980</v>
      </c>
    </row>
    <row r="24" spans="1:2">
      <c r="A24" s="2" t="s">
        <v>95</v>
      </c>
      <c r="B24" s="3">
        <v>1679335290</v>
      </c>
    </row>
    <row r="25" spans="1:2">
      <c r="A25" s="2" t="s">
        <v>83</v>
      </c>
      <c r="B25" s="3">
        <v>1168097881</v>
      </c>
    </row>
    <row r="26" spans="1:2">
      <c r="A26" s="2" t="s">
        <v>19</v>
      </c>
      <c r="B26" s="3">
        <v>187732538</v>
      </c>
    </row>
    <row r="27" spans="1:2">
      <c r="A27" s="2" t="s">
        <v>13</v>
      </c>
      <c r="B27" s="3">
        <v>1110559345</v>
      </c>
    </row>
    <row r="28" spans="1:2">
      <c r="A28" s="2" t="s">
        <v>168</v>
      </c>
      <c r="B28" s="3">
        <v>525582771</v>
      </c>
    </row>
    <row r="29" spans="1:2">
      <c r="A29" s="2" t="s">
        <v>144</v>
      </c>
      <c r="B29" s="3">
        <v>265784616</v>
      </c>
    </row>
    <row r="30" spans="1:2">
      <c r="A30" s="2" t="s">
        <v>65</v>
      </c>
      <c r="B30" s="3">
        <v>302768240</v>
      </c>
    </row>
    <row r="31" spans="1:2">
      <c r="A31" s="2" t="s">
        <v>133</v>
      </c>
      <c r="B31" s="3">
        <v>1980568384</v>
      </c>
    </row>
    <row r="32" spans="1:2">
      <c r="A32" s="2" t="s">
        <v>111</v>
      </c>
      <c r="B32" s="3">
        <v>268544014</v>
      </c>
    </row>
    <row r="33" spans="1:2">
      <c r="A33" s="2" t="s">
        <v>146</v>
      </c>
      <c r="B33" s="3">
        <v>734632705</v>
      </c>
    </row>
    <row r="34" spans="1:2">
      <c r="A34" s="2" t="s">
        <v>175</v>
      </c>
      <c r="B34" s="3">
        <v>290386402</v>
      </c>
    </row>
    <row r="35" spans="1:2">
      <c r="A35" s="2" t="s">
        <v>113</v>
      </c>
      <c r="B35" s="3">
        <v>1579130168</v>
      </c>
    </row>
    <row r="36" spans="1:2">
      <c r="A36" s="2" t="s">
        <v>127</v>
      </c>
      <c r="B36" s="3">
        <v>255236961</v>
      </c>
    </row>
    <row r="37" spans="1:2">
      <c r="A37" s="2" t="s">
        <v>39</v>
      </c>
      <c r="B37" s="3">
        <v>1095587251</v>
      </c>
    </row>
    <row r="38" spans="1:2">
      <c r="A38" s="2" t="s">
        <v>137</v>
      </c>
      <c r="B38" s="3">
        <v>91514307</v>
      </c>
    </row>
    <row r="39" spans="1:2">
      <c r="A39" s="2" t="s">
        <v>139</v>
      </c>
      <c r="B39" s="3">
        <v>240822651</v>
      </c>
    </row>
    <row r="40" spans="1:2">
      <c r="A40" s="2" t="s">
        <v>91</v>
      </c>
      <c r="B40" s="3">
        <v>1118525506</v>
      </c>
    </row>
    <row r="41" spans="1:2">
      <c r="A41" s="2" t="s">
        <v>81</v>
      </c>
      <c r="B41" s="3">
        <v>660411219</v>
      </c>
    </row>
    <row r="42" spans="1:2">
      <c r="A42" s="2" t="s">
        <v>170</v>
      </c>
      <c r="B42" s="3">
        <v>198184909</v>
      </c>
    </row>
    <row r="43" spans="1:2">
      <c r="A43" s="2" t="s">
        <v>148</v>
      </c>
      <c r="B43" s="3">
        <v>846244302</v>
      </c>
    </row>
    <row r="44" spans="1:2">
      <c r="A44" s="2" t="s">
        <v>140</v>
      </c>
      <c r="B44" s="3">
        <v>496029967</v>
      </c>
    </row>
    <row r="45" spans="1:2">
      <c r="A45" s="2" t="s">
        <v>158</v>
      </c>
      <c r="B45" s="3">
        <v>4394332306</v>
      </c>
    </row>
    <row r="46" spans="1:2">
      <c r="A46" s="2" t="s">
        <v>154</v>
      </c>
      <c r="B46" s="3">
        <v>409490388</v>
      </c>
    </row>
    <row r="47" spans="1:2">
      <c r="A47" s="2" t="s">
        <v>176</v>
      </c>
      <c r="B47" s="3">
        <v>217622138</v>
      </c>
    </row>
    <row r="48" spans="1:2">
      <c r="A48" s="2" t="s">
        <v>131</v>
      </c>
      <c r="B48" s="3">
        <v>81838843</v>
      </c>
    </row>
    <row r="49" spans="1:2">
      <c r="A49" s="2" t="s">
        <v>75</v>
      </c>
      <c r="B49" s="3">
        <v>5372783971</v>
      </c>
    </row>
    <row r="50" spans="1:2">
      <c r="A50" s="2" t="s">
        <v>29</v>
      </c>
      <c r="B50" s="3">
        <v>4801593832</v>
      </c>
    </row>
    <row r="51" spans="1:2">
      <c r="A51" s="2" t="s">
        <v>85</v>
      </c>
      <c r="B51" s="3">
        <v>1134986472</v>
      </c>
    </row>
    <row r="52" spans="1:2">
      <c r="A52" s="2" t="s">
        <v>177</v>
      </c>
      <c r="B52" s="3">
        <v>706747385</v>
      </c>
    </row>
    <row r="53" spans="1:2">
      <c r="A53" s="2" t="s">
        <v>166</v>
      </c>
      <c r="B53" s="3">
        <v>853202347</v>
      </c>
    </row>
    <row r="54" spans="1:2">
      <c r="A54" s="2" t="s">
        <v>160</v>
      </c>
      <c r="B54" s="3">
        <v>951329770</v>
      </c>
    </row>
    <row r="55" spans="1:2">
      <c r="A55" s="2" t="s">
        <v>71</v>
      </c>
      <c r="B55" s="3">
        <v>393173139</v>
      </c>
    </row>
    <row r="56" spans="1:2">
      <c r="A56" s="2" t="s">
        <v>87</v>
      </c>
      <c r="B56" s="3">
        <v>2867627068</v>
      </c>
    </row>
    <row r="57" spans="1:2">
      <c r="A57" s="2" t="s">
        <v>99</v>
      </c>
      <c r="B57" s="3">
        <v>331799687</v>
      </c>
    </row>
    <row r="58" spans="1:2">
      <c r="A58" s="2" t="s">
        <v>53</v>
      </c>
      <c r="B58" s="3">
        <v>261036182</v>
      </c>
    </row>
    <row r="59" spans="1:2">
      <c r="A59" s="2" t="s">
        <v>47</v>
      </c>
      <c r="B59" s="3">
        <v>376187582</v>
      </c>
    </row>
    <row r="60" spans="1:2">
      <c r="A60" s="2" t="s">
        <v>27</v>
      </c>
      <c r="B60" s="3">
        <v>268505432</v>
      </c>
    </row>
    <row r="61" spans="1:2">
      <c r="A61" s="2" t="s">
        <v>55</v>
      </c>
      <c r="B61" s="3">
        <v>159430826</v>
      </c>
    </row>
    <row r="62" spans="1:2">
      <c r="A62" s="2" t="s">
        <v>15</v>
      </c>
      <c r="B62" s="3">
        <v>2379877655</v>
      </c>
    </row>
    <row r="63" spans="1:2">
      <c r="A63" s="2" t="s">
        <v>23</v>
      </c>
      <c r="B63" s="3">
        <v>4566445852</v>
      </c>
    </row>
    <row r="64" spans="1:2">
      <c r="A64" s="2" t="s">
        <v>73</v>
      </c>
      <c r="B64" s="3">
        <v>275005663</v>
      </c>
    </row>
    <row r="65" spans="1:2">
      <c r="A65" s="2" t="s">
        <v>21</v>
      </c>
      <c r="B65" s="3">
        <v>800010734</v>
      </c>
    </row>
    <row r="66" spans="1:2">
      <c r="A66" s="2" t="s">
        <v>135</v>
      </c>
      <c r="B66" s="3">
        <v>309729428</v>
      </c>
    </row>
    <row r="67" spans="1:2">
      <c r="A67" s="2" t="s">
        <v>79</v>
      </c>
      <c r="B67" s="3">
        <v>1275798515</v>
      </c>
    </row>
    <row r="68" spans="1:2">
      <c r="A68" s="2" t="s">
        <v>93</v>
      </c>
      <c r="B68" s="3">
        <v>1193047233</v>
      </c>
    </row>
    <row r="69" spans="1:2">
      <c r="A69" s="2" t="s">
        <v>31</v>
      </c>
      <c r="B69" s="3">
        <v>1168230366</v>
      </c>
    </row>
    <row r="70" spans="1:2">
      <c r="A70" s="2" t="s">
        <v>61</v>
      </c>
      <c r="B70" s="3">
        <v>1218352541</v>
      </c>
    </row>
    <row r="71" spans="1:2">
      <c r="A71" s="2" t="s">
        <v>105</v>
      </c>
      <c r="B71" s="3">
        <v>340001799</v>
      </c>
    </row>
    <row r="72" spans="1:2">
      <c r="A72" s="2" t="s">
        <v>178</v>
      </c>
      <c r="B72" s="3">
        <v>342918449</v>
      </c>
    </row>
    <row r="73" spans="1:2">
      <c r="A73" s="2" t="s">
        <v>156</v>
      </c>
      <c r="B73" s="3">
        <v>142377330</v>
      </c>
    </row>
    <row r="74" spans="1:2">
      <c r="A74" s="2" t="s">
        <v>41</v>
      </c>
      <c r="B74" s="3">
        <v>600865451</v>
      </c>
    </row>
    <row r="75" spans="1:2">
      <c r="A75" s="2" t="s">
        <v>117</v>
      </c>
      <c r="B75" s="3">
        <v>195751130</v>
      </c>
    </row>
    <row r="76" spans="1:2">
      <c r="A76" s="2" t="s">
        <v>17</v>
      </c>
      <c r="B76" s="3">
        <v>683452836</v>
      </c>
    </row>
    <row r="77" spans="1:2">
      <c r="A77" s="2" t="s">
        <v>179</v>
      </c>
      <c r="B77" s="3">
        <v>218568234</v>
      </c>
    </row>
    <row r="78" spans="1:2">
      <c r="A78" s="2" t="s">
        <v>59</v>
      </c>
      <c r="B78" s="3">
        <v>423091712</v>
      </c>
    </row>
    <row r="79" spans="1:2">
      <c r="A79" s="2" t="s">
        <v>67</v>
      </c>
      <c r="B79" s="3">
        <v>807896814</v>
      </c>
    </row>
    <row r="80" spans="1:2">
      <c r="A80" s="2" t="s">
        <v>107</v>
      </c>
      <c r="B80" s="3">
        <v>514122351</v>
      </c>
    </row>
    <row r="81" spans="1:2">
      <c r="A81" s="2" t="s">
        <v>125</v>
      </c>
      <c r="B81" s="3">
        <v>395801044</v>
      </c>
    </row>
    <row r="82" spans="1:2">
      <c r="A82" s="2" t="s">
        <v>45</v>
      </c>
      <c r="B82" s="3">
        <v>1086411192</v>
      </c>
    </row>
    <row r="83" spans="1:2">
      <c r="A83" s="2" t="s">
        <v>11</v>
      </c>
      <c r="B83" s="3">
        <v>515117391</v>
      </c>
    </row>
    <row r="84" spans="1:2">
      <c r="A84" s="2" t="s">
        <v>25</v>
      </c>
      <c r="B84" s="3">
        <v>4196924316</v>
      </c>
    </row>
    <row r="85" spans="1:2">
      <c r="A85" s="2" t="s">
        <v>97</v>
      </c>
      <c r="B85" s="3">
        <v>421383330</v>
      </c>
    </row>
    <row r="86" spans="1:2">
      <c r="A86" s="2" t="s">
        <v>129</v>
      </c>
      <c r="B86" s="3">
        <v>1114412532</v>
      </c>
    </row>
    <row r="87" spans="1:2">
      <c r="A87" s="2" t="s">
        <v>115</v>
      </c>
      <c r="B87" s="3">
        <v>1481593024</v>
      </c>
    </row>
    <row r="88" spans="1:2">
      <c r="A88" s="2" t="s">
        <v>43</v>
      </c>
      <c r="B88" s="3">
        <v>289347914</v>
      </c>
    </row>
    <row r="89" spans="1:2">
      <c r="A89" s="2" t="s">
        <v>180</v>
      </c>
      <c r="B89" s="3">
        <v>96372098181</v>
      </c>
    </row>
    <row r="90" spans="1:2">
      <c r="A90" s="2" t="s">
        <v>181</v>
      </c>
      <c r="B90" s="4">
        <v>17047850.7866643</v>
      </c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2">
      <c r="A121" s="5"/>
      <c r="B121" s="5"/>
    </row>
    <row r="122" spans="1:2">
      <c r="A122" s="5"/>
      <c r="B122" s="5"/>
    </row>
    <row r="123" spans="1:2">
      <c r="A123" s="5"/>
      <c r="B123" s="5"/>
    </row>
    <row r="124" spans="1:2">
      <c r="A124" s="5"/>
      <c r="B124" s="5"/>
    </row>
    <row r="125" spans="1:2">
      <c r="A125" s="5"/>
      <c r="B125" s="5"/>
    </row>
    <row r="126" spans="1:2">
      <c r="A126" s="5"/>
      <c r="B126" s="5"/>
    </row>
    <row r="127" spans="1:2">
      <c r="A127" s="5"/>
      <c r="B127" s="5"/>
    </row>
    <row r="128" spans="1:2">
      <c r="A128" s="5"/>
      <c r="B128" s="5"/>
    </row>
    <row r="129" spans="1:2">
      <c r="A129" s="5"/>
      <c r="B129" s="5"/>
    </row>
    <row r="130" spans="1:2">
      <c r="A130" s="5"/>
      <c r="B130" s="5"/>
    </row>
    <row r="131" spans="1:2">
      <c r="A131" s="5"/>
      <c r="B131" s="5"/>
    </row>
    <row r="132" spans="1:2">
      <c r="A132" s="5"/>
      <c r="B132" s="5"/>
    </row>
    <row r="133" spans="1:2">
      <c r="A133" s="5"/>
      <c r="B133" s="5"/>
    </row>
    <row r="134" spans="1:2">
      <c r="A134" s="5"/>
      <c r="B134" s="5"/>
    </row>
    <row r="135" spans="1:2">
      <c r="A135" s="5"/>
      <c r="B135" s="5"/>
    </row>
    <row r="136" spans="1:2">
      <c r="A136" s="5"/>
      <c r="B136" s="5"/>
    </row>
    <row r="137" spans="1:2">
      <c r="A137" s="5"/>
      <c r="B137" s="5"/>
    </row>
    <row r="138" spans="1:2">
      <c r="A138" s="5"/>
      <c r="B138" s="5"/>
    </row>
    <row r="139" spans="1:2">
      <c r="A139" s="5"/>
      <c r="B139" s="5"/>
    </row>
    <row r="140" spans="1:2">
      <c r="A140" s="5"/>
      <c r="B140" s="5"/>
    </row>
    <row r="141" spans="1:2">
      <c r="A141" s="5"/>
      <c r="B141" s="5"/>
    </row>
    <row r="142" spans="1:2">
      <c r="A142" s="5"/>
      <c r="B142" s="5"/>
    </row>
    <row r="143" spans="1:2">
      <c r="A143" s="5"/>
      <c r="B143" s="5"/>
    </row>
    <row r="144" spans="1:2">
      <c r="A144" s="5"/>
      <c r="B144" s="5"/>
    </row>
    <row r="145" spans="1:2">
      <c r="A145" s="5"/>
      <c r="B145" s="5"/>
    </row>
    <row r="146" spans="1:2">
      <c r="A146" s="5"/>
      <c r="B146" s="5"/>
    </row>
    <row r="147" spans="1:2">
      <c r="A147" s="5"/>
      <c r="B147" s="5"/>
    </row>
    <row r="148" spans="1:2">
      <c r="A148" s="5"/>
      <c r="B148" s="5"/>
    </row>
    <row r="149" spans="1:2">
      <c r="A149" s="5"/>
      <c r="B149" s="5"/>
    </row>
    <row r="150" spans="1:2">
      <c r="A150" s="5"/>
      <c r="B150" s="5"/>
    </row>
    <row r="151" spans="1:2">
      <c r="A151" s="5"/>
      <c r="B151" s="5"/>
    </row>
    <row r="152" spans="1:2">
      <c r="A152" s="5"/>
      <c r="B152" s="5"/>
    </row>
    <row r="153" spans="1:2">
      <c r="A153" s="5"/>
      <c r="B153" s="5"/>
    </row>
    <row r="154" spans="1:2">
      <c r="A154" s="5"/>
      <c r="B154" s="5"/>
    </row>
    <row r="155" spans="1:2">
      <c r="A155" s="5"/>
      <c r="B155" s="5"/>
    </row>
    <row r="156" spans="1:2">
      <c r="A156" s="5"/>
      <c r="B156" s="5"/>
    </row>
    <row r="157" spans="1:2">
      <c r="A157" s="5"/>
      <c r="B157" s="5"/>
    </row>
    <row r="158" spans="1:2">
      <c r="A158" s="5"/>
      <c r="B158" s="5"/>
    </row>
    <row r="159" spans="1:2">
      <c r="A159" s="5"/>
      <c r="B159" s="5"/>
    </row>
    <row r="160" spans="1:2">
      <c r="A160" s="5"/>
      <c r="B160" s="5"/>
    </row>
    <row r="161" spans="1:2">
      <c r="A161" s="5"/>
      <c r="B161" s="5"/>
    </row>
    <row r="162" spans="1:2">
      <c r="A162" s="5"/>
      <c r="B162" s="5"/>
    </row>
    <row r="163" spans="1:2">
      <c r="A163" s="5"/>
      <c r="B163" s="5"/>
    </row>
    <row r="164" spans="1:2">
      <c r="A164" s="5"/>
      <c r="B164" s="5"/>
    </row>
    <row r="165" spans="1:2">
      <c r="A165" s="5"/>
      <c r="B165" s="5"/>
    </row>
    <row r="166" spans="1:2">
      <c r="A166" s="5"/>
      <c r="B166" s="5"/>
    </row>
    <row r="167" spans="1:2">
      <c r="A167" s="5"/>
      <c r="B167" s="5"/>
    </row>
    <row r="168" spans="1:2">
      <c r="A168" s="5"/>
      <c r="B168" s="5"/>
    </row>
    <row r="169" spans="1:2">
      <c r="A169" s="5"/>
      <c r="B169" s="5"/>
    </row>
    <row r="170" spans="1:2">
      <c r="A170" s="5"/>
      <c r="B170" s="5"/>
    </row>
    <row r="171" spans="1:2">
      <c r="A171" s="5"/>
      <c r="B171" s="5"/>
    </row>
    <row r="172" spans="1:2">
      <c r="A172" s="5"/>
      <c r="B172" s="5"/>
    </row>
    <row r="173" spans="1:2">
      <c r="A173" s="5"/>
      <c r="B173" s="5"/>
    </row>
    <row r="174" spans="1:2">
      <c r="A174" s="5"/>
      <c r="B174" s="5"/>
    </row>
    <row r="175" spans="1:2">
      <c r="A175" s="5"/>
      <c r="B175" s="5"/>
    </row>
    <row r="176" spans="1:2">
      <c r="A176" s="5"/>
      <c r="B176" s="5"/>
    </row>
    <row r="177" spans="1:2">
      <c r="A177" s="5"/>
      <c r="B177" s="5"/>
    </row>
    <row r="178" spans="1:2">
      <c r="A178" s="5"/>
      <c r="B178" s="5"/>
    </row>
    <row r="179" spans="1:2">
      <c r="A179" s="5"/>
      <c r="B179" s="5"/>
    </row>
    <row r="180" spans="1:2">
      <c r="A180" s="5"/>
      <c r="B180" s="5"/>
    </row>
    <row r="181" spans="1:2">
      <c r="A181" s="5"/>
      <c r="B181" s="5"/>
    </row>
    <row r="182" spans="1:2">
      <c r="A182" s="5"/>
      <c r="B182" s="5"/>
    </row>
    <row r="183" spans="1:2">
      <c r="A183" s="5"/>
      <c r="B183" s="5"/>
    </row>
    <row r="184" spans="1:2">
      <c r="A184" s="5"/>
      <c r="B184" s="5"/>
    </row>
    <row r="185" spans="1:2">
      <c r="A185" s="5"/>
      <c r="B185" s="5"/>
    </row>
    <row r="186" spans="1:2">
      <c r="A186" s="5"/>
      <c r="B186" s="5"/>
    </row>
    <row r="187" spans="1:2">
      <c r="A187" s="5"/>
      <c r="B187" s="5"/>
    </row>
    <row r="188" spans="1:2">
      <c r="A188" s="5"/>
      <c r="B188" s="5"/>
    </row>
    <row r="189" spans="1:2">
      <c r="A189" s="5"/>
      <c r="B189" s="5"/>
    </row>
    <row r="190" spans="1:2">
      <c r="A190" s="5"/>
      <c r="B190" s="5"/>
    </row>
    <row r="191" spans="1:2">
      <c r="A191" s="5"/>
      <c r="B191" s="5"/>
    </row>
    <row r="192" spans="1:2">
      <c r="A192" s="5"/>
      <c r="B192" s="5"/>
    </row>
    <row r="193" spans="1:2">
      <c r="A193" s="5"/>
      <c r="B193" s="5"/>
    </row>
    <row r="194" spans="1:2">
      <c r="A194" s="5"/>
      <c r="B194" s="5"/>
    </row>
    <row r="195" spans="1:2">
      <c r="A195" s="5"/>
      <c r="B195" s="5"/>
    </row>
    <row r="196" spans="1:2">
      <c r="A196" s="5"/>
      <c r="B196" s="5"/>
    </row>
    <row r="197" spans="1:2">
      <c r="A197" s="5"/>
      <c r="B197" s="5"/>
    </row>
    <row r="198" spans="1:2">
      <c r="A198" s="5"/>
      <c r="B198" s="5"/>
    </row>
    <row r="199" spans="1:2">
      <c r="A199" s="5"/>
      <c r="B199" s="5"/>
    </row>
    <row r="200" spans="1:2">
      <c r="A200" s="5"/>
      <c r="B200" s="5"/>
    </row>
    <row r="201" spans="1:2">
      <c r="A201" s="5"/>
      <c r="B201" s="5"/>
    </row>
    <row r="202" spans="1:2">
      <c r="A202" s="5"/>
      <c r="B202" s="5"/>
    </row>
    <row r="203" spans="1:2">
      <c r="A203" s="5"/>
      <c r="B203" s="5"/>
    </row>
    <row r="204" spans="1:2">
      <c r="A204" s="5"/>
      <c r="B204" s="5"/>
    </row>
    <row r="205" spans="1:2">
      <c r="A205" s="5"/>
      <c r="B205" s="5"/>
    </row>
    <row r="206" spans="1:2">
      <c r="A206" s="5"/>
      <c r="B206" s="5"/>
    </row>
    <row r="207" spans="1:2">
      <c r="A207" s="5"/>
      <c r="B207" s="5"/>
    </row>
    <row r="208" spans="1:2">
      <c r="A208" s="5"/>
      <c r="B208" s="5"/>
    </row>
    <row r="209" spans="1:2">
      <c r="A209" s="5"/>
      <c r="B209" s="5"/>
    </row>
    <row r="210" spans="1:2">
      <c r="A210" s="5"/>
      <c r="B210" s="5"/>
    </row>
    <row r="211" spans="1:2">
      <c r="A211" s="5"/>
      <c r="B211" s="5"/>
    </row>
    <row r="212" spans="1:2">
      <c r="A212" s="5"/>
      <c r="B212" s="5"/>
    </row>
    <row r="213" spans="1:2">
      <c r="A213" s="5"/>
      <c r="B213" s="5"/>
    </row>
    <row r="214" spans="1:2">
      <c r="A214" s="5"/>
      <c r="B214" s="5"/>
    </row>
    <row r="215" spans="1:2">
      <c r="A215" s="5"/>
      <c r="B215" s="5"/>
    </row>
    <row r="216" spans="1:2">
      <c r="A216" s="5"/>
      <c r="B216" s="5"/>
    </row>
    <row r="217" spans="1:2">
      <c r="A217" s="5"/>
      <c r="B217" s="5"/>
    </row>
    <row r="218" spans="1:2">
      <c r="A218" s="5"/>
      <c r="B218" s="5"/>
    </row>
    <row r="219" spans="1:2">
      <c r="A219" s="5"/>
      <c r="B219" s="5"/>
    </row>
    <row r="220" spans="1:2">
      <c r="A220" s="5"/>
      <c r="B220" s="5"/>
    </row>
    <row r="221" spans="1:2">
      <c r="A221" s="5"/>
      <c r="B221" s="5"/>
    </row>
    <row r="222" spans="1:2">
      <c r="A222" s="5"/>
      <c r="B222" s="5"/>
    </row>
    <row r="223" spans="1:2">
      <c r="A223" s="5"/>
      <c r="B223" s="5"/>
    </row>
    <row r="224" spans="1:2">
      <c r="A224" s="5"/>
      <c r="B224" s="5"/>
    </row>
    <row r="225" spans="1:2">
      <c r="A225" s="5"/>
      <c r="B225" s="5"/>
    </row>
    <row r="226" spans="1:2">
      <c r="A226" s="5"/>
      <c r="B226" s="5"/>
    </row>
    <row r="227" spans="1:2">
      <c r="A227" s="5"/>
      <c r="B227" s="5"/>
    </row>
    <row r="228" spans="1:2">
      <c r="A228" s="5"/>
      <c r="B228" s="5"/>
    </row>
    <row r="229" spans="1:2">
      <c r="A229" s="5"/>
      <c r="B229" s="5"/>
    </row>
    <row r="230" spans="1:2">
      <c r="A230" s="5"/>
      <c r="B230" s="5"/>
    </row>
    <row r="231" spans="1:2">
      <c r="A231" s="5"/>
      <c r="B231" s="5"/>
    </row>
    <row r="232" spans="1:2">
      <c r="A232" s="5"/>
      <c r="B232" s="5"/>
    </row>
    <row r="233" spans="1:2">
      <c r="A233" s="5"/>
      <c r="B233" s="5"/>
    </row>
    <row r="234" spans="1:2">
      <c r="A234" s="5"/>
      <c r="B234" s="5"/>
    </row>
    <row r="235" spans="1:2">
      <c r="A235" s="5"/>
      <c r="B235" s="5"/>
    </row>
    <row r="236" spans="1:2">
      <c r="A236" s="5"/>
      <c r="B236" s="5"/>
    </row>
    <row r="237" spans="1:2">
      <c r="A237" s="5"/>
      <c r="B237" s="5"/>
    </row>
    <row r="238" spans="1:2">
      <c r="A238" s="5"/>
      <c r="B238" s="5"/>
    </row>
    <row r="239" spans="1:2">
      <c r="A239" s="5"/>
      <c r="B239" s="5"/>
    </row>
    <row r="240" spans="1:2">
      <c r="A240" s="5"/>
      <c r="B240" s="5"/>
    </row>
    <row r="241" spans="1:2">
      <c r="A241" s="5"/>
      <c r="B241" s="5"/>
    </row>
    <row r="242" spans="1:2">
      <c r="A242" s="5"/>
      <c r="B242" s="5"/>
    </row>
    <row r="243" spans="1:2">
      <c r="A243" s="5"/>
      <c r="B243" s="5"/>
    </row>
    <row r="244" spans="1:2">
      <c r="A244" s="5"/>
      <c r="B244" s="5"/>
    </row>
    <row r="245" spans="1:2">
      <c r="A245" s="5"/>
      <c r="B245" s="5"/>
    </row>
    <row r="246" spans="1:2">
      <c r="A246" s="5"/>
      <c r="B246" s="5"/>
    </row>
    <row r="247" spans="1:2">
      <c r="A247" s="5"/>
      <c r="B247" s="5"/>
    </row>
    <row r="248" spans="1:2">
      <c r="A248" s="5"/>
      <c r="B248" s="5"/>
    </row>
    <row r="249" spans="1:2">
      <c r="A249" s="5"/>
      <c r="B249" s="5"/>
    </row>
    <row r="250" spans="1:2">
      <c r="A250" s="5"/>
      <c r="B250" s="5"/>
    </row>
    <row r="251" spans="1:2">
      <c r="A251" s="5"/>
      <c r="B251" s="5"/>
    </row>
    <row r="252" spans="1:2">
      <c r="A252" s="5"/>
      <c r="B252" s="5"/>
    </row>
    <row r="253" spans="1:2">
      <c r="A253" s="5"/>
      <c r="B253" s="5"/>
    </row>
    <row r="254" spans="1:2">
      <c r="A254" s="5"/>
      <c r="B254" s="5"/>
    </row>
    <row r="255" spans="1:2">
      <c r="A255" s="5"/>
      <c r="B255" s="5"/>
    </row>
    <row r="256" spans="1:2">
      <c r="A256" s="5"/>
      <c r="B256" s="5"/>
    </row>
    <row r="257" spans="1:2">
      <c r="A257" s="5"/>
      <c r="B257" s="5"/>
    </row>
    <row r="258" spans="1:2">
      <c r="A258" s="5"/>
      <c r="B258" s="5"/>
    </row>
    <row r="259" spans="1:2">
      <c r="A259" s="5"/>
      <c r="B259" s="5"/>
    </row>
    <row r="260" spans="1:2">
      <c r="A260" s="5"/>
      <c r="B260" s="5"/>
    </row>
    <row r="261" spans="1:2">
      <c r="A261" s="5"/>
      <c r="B261" s="5"/>
    </row>
    <row r="262" spans="1:2">
      <c r="A262" s="5"/>
      <c r="B262" s="5"/>
    </row>
    <row r="263" spans="1:2">
      <c r="A263" s="5"/>
      <c r="B263" s="5"/>
    </row>
    <row r="264" spans="1:2">
      <c r="A264" s="5"/>
      <c r="B264" s="5"/>
    </row>
    <row r="265" spans="1:2">
      <c r="A265" s="5"/>
      <c r="B265" s="5"/>
    </row>
    <row r="266" spans="1:2">
      <c r="A266" s="5"/>
      <c r="B266" s="5"/>
    </row>
    <row r="267" spans="1:2">
      <c r="A267" s="5"/>
      <c r="B267" s="5"/>
    </row>
    <row r="268" spans="1:2">
      <c r="A268" s="5"/>
      <c r="B268" s="5"/>
    </row>
    <row r="269" spans="1:2">
      <c r="A269" s="5"/>
      <c r="B269" s="5"/>
    </row>
    <row r="270" spans="1:2">
      <c r="A270" s="5"/>
      <c r="B270" s="5"/>
    </row>
    <row r="271" spans="1:2">
      <c r="A271" s="5"/>
      <c r="B271" s="5"/>
    </row>
    <row r="272" spans="1:2">
      <c r="A272" s="5"/>
      <c r="B272" s="5"/>
    </row>
    <row r="273" spans="1:2">
      <c r="A273" s="5"/>
      <c r="B273" s="5"/>
    </row>
    <row r="274" spans="1:2">
      <c r="A274" s="5"/>
      <c r="B274" s="5"/>
    </row>
    <row r="275" spans="1:2">
      <c r="A275" s="5"/>
      <c r="B275" s="5"/>
    </row>
    <row r="276" spans="1:2">
      <c r="A276" s="5"/>
      <c r="B276" s="5"/>
    </row>
    <row r="277" spans="1:2">
      <c r="A277" s="5"/>
      <c r="B277" s="5"/>
    </row>
    <row r="278" spans="1:2">
      <c r="A278" s="5"/>
      <c r="B278" s="5"/>
    </row>
    <row r="279" spans="1:2">
      <c r="A279" s="5"/>
      <c r="B279" s="5"/>
    </row>
    <row r="280" spans="1:2">
      <c r="A280" s="5"/>
      <c r="B280" s="5"/>
    </row>
    <row r="281" spans="1:2">
      <c r="A281" s="5"/>
      <c r="B281" s="5"/>
    </row>
    <row r="282" spans="1:2">
      <c r="A282" s="5"/>
      <c r="B282" s="5"/>
    </row>
    <row r="283" spans="1:2">
      <c r="A283" s="5"/>
      <c r="B283" s="5"/>
    </row>
    <row r="284" spans="1:2">
      <c r="A284" s="5"/>
      <c r="B284" s="5"/>
    </row>
    <row r="285" spans="1:2">
      <c r="A285" s="5"/>
      <c r="B285" s="5"/>
    </row>
    <row r="286" spans="1:2">
      <c r="A286" s="5"/>
      <c r="B286" s="5"/>
    </row>
    <row r="287" spans="1:2">
      <c r="A287" s="5"/>
      <c r="B287" s="5"/>
    </row>
    <row r="288" spans="1:2">
      <c r="A288" s="5"/>
      <c r="B288" s="5"/>
    </row>
    <row r="289" spans="1:2">
      <c r="A289" s="5"/>
      <c r="B289" s="5"/>
    </row>
    <row r="290" spans="1:2">
      <c r="A290" s="5"/>
      <c r="B290" s="5"/>
    </row>
    <row r="291" spans="1:2">
      <c r="A291" s="5"/>
      <c r="B291" s="5"/>
    </row>
    <row r="292" spans="1:2">
      <c r="A292" s="5"/>
      <c r="B292" s="5"/>
    </row>
    <row r="293" spans="1:2">
      <c r="A293" s="5"/>
      <c r="B293" s="5"/>
    </row>
    <row r="294" spans="1:2">
      <c r="A294" s="5"/>
      <c r="B294" s="5"/>
    </row>
    <row r="295" spans="1:2">
      <c r="A295" s="5"/>
      <c r="B295" s="5"/>
    </row>
    <row r="296" spans="1:2">
      <c r="A296" s="5"/>
      <c r="B296" s="5"/>
    </row>
    <row r="297" spans="1:2">
      <c r="A297" s="5"/>
      <c r="B297" s="5"/>
    </row>
    <row r="298" spans="1:2">
      <c r="A298" s="5"/>
      <c r="B298" s="5"/>
    </row>
    <row r="299" spans="1:2">
      <c r="A299" s="5"/>
      <c r="B299" s="5"/>
    </row>
    <row r="300" spans="1:2">
      <c r="A300" s="5"/>
      <c r="B300" s="5"/>
    </row>
    <row r="301" spans="1:2">
      <c r="A301" s="5"/>
      <c r="B301" s="5"/>
    </row>
    <row r="302" spans="1:2">
      <c r="A302" s="5"/>
      <c r="B302" s="5"/>
    </row>
    <row r="303" spans="1:2">
      <c r="A303" s="5"/>
      <c r="B303" s="5"/>
    </row>
    <row r="304" spans="1:2">
      <c r="A304" s="5"/>
      <c r="B304" s="5"/>
    </row>
    <row r="305" spans="1:2">
      <c r="A305" s="5"/>
      <c r="B305" s="5"/>
    </row>
    <row r="306" spans="1:2">
      <c r="A306" s="5"/>
      <c r="B306" s="5"/>
    </row>
    <row r="307" spans="1:2">
      <c r="A307" s="5"/>
      <c r="B307" s="5"/>
    </row>
    <row r="308" spans="1:2">
      <c r="A308" s="5"/>
      <c r="B308" s="5"/>
    </row>
    <row r="309" spans="1:2">
      <c r="A309" s="5"/>
      <c r="B309" s="5"/>
    </row>
    <row r="310" spans="1:2">
      <c r="A310" s="5"/>
      <c r="B310" s="5"/>
    </row>
    <row r="311" spans="1:2">
      <c r="A311" s="5"/>
      <c r="B311" s="5"/>
    </row>
    <row r="312" spans="1:2">
      <c r="A312" s="5"/>
      <c r="B312" s="5"/>
    </row>
    <row r="313" spans="1:2">
      <c r="A313" s="5"/>
      <c r="B313" s="5"/>
    </row>
    <row r="314" spans="1:2">
      <c r="A314" s="5"/>
      <c r="B314" s="5"/>
    </row>
    <row r="315" spans="1:2">
      <c r="A315" s="5"/>
      <c r="B315" s="5"/>
    </row>
    <row r="316" spans="1:2">
      <c r="A316" s="5"/>
      <c r="B316" s="5"/>
    </row>
    <row r="317" spans="1:2">
      <c r="A317" s="5"/>
      <c r="B317" s="5"/>
    </row>
    <row r="318" spans="1:2">
      <c r="A318" s="5"/>
      <c r="B318" s="5"/>
    </row>
    <row r="319" spans="1:2">
      <c r="A319" s="5"/>
      <c r="B319" s="5"/>
    </row>
    <row r="320" spans="1:2">
      <c r="A320" s="5"/>
      <c r="B320" s="5"/>
    </row>
    <row r="321" spans="1:2">
      <c r="A321" s="5"/>
      <c r="B321" s="5"/>
    </row>
    <row r="322" spans="1:2">
      <c r="A322" s="5"/>
      <c r="B322" s="5"/>
    </row>
    <row r="323" spans="1:2">
      <c r="A323" s="5"/>
      <c r="B323" s="5"/>
    </row>
    <row r="324" spans="1:2">
      <c r="A324" s="5"/>
      <c r="B324" s="5"/>
    </row>
    <row r="325" spans="1:2">
      <c r="A325" s="5"/>
      <c r="B325" s="5"/>
    </row>
    <row r="326" spans="1:2">
      <c r="A326" s="5"/>
      <c r="B326" s="5"/>
    </row>
    <row r="327" spans="1:2">
      <c r="A327" s="5"/>
      <c r="B327" s="5"/>
    </row>
    <row r="328" spans="1:2">
      <c r="A328" s="5"/>
      <c r="B328" s="5"/>
    </row>
    <row r="329" spans="1:2">
      <c r="A329" s="5"/>
      <c r="B329" s="5"/>
    </row>
    <row r="330" spans="1:2">
      <c r="A330" s="5"/>
      <c r="B330" s="5"/>
    </row>
    <row r="331" spans="1:2">
      <c r="A331" s="5"/>
      <c r="B331" s="5"/>
    </row>
    <row r="332" spans="1:2">
      <c r="A332" s="5"/>
      <c r="B332" s="5"/>
    </row>
    <row r="333" spans="1:2">
      <c r="A333" s="5"/>
      <c r="B333" s="5"/>
    </row>
    <row r="334" spans="1:2">
      <c r="A334" s="5"/>
      <c r="B334" s="5"/>
    </row>
    <row r="335" spans="1:2">
      <c r="A335" s="5"/>
      <c r="B335" s="5"/>
    </row>
    <row r="336" spans="1:2">
      <c r="A336" s="5"/>
      <c r="B336" s="5"/>
    </row>
    <row r="337" spans="1:2">
      <c r="A337" s="5"/>
      <c r="B337" s="5"/>
    </row>
    <row r="338" spans="1:2">
      <c r="A338" s="5"/>
      <c r="B338" s="5"/>
    </row>
    <row r="339" spans="1:2">
      <c r="A339" s="5"/>
      <c r="B339" s="5"/>
    </row>
    <row r="340" spans="1:2">
      <c r="A340" s="5"/>
      <c r="B340" s="5"/>
    </row>
    <row r="341" spans="1:2">
      <c r="A341" s="5"/>
      <c r="B341" s="5"/>
    </row>
    <row r="342" spans="1:2">
      <c r="A342" s="5"/>
      <c r="B342" s="5"/>
    </row>
    <row r="343" spans="1:2">
      <c r="A343" s="5"/>
      <c r="B343" s="5"/>
    </row>
    <row r="344" spans="1:2">
      <c r="A344" s="5"/>
      <c r="B344" s="5"/>
    </row>
    <row r="345" spans="1:2">
      <c r="A345" s="5"/>
      <c r="B345" s="5"/>
    </row>
    <row r="346" spans="1:2">
      <c r="A346" s="5"/>
      <c r="B346" s="5"/>
    </row>
    <row r="347" spans="1:2">
      <c r="A347" s="5"/>
      <c r="B347" s="5"/>
    </row>
    <row r="348" spans="1:2">
      <c r="A348" s="5"/>
      <c r="B348" s="5"/>
    </row>
    <row r="349" spans="1:2">
      <c r="A349" s="5"/>
      <c r="B349" s="5"/>
    </row>
    <row r="350" spans="1:2">
      <c r="A350" s="5"/>
      <c r="B350" s="5"/>
    </row>
    <row r="351" spans="1:2">
      <c r="A351" s="5"/>
      <c r="B351" s="5"/>
    </row>
    <row r="352" spans="1:2">
      <c r="A352" s="5"/>
      <c r="B352" s="5"/>
    </row>
    <row r="353" spans="1:2">
      <c r="A353" s="5"/>
      <c r="B353" s="5"/>
    </row>
    <row r="354" spans="1:2">
      <c r="A354" s="5"/>
      <c r="B354" s="5"/>
    </row>
    <row r="355" spans="1:2">
      <c r="A355" s="5"/>
      <c r="B355" s="5"/>
    </row>
    <row r="356" spans="1:2">
      <c r="A356" s="5"/>
      <c r="B356" s="5"/>
    </row>
    <row r="357" spans="1:2">
      <c r="A357" s="5"/>
      <c r="B357" s="5"/>
    </row>
    <row r="358" spans="1:2">
      <c r="A358" s="5"/>
      <c r="B358" s="5"/>
    </row>
    <row r="359" spans="1:2">
      <c r="A359" s="5"/>
      <c r="B359" s="5"/>
    </row>
    <row r="360" spans="1:2">
      <c r="A360" s="5"/>
      <c r="B360" s="5"/>
    </row>
    <row r="361" spans="1:2">
      <c r="A361" s="5"/>
      <c r="B361" s="5"/>
    </row>
    <row r="362" spans="1:2">
      <c r="A362" s="5"/>
      <c r="B362" s="5"/>
    </row>
    <row r="363" spans="1:2">
      <c r="A363" s="5"/>
      <c r="B363" s="5"/>
    </row>
    <row r="364" spans="1:2">
      <c r="A364" s="5"/>
      <c r="B364" s="5"/>
    </row>
    <row r="365" spans="1:2">
      <c r="A365" s="5"/>
      <c r="B365" s="5"/>
    </row>
    <row r="366" spans="1:2">
      <c r="A366" s="5"/>
      <c r="B366" s="5"/>
    </row>
    <row r="367" spans="1:2">
      <c r="A367" s="5"/>
      <c r="B367" s="5"/>
    </row>
    <row r="368" spans="1:2">
      <c r="A368" s="5"/>
      <c r="B368" s="5"/>
    </row>
    <row r="369" spans="1:2">
      <c r="A369" s="5"/>
      <c r="B369" s="5"/>
    </row>
    <row r="370" spans="1:2">
      <c r="A370" s="5"/>
      <c r="B370" s="5"/>
    </row>
    <row r="371" spans="1:2">
      <c r="A371" s="5"/>
      <c r="B371" s="5"/>
    </row>
    <row r="372" spans="1:2">
      <c r="A372" s="5"/>
      <c r="B372" s="5"/>
    </row>
    <row r="373" spans="1:2">
      <c r="A373" s="5"/>
      <c r="B373" s="5"/>
    </row>
    <row r="374" spans="1:2">
      <c r="A374" s="5"/>
      <c r="B374" s="5"/>
    </row>
    <row r="375" spans="1:2">
      <c r="A375" s="5"/>
      <c r="B375" s="5"/>
    </row>
    <row r="376" spans="1:2">
      <c r="A376" s="5"/>
      <c r="B376" s="5"/>
    </row>
    <row r="377" spans="1:2">
      <c r="A377" s="5"/>
      <c r="B377" s="5"/>
    </row>
    <row r="378" spans="1:2">
      <c r="A378" s="5"/>
      <c r="B378" s="5"/>
    </row>
    <row r="379" spans="1:2">
      <c r="A379" s="5"/>
      <c r="B379" s="5"/>
    </row>
    <row r="380" spans="1:2">
      <c r="A380" s="5"/>
      <c r="B380" s="5"/>
    </row>
    <row r="381" spans="1:2">
      <c r="A381" s="5"/>
      <c r="B381" s="5"/>
    </row>
    <row r="382" spans="1:2">
      <c r="A382" s="5"/>
      <c r="B382" s="5"/>
    </row>
    <row r="383" spans="1:2">
      <c r="A383" s="5"/>
      <c r="B383" s="5"/>
    </row>
    <row r="384" spans="1:2">
      <c r="A384" s="5"/>
      <c r="B384" s="5"/>
    </row>
    <row r="385" spans="1:2">
      <c r="A385" s="5"/>
      <c r="B385" s="5"/>
    </row>
    <row r="386" spans="1:2">
      <c r="A386" s="5"/>
      <c r="B386" s="5"/>
    </row>
    <row r="387" spans="1:2">
      <c r="A387" s="5"/>
      <c r="B387" s="5"/>
    </row>
    <row r="388" spans="1:2">
      <c r="A388" s="5"/>
      <c r="B388" s="5"/>
    </row>
    <row r="389" spans="1:2">
      <c r="A389" s="5"/>
      <c r="B389" s="5"/>
    </row>
    <row r="390" spans="1:2">
      <c r="A390" s="5"/>
      <c r="B390" s="5"/>
    </row>
    <row r="391" spans="1:2">
      <c r="A391" s="5"/>
      <c r="B391" s="5"/>
    </row>
    <row r="392" spans="1:2">
      <c r="A392" s="5"/>
      <c r="B392" s="5"/>
    </row>
    <row r="393" spans="1:2">
      <c r="A393" s="5"/>
      <c r="B393" s="5"/>
    </row>
    <row r="394" spans="1:2">
      <c r="A394" s="5"/>
      <c r="B394" s="5"/>
    </row>
    <row r="395" spans="1:2">
      <c r="A395" s="5"/>
      <c r="B395" s="5"/>
    </row>
    <row r="396" spans="1:2">
      <c r="A396" s="5"/>
      <c r="B396" s="5"/>
    </row>
    <row r="397" spans="1:2">
      <c r="A397" s="5"/>
      <c r="B397" s="5"/>
    </row>
    <row r="398" spans="1:2">
      <c r="A398" s="5"/>
      <c r="B398" s="5"/>
    </row>
    <row r="399" spans="1:2">
      <c r="A399" s="5"/>
      <c r="B399" s="5"/>
    </row>
    <row r="400" spans="1:2">
      <c r="A400" s="5"/>
      <c r="B400" s="5"/>
    </row>
    <row r="401" spans="1:2">
      <c r="A401" s="5"/>
      <c r="B401" s="5"/>
    </row>
    <row r="402" spans="1:2">
      <c r="A402" s="5"/>
      <c r="B402" s="5"/>
    </row>
    <row r="403" spans="1:2">
      <c r="A403" s="5"/>
      <c r="B403" s="5"/>
    </row>
    <row r="404" spans="1:2">
      <c r="A404" s="5"/>
      <c r="B404" s="5"/>
    </row>
    <row r="405" spans="1:2">
      <c r="A405" s="5"/>
      <c r="B405" s="5"/>
    </row>
    <row r="406" spans="1:2">
      <c r="A406" s="5"/>
      <c r="B406" s="5"/>
    </row>
    <row r="407" spans="1:2">
      <c r="A407" s="5"/>
      <c r="B407" s="5"/>
    </row>
    <row r="408" spans="1:2">
      <c r="A408" s="5"/>
      <c r="B408" s="5"/>
    </row>
    <row r="409" spans="1:2">
      <c r="A409" s="5"/>
      <c r="B409" s="5"/>
    </row>
    <row r="410" spans="1:2">
      <c r="A410" s="5"/>
      <c r="B410" s="5"/>
    </row>
    <row r="411" spans="1:2">
      <c r="A411" s="5"/>
      <c r="B411" s="5"/>
    </row>
    <row r="412" spans="1:2">
      <c r="A412" s="5"/>
      <c r="B412" s="5"/>
    </row>
    <row r="413" spans="1:2">
      <c r="A413" s="5"/>
      <c r="B413" s="5"/>
    </row>
    <row r="414" spans="1:2">
      <c r="A414" s="5"/>
      <c r="B414" s="5"/>
    </row>
    <row r="415" spans="1:2">
      <c r="A415" s="5"/>
      <c r="B415" s="5"/>
    </row>
    <row r="416" spans="1:2">
      <c r="A416" s="5"/>
      <c r="B416" s="5"/>
    </row>
    <row r="417" spans="1:2">
      <c r="A417" s="5"/>
      <c r="B417" s="5"/>
    </row>
    <row r="418" spans="1:2">
      <c r="A418" s="5"/>
      <c r="B418" s="5"/>
    </row>
    <row r="419" spans="1:2">
      <c r="A419" s="5"/>
      <c r="B419" s="5"/>
    </row>
    <row r="420" spans="1:2">
      <c r="A420" s="5"/>
      <c r="B420" s="5"/>
    </row>
    <row r="421" spans="1:2">
      <c r="A421" s="5"/>
      <c r="B421" s="5"/>
    </row>
    <row r="422" spans="1:2">
      <c r="A422" s="5"/>
      <c r="B422" s="5"/>
    </row>
    <row r="423" spans="1:2">
      <c r="A423" s="5"/>
      <c r="B423" s="5"/>
    </row>
    <row r="424" spans="1:2">
      <c r="A424" s="5"/>
      <c r="B424" s="5"/>
    </row>
    <row r="425" spans="1:2">
      <c r="A425" s="5"/>
      <c r="B425" s="5"/>
    </row>
    <row r="426" spans="1:2">
      <c r="A426" s="5"/>
      <c r="B426" s="5"/>
    </row>
    <row r="427" spans="1:2">
      <c r="A427" s="5"/>
      <c r="B427" s="5"/>
    </row>
    <row r="428" spans="1:2">
      <c r="A428" s="5"/>
      <c r="B428" s="5"/>
    </row>
    <row r="429" spans="1:2">
      <c r="A429" s="5"/>
      <c r="B429" s="5"/>
    </row>
    <row r="430" spans="1:2">
      <c r="A430" s="5"/>
      <c r="B430" s="5"/>
    </row>
    <row r="431" spans="1:2">
      <c r="A431" s="5"/>
      <c r="B431" s="5"/>
    </row>
    <row r="432" spans="1:2">
      <c r="A432" s="5"/>
      <c r="B432" s="5"/>
    </row>
    <row r="433" spans="1:2">
      <c r="A433" s="5"/>
      <c r="B433" s="5"/>
    </row>
    <row r="434" spans="1:2">
      <c r="A434" s="5"/>
      <c r="B434" s="5"/>
    </row>
    <row r="435" spans="1:2">
      <c r="A435" s="5"/>
      <c r="B435" s="5"/>
    </row>
    <row r="436" spans="1:2">
      <c r="A436" s="5"/>
      <c r="B436" s="5"/>
    </row>
    <row r="437" spans="1:2">
      <c r="A437" s="5"/>
      <c r="B437" s="5"/>
    </row>
    <row r="438" spans="1:2">
      <c r="A438" s="5"/>
      <c r="B438" s="5"/>
    </row>
    <row r="439" spans="1:2">
      <c r="A439" s="5"/>
      <c r="B439" s="5"/>
    </row>
    <row r="440" spans="1:2">
      <c r="A440" s="5"/>
      <c r="B440" s="5"/>
    </row>
    <row r="441" spans="1:2">
      <c r="A441" s="5"/>
      <c r="B441" s="5"/>
    </row>
    <row r="442" spans="1:2">
      <c r="A442" s="5"/>
      <c r="B442" s="5"/>
    </row>
    <row r="443" spans="1:2">
      <c r="A443" s="5"/>
      <c r="B443" s="5"/>
    </row>
    <row r="444" spans="1:2">
      <c r="A444" s="5"/>
      <c r="B444" s="5"/>
    </row>
    <row r="445" spans="1:2">
      <c r="A445" s="5"/>
      <c r="B445" s="5"/>
    </row>
    <row r="446" spans="1:2">
      <c r="A446" s="5"/>
      <c r="B446" s="5"/>
    </row>
    <row r="447" spans="1:2">
      <c r="A447" s="5"/>
      <c r="B447" s="5"/>
    </row>
    <row r="448" spans="1:2">
      <c r="A448" s="5"/>
      <c r="B448" s="5"/>
    </row>
    <row r="449" spans="1:2">
      <c r="A449" s="5"/>
      <c r="B449" s="5"/>
    </row>
    <row r="450" spans="1:2">
      <c r="A450" s="5"/>
      <c r="B450" s="5"/>
    </row>
    <row r="451" spans="1:2">
      <c r="A451" s="5"/>
      <c r="B451" s="5"/>
    </row>
    <row r="452" spans="1:2">
      <c r="A452" s="5"/>
      <c r="B452" s="5"/>
    </row>
    <row r="453" spans="1:2">
      <c r="A453" s="5"/>
      <c r="B453" s="5"/>
    </row>
    <row r="454" spans="1:2">
      <c r="A454" s="5"/>
      <c r="B454" s="5"/>
    </row>
    <row r="455" spans="1:2">
      <c r="A455" s="5"/>
      <c r="B455" s="5"/>
    </row>
    <row r="456" spans="1:2">
      <c r="A456" s="5"/>
      <c r="B456" s="5"/>
    </row>
    <row r="457" spans="1:2">
      <c r="A457" s="5"/>
      <c r="B457" s="5"/>
    </row>
    <row r="458" spans="1:2">
      <c r="A458" s="5"/>
      <c r="B458" s="5"/>
    </row>
    <row r="459" spans="1:2">
      <c r="A459" s="5"/>
      <c r="B459" s="5"/>
    </row>
    <row r="460" spans="1:2">
      <c r="A460" s="5"/>
      <c r="B460" s="5"/>
    </row>
    <row r="461" spans="1:2">
      <c r="A461" s="5"/>
      <c r="B461" s="5"/>
    </row>
    <row r="462" spans="1:2">
      <c r="A462" s="5"/>
      <c r="B462" s="5"/>
    </row>
    <row r="463" spans="1:2">
      <c r="A463" s="5"/>
      <c r="B463" s="5"/>
    </row>
    <row r="464" spans="1:2">
      <c r="A464" s="5"/>
      <c r="B464" s="5"/>
    </row>
    <row r="465" spans="1:2">
      <c r="A465" s="5"/>
      <c r="B465" s="5"/>
    </row>
    <row r="466" spans="1:2">
      <c r="A466" s="5"/>
      <c r="B466" s="5"/>
    </row>
    <row r="467" spans="1:2">
      <c r="A467" s="5"/>
      <c r="B467" s="5"/>
    </row>
    <row r="468" spans="1:2">
      <c r="A468" s="5"/>
      <c r="B468" s="5"/>
    </row>
    <row r="469" spans="1:2">
      <c r="A469" s="5"/>
      <c r="B469" s="5"/>
    </row>
    <row r="470" spans="1:2">
      <c r="A470" s="5"/>
      <c r="B470" s="5"/>
    </row>
    <row r="471" spans="1:2">
      <c r="A471" s="5"/>
      <c r="B471" s="5"/>
    </row>
    <row r="472" spans="1:2">
      <c r="A472" s="5"/>
      <c r="B472" s="5"/>
    </row>
    <row r="473" spans="1:2">
      <c r="A473" s="5"/>
      <c r="B473" s="5"/>
    </row>
    <row r="474" spans="1:2">
      <c r="A474" s="5"/>
      <c r="B474" s="5"/>
    </row>
    <row r="475" spans="1:2">
      <c r="A475" s="5"/>
      <c r="B475" s="5"/>
    </row>
    <row r="476" spans="1:2">
      <c r="A476" s="5"/>
      <c r="B476" s="5"/>
    </row>
    <row r="477" spans="1:2">
      <c r="A477" s="5"/>
      <c r="B477" s="5"/>
    </row>
    <row r="478" spans="1:2">
      <c r="A478" s="5"/>
      <c r="B478" s="5"/>
    </row>
    <row r="479" spans="1:2">
      <c r="A479" s="5"/>
      <c r="B479" s="5"/>
    </row>
    <row r="480" spans="1:2">
      <c r="A480" s="5"/>
      <c r="B480" s="5"/>
    </row>
    <row r="481" spans="1:2">
      <c r="A481" s="5"/>
      <c r="B481" s="5"/>
    </row>
    <row r="482" spans="1:2">
      <c r="A482" s="5"/>
      <c r="B482" s="5"/>
    </row>
    <row r="483" spans="1:2">
      <c r="A483" s="5"/>
      <c r="B483" s="5"/>
    </row>
    <row r="484" spans="1:2">
      <c r="A484" s="5"/>
      <c r="B484" s="5"/>
    </row>
    <row r="485" spans="1:2">
      <c r="A485" s="5"/>
      <c r="B485" s="5"/>
    </row>
    <row r="486" spans="1:2">
      <c r="A486" s="5"/>
      <c r="B486" s="5"/>
    </row>
    <row r="487" spans="1:2">
      <c r="A487" s="5"/>
      <c r="B487" s="5"/>
    </row>
    <row r="488" spans="1:2">
      <c r="A488" s="5"/>
      <c r="B488" s="5"/>
    </row>
    <row r="489" spans="1:2">
      <c r="A489" s="5"/>
      <c r="B489" s="5"/>
    </row>
    <row r="490" spans="1:2">
      <c r="A490" s="5"/>
      <c r="B490" s="5"/>
    </row>
    <row r="491" spans="1:2">
      <c r="A491" s="5"/>
      <c r="B491" s="5"/>
    </row>
    <row r="492" spans="1:2">
      <c r="A492" s="5"/>
      <c r="B492" s="5"/>
    </row>
    <row r="493" spans="1:2">
      <c r="A493" s="5"/>
      <c r="B493" s="5"/>
    </row>
    <row r="494" spans="1:2">
      <c r="A494" s="5"/>
      <c r="B494" s="5"/>
    </row>
    <row r="495" spans="1:2">
      <c r="A495" s="5"/>
      <c r="B495" s="5"/>
    </row>
    <row r="496" spans="1:2">
      <c r="A496" s="5"/>
      <c r="B496" s="5"/>
    </row>
    <row r="497" spans="1:2">
      <c r="A497" s="5"/>
      <c r="B497" s="5"/>
    </row>
    <row r="498" spans="1:2">
      <c r="A498" s="5"/>
      <c r="B498" s="5"/>
    </row>
    <row r="499" spans="1:2">
      <c r="A499" s="5"/>
      <c r="B499" s="5"/>
    </row>
    <row r="500" spans="1:2">
      <c r="A500" s="5"/>
      <c r="B500" s="5"/>
    </row>
    <row r="501" spans="1:2">
      <c r="A501" s="5"/>
      <c r="B501" s="5"/>
    </row>
    <row r="502" spans="1:2">
      <c r="A502" s="5"/>
      <c r="B502" s="5"/>
    </row>
    <row r="503" spans="1:2">
      <c r="A503" s="5"/>
      <c r="B503" s="5"/>
    </row>
    <row r="504" spans="1:2">
      <c r="A504" s="5"/>
      <c r="B504" s="5"/>
    </row>
    <row r="505" spans="1:2">
      <c r="A505" s="5"/>
      <c r="B505" s="5"/>
    </row>
    <row r="506" spans="1:2">
      <c r="A506" s="5"/>
      <c r="B506" s="5"/>
    </row>
    <row r="507" spans="1:2">
      <c r="A507" s="5"/>
      <c r="B507" s="5"/>
    </row>
    <row r="508" spans="1:2">
      <c r="A508" s="5"/>
      <c r="B508" s="5"/>
    </row>
    <row r="509" spans="1:2">
      <c r="A509" s="5"/>
      <c r="B509" s="5"/>
    </row>
    <row r="510" spans="1:2">
      <c r="A510" s="5"/>
      <c r="B510" s="5"/>
    </row>
    <row r="511" spans="1:2">
      <c r="A511" s="5"/>
      <c r="B511" s="5"/>
    </row>
    <row r="512" spans="1:2">
      <c r="A512" s="5"/>
      <c r="B512" s="5"/>
    </row>
    <row r="513" spans="1:2">
      <c r="A513" s="5"/>
      <c r="B513" s="5"/>
    </row>
    <row r="514" spans="1:2">
      <c r="A514" s="5"/>
      <c r="B514" s="5"/>
    </row>
    <row r="515" spans="1:2">
      <c r="A515" s="5"/>
      <c r="B515" s="5"/>
    </row>
    <row r="516" spans="1:2">
      <c r="A516" s="5"/>
      <c r="B516" s="5"/>
    </row>
    <row r="517" spans="1:2">
      <c r="A517" s="5"/>
      <c r="B517" s="5"/>
    </row>
    <row r="518" spans="1:2">
      <c r="A518" s="5"/>
      <c r="B518" s="5"/>
    </row>
    <row r="519" spans="1:2">
      <c r="A519" s="5"/>
      <c r="B519" s="5"/>
    </row>
    <row r="520" spans="1:2">
      <c r="A520" s="5"/>
      <c r="B520" s="5"/>
    </row>
    <row r="521" spans="1:2">
      <c r="A521" s="5"/>
      <c r="B521" s="5"/>
    </row>
    <row r="522" spans="1:2">
      <c r="A522" s="5"/>
      <c r="B522" s="5"/>
    </row>
    <row r="523" spans="1:2">
      <c r="A523" s="5"/>
      <c r="B523" s="5"/>
    </row>
    <row r="524" spans="1:2">
      <c r="A524" s="5"/>
      <c r="B524" s="5"/>
    </row>
    <row r="525" spans="1:2">
      <c r="A525" s="5"/>
      <c r="B525" s="5"/>
    </row>
    <row r="526" spans="1:2">
      <c r="A526" s="5"/>
      <c r="B526" s="5"/>
    </row>
    <row r="527" spans="1:2">
      <c r="A527" s="5"/>
      <c r="B527" s="5"/>
    </row>
    <row r="528" spans="1:2">
      <c r="A528" s="5"/>
      <c r="B528" s="5"/>
    </row>
    <row r="529" spans="1:2">
      <c r="A529" s="5"/>
      <c r="B529" s="5"/>
    </row>
    <row r="530" spans="1:2">
      <c r="A530" s="5"/>
      <c r="B530" s="5"/>
    </row>
    <row r="531" spans="1:2">
      <c r="A531" s="5"/>
      <c r="B531" s="5"/>
    </row>
    <row r="532" spans="1:2">
      <c r="A532" s="5"/>
      <c r="B532" s="5"/>
    </row>
    <row r="533" spans="1:2">
      <c r="A533" s="5"/>
      <c r="B533" s="5"/>
    </row>
    <row r="534" spans="1:2">
      <c r="A534" s="5"/>
      <c r="B534" s="5"/>
    </row>
    <row r="535" spans="1:2">
      <c r="A535" s="5"/>
      <c r="B535" s="5"/>
    </row>
    <row r="536" spans="1:2">
      <c r="A536" s="5"/>
      <c r="B536" s="5"/>
    </row>
    <row r="537" spans="1:2">
      <c r="A537" s="5"/>
      <c r="B537" s="5"/>
    </row>
    <row r="538" spans="1:2">
      <c r="A538" s="5"/>
      <c r="B538" s="5"/>
    </row>
    <row r="539" spans="1:2">
      <c r="A539" s="5"/>
      <c r="B539" s="5"/>
    </row>
    <row r="540" spans="1:2">
      <c r="A540" s="5"/>
      <c r="B540" s="5"/>
    </row>
    <row r="541" spans="1:2">
      <c r="A541" s="5"/>
      <c r="B541" s="5"/>
    </row>
    <row r="542" spans="1:2">
      <c r="A542" s="5"/>
      <c r="B542" s="5"/>
    </row>
    <row r="543" spans="1:2">
      <c r="A543" s="5"/>
      <c r="B543" s="5"/>
    </row>
    <row r="544" spans="1:2">
      <c r="A544" s="5"/>
      <c r="B544" s="5"/>
    </row>
    <row r="545" spans="1:2">
      <c r="A545" s="5"/>
      <c r="B545" s="5"/>
    </row>
    <row r="546" spans="1:2">
      <c r="A546" s="5"/>
      <c r="B546" s="5"/>
    </row>
    <row r="547" spans="1:2">
      <c r="A547" s="5"/>
      <c r="B547" s="5"/>
    </row>
    <row r="548" spans="1:2">
      <c r="A548" s="5"/>
      <c r="B548" s="5"/>
    </row>
    <row r="549" spans="1:2">
      <c r="A549" s="5"/>
      <c r="B549" s="5"/>
    </row>
    <row r="550" spans="1:2">
      <c r="A550" s="5"/>
      <c r="B550" s="5"/>
    </row>
    <row r="551" spans="1:2">
      <c r="A551" s="5"/>
      <c r="B551" s="5"/>
    </row>
    <row r="552" spans="1:2">
      <c r="A552" s="5"/>
      <c r="B552" s="5"/>
    </row>
    <row r="553" spans="1:2">
      <c r="A553" s="5"/>
      <c r="B553" s="5"/>
    </row>
    <row r="554" spans="1:2">
      <c r="A554" s="5"/>
      <c r="B554" s="5"/>
    </row>
    <row r="555" spans="1:2">
      <c r="A555" s="5"/>
      <c r="B555" s="5"/>
    </row>
    <row r="556" spans="1:2">
      <c r="A556" s="5"/>
      <c r="B556" s="5"/>
    </row>
    <row r="557" spans="1:2">
      <c r="A557" s="5"/>
      <c r="B557" s="5"/>
    </row>
    <row r="558" spans="1:2">
      <c r="A558" s="5"/>
      <c r="B558" s="5"/>
    </row>
    <row r="559" spans="1:2">
      <c r="A559" s="5"/>
      <c r="B559" s="5"/>
    </row>
    <row r="560" spans="1:2">
      <c r="A560" s="5"/>
      <c r="B560" s="5"/>
    </row>
    <row r="561" spans="1:2">
      <c r="A561" s="5"/>
      <c r="B561" s="5"/>
    </row>
    <row r="562" spans="1:2">
      <c r="A562" s="5"/>
      <c r="B562" s="5"/>
    </row>
    <row r="563" spans="1:2">
      <c r="A563" s="5"/>
      <c r="B563" s="5"/>
    </row>
    <row r="564" spans="1:2">
      <c r="A564" s="5"/>
      <c r="B564" s="5"/>
    </row>
    <row r="565" spans="1:2">
      <c r="A565" s="5"/>
      <c r="B565" s="5"/>
    </row>
    <row r="566" spans="1:2">
      <c r="A566" s="5"/>
      <c r="B566" s="5"/>
    </row>
    <row r="567" spans="1:2">
      <c r="A567" s="5"/>
      <c r="B567" s="5"/>
    </row>
    <row r="568" spans="1:2">
      <c r="A568" s="5"/>
      <c r="B568" s="5"/>
    </row>
    <row r="569" spans="1:2">
      <c r="A569" s="5"/>
      <c r="B569" s="5"/>
    </row>
    <row r="570" spans="1:2">
      <c r="A570" s="5"/>
      <c r="B570" s="5"/>
    </row>
    <row r="571" spans="1:2">
      <c r="A571" s="5"/>
      <c r="B571" s="5"/>
    </row>
    <row r="572" spans="1:2">
      <c r="A572" s="5"/>
      <c r="B572" s="5"/>
    </row>
    <row r="573" spans="1:2">
      <c r="A573" s="5"/>
      <c r="B573" s="5"/>
    </row>
    <row r="574" spans="1:2">
      <c r="A574" s="5"/>
      <c r="B574" s="5"/>
    </row>
    <row r="575" spans="1:2">
      <c r="A575" s="5"/>
      <c r="B575" s="5"/>
    </row>
    <row r="576" spans="1:2">
      <c r="A576" s="5"/>
      <c r="B576" s="5"/>
    </row>
    <row r="577" spans="1:2">
      <c r="A577" s="5"/>
      <c r="B577" s="5"/>
    </row>
    <row r="578" spans="1:2">
      <c r="A578" s="5"/>
      <c r="B578" s="5"/>
    </row>
    <row r="579" spans="1:2">
      <c r="A579" s="5"/>
      <c r="B579" s="5"/>
    </row>
    <row r="580" spans="1:2">
      <c r="A580" s="5"/>
      <c r="B580" s="5"/>
    </row>
    <row r="581" spans="1:2">
      <c r="A581" s="5"/>
      <c r="B581" s="5"/>
    </row>
    <row r="582" spans="1:2">
      <c r="A582" s="5"/>
      <c r="B582" s="5"/>
    </row>
    <row r="583" spans="1:2">
      <c r="A583" s="5"/>
      <c r="B583" s="5"/>
    </row>
    <row r="584" spans="1:2">
      <c r="A584" s="5"/>
      <c r="B584" s="5"/>
    </row>
    <row r="585" spans="1:2">
      <c r="A585" s="5"/>
      <c r="B585" s="5"/>
    </row>
    <row r="586" spans="1:2">
      <c r="A586" s="5"/>
      <c r="B586" s="5"/>
    </row>
    <row r="587" spans="1:2">
      <c r="A587" s="5"/>
      <c r="B587" s="5"/>
    </row>
    <row r="588" spans="1:2">
      <c r="A588" s="5"/>
      <c r="B588" s="5"/>
    </row>
    <row r="589" spans="1:2">
      <c r="A589" s="5"/>
      <c r="B589" s="5"/>
    </row>
    <row r="590" spans="1:2">
      <c r="A590" s="5"/>
      <c r="B590" s="5"/>
    </row>
    <row r="591" spans="1:2">
      <c r="A591" s="5"/>
      <c r="B591" s="5"/>
    </row>
    <row r="592" spans="1:2">
      <c r="A592" s="5"/>
      <c r="B592" s="5"/>
    </row>
    <row r="593" spans="1:2">
      <c r="A593" s="5"/>
      <c r="B593" s="5"/>
    </row>
    <row r="594" spans="1:2">
      <c r="A594" s="5"/>
      <c r="B594" s="5"/>
    </row>
    <row r="595" spans="1:2">
      <c r="A595" s="5"/>
      <c r="B595" s="5"/>
    </row>
    <row r="596" spans="1:2">
      <c r="A596" s="5"/>
      <c r="B596" s="5"/>
    </row>
    <row r="597" spans="1:2">
      <c r="A597" s="5"/>
      <c r="B597" s="5"/>
    </row>
    <row r="598" spans="1:2">
      <c r="A598" s="5"/>
      <c r="B598" s="5"/>
    </row>
    <row r="599" spans="1:2">
      <c r="A599" s="5"/>
      <c r="B599" s="5"/>
    </row>
    <row r="600" spans="1:2">
      <c r="A600" s="5"/>
      <c r="B600" s="5"/>
    </row>
    <row r="601" spans="1:2">
      <c r="A601" s="5"/>
      <c r="B601" s="5"/>
    </row>
    <row r="602" spans="1:2">
      <c r="A602" s="5"/>
      <c r="B602" s="5"/>
    </row>
    <row r="603" spans="1:2">
      <c r="A603" s="5"/>
      <c r="B603" s="5"/>
    </row>
    <row r="604" spans="1:2">
      <c r="A604" s="5"/>
      <c r="B604" s="5"/>
    </row>
    <row r="605" spans="1:2">
      <c r="A605" s="5"/>
      <c r="B605" s="5"/>
    </row>
    <row r="606" spans="1:2">
      <c r="A606" s="5"/>
      <c r="B606" s="5"/>
    </row>
    <row r="607" spans="1:2">
      <c r="A607" s="5"/>
      <c r="B607" s="5"/>
    </row>
    <row r="608" spans="1:2">
      <c r="A608" s="5"/>
      <c r="B608" s="5"/>
    </row>
    <row r="609" spans="1:2">
      <c r="A609" s="5"/>
      <c r="B609" s="5"/>
    </row>
    <row r="610" spans="1:2">
      <c r="A610" s="5"/>
      <c r="B610" s="5"/>
    </row>
    <row r="611" spans="1:2">
      <c r="A611" s="5"/>
      <c r="B611" s="5"/>
    </row>
    <row r="612" spans="1:2">
      <c r="A612" s="5"/>
      <c r="B612" s="5"/>
    </row>
    <row r="613" spans="1:2">
      <c r="A613" s="5"/>
      <c r="B613" s="5"/>
    </row>
    <row r="614" spans="1:2">
      <c r="A614" s="5"/>
      <c r="B614" s="5"/>
    </row>
    <row r="615" spans="1:2">
      <c r="A615" s="5"/>
      <c r="B615" s="5"/>
    </row>
    <row r="616" spans="1:2">
      <c r="A616" s="5"/>
      <c r="B616" s="5"/>
    </row>
    <row r="617" spans="1:2">
      <c r="A617" s="5"/>
      <c r="B617" s="5"/>
    </row>
    <row r="618" spans="1:2">
      <c r="A618" s="5"/>
      <c r="B618" s="5"/>
    </row>
    <row r="619" spans="1:2">
      <c r="A619" s="5"/>
      <c r="B619" s="5"/>
    </row>
    <row r="620" spans="1:2">
      <c r="A620" s="5"/>
      <c r="B620" s="5"/>
    </row>
    <row r="621" spans="1:2">
      <c r="A621" s="5"/>
      <c r="B621" s="5"/>
    </row>
    <row r="622" spans="1:2">
      <c r="A622" s="5"/>
      <c r="B622" s="5"/>
    </row>
    <row r="623" spans="1:2">
      <c r="A623" s="5"/>
      <c r="B623" s="5"/>
    </row>
    <row r="624" spans="1:2">
      <c r="A624" s="5"/>
      <c r="B624" s="5"/>
    </row>
    <row r="625" spans="1:2">
      <c r="A625" s="5"/>
      <c r="B625" s="5"/>
    </row>
    <row r="626" spans="1:2">
      <c r="A626" s="5"/>
      <c r="B626" s="5"/>
    </row>
    <row r="627" spans="1:2">
      <c r="A627" s="5"/>
      <c r="B627" s="5"/>
    </row>
    <row r="628" spans="1:2">
      <c r="A628" s="5"/>
      <c r="B628" s="5"/>
    </row>
    <row r="629" spans="1:2">
      <c r="A629" s="5"/>
      <c r="B629" s="5"/>
    </row>
    <row r="630" spans="1:2">
      <c r="A630" s="5"/>
      <c r="B630" s="5"/>
    </row>
    <row r="631" spans="1:2">
      <c r="A631" s="5"/>
      <c r="B631" s="5"/>
    </row>
    <row r="632" spans="1:2">
      <c r="A632" s="5"/>
      <c r="B632" s="5"/>
    </row>
    <row r="633" spans="1:2">
      <c r="A633" s="5"/>
      <c r="B633" s="5"/>
    </row>
    <row r="634" spans="1:2">
      <c r="A634" s="5"/>
      <c r="B634" s="5"/>
    </row>
    <row r="635" spans="1:2">
      <c r="A635" s="5"/>
      <c r="B635" s="5"/>
    </row>
    <row r="636" spans="1:2">
      <c r="A636" s="5"/>
      <c r="B636" s="5"/>
    </row>
    <row r="637" spans="1:2">
      <c r="A637" s="5"/>
      <c r="B637" s="5"/>
    </row>
    <row r="638" spans="1:2">
      <c r="A638" s="5"/>
      <c r="B638" s="5"/>
    </row>
    <row r="639" spans="1:2">
      <c r="A639" s="5"/>
      <c r="B639" s="5"/>
    </row>
    <row r="640" spans="1:2">
      <c r="A640" s="5"/>
      <c r="B640" s="5"/>
    </row>
    <row r="641" spans="1:2">
      <c r="A641" s="5"/>
      <c r="B641" s="5"/>
    </row>
    <row r="642" spans="1:2">
      <c r="A642" s="5"/>
      <c r="B642" s="5"/>
    </row>
    <row r="643" spans="1:2">
      <c r="A643" s="5"/>
      <c r="B643" s="5"/>
    </row>
    <row r="644" spans="1:2">
      <c r="A644" s="5"/>
      <c r="B644" s="5"/>
    </row>
    <row r="645" spans="1:2">
      <c r="A645" s="5"/>
      <c r="B645" s="5"/>
    </row>
    <row r="646" spans="1:2">
      <c r="A646" s="5"/>
      <c r="B646" s="5"/>
    </row>
    <row r="647" spans="1:2">
      <c r="A647" s="5"/>
      <c r="B647" s="5"/>
    </row>
    <row r="648" spans="1:2">
      <c r="A648" s="5"/>
      <c r="B648" s="5"/>
    </row>
    <row r="649" spans="1:2">
      <c r="A649" s="5"/>
      <c r="B649" s="5"/>
    </row>
    <row r="650" spans="1:2">
      <c r="A650" s="5"/>
      <c r="B650" s="5"/>
    </row>
    <row r="651" spans="1:2">
      <c r="A651" s="5"/>
      <c r="B651" s="5"/>
    </row>
    <row r="652" spans="1:2">
      <c r="A652" s="5"/>
      <c r="B652" s="5"/>
    </row>
    <row r="653" spans="1:2">
      <c r="A653" s="5"/>
      <c r="B653" s="5"/>
    </row>
    <row r="654" spans="1:2">
      <c r="A654" s="5"/>
      <c r="B654" s="5"/>
    </row>
    <row r="655" spans="1:2">
      <c r="A655" s="5"/>
      <c r="B655" s="5"/>
    </row>
    <row r="656" spans="1:2">
      <c r="A656" s="5"/>
      <c r="B656" s="5"/>
    </row>
    <row r="657" spans="1:2">
      <c r="A657" s="5"/>
      <c r="B657" s="5"/>
    </row>
    <row r="658" spans="1:2">
      <c r="A658" s="5"/>
      <c r="B658" s="5"/>
    </row>
    <row r="659" spans="1:2">
      <c r="A659" s="5"/>
      <c r="B659" s="5"/>
    </row>
    <row r="660" spans="1:2">
      <c r="A660" s="5"/>
      <c r="B660" s="5"/>
    </row>
    <row r="661" spans="1:2">
      <c r="A661" s="5"/>
      <c r="B661" s="5"/>
    </row>
    <row r="662" spans="1:2">
      <c r="A662" s="5"/>
      <c r="B662" s="5"/>
    </row>
    <row r="663" spans="1:2">
      <c r="A663" s="5"/>
      <c r="B663" s="5"/>
    </row>
    <row r="664" spans="1:2">
      <c r="A664" s="5"/>
      <c r="B664" s="5"/>
    </row>
    <row r="665" spans="1:2">
      <c r="A665" s="5"/>
      <c r="B665" s="5"/>
    </row>
    <row r="666" spans="1:2">
      <c r="A666" s="5"/>
      <c r="B666" s="5"/>
    </row>
    <row r="667" spans="1:2">
      <c r="A667" s="5"/>
      <c r="B667" s="5"/>
    </row>
    <row r="668" spans="1:2">
      <c r="A668" s="5"/>
      <c r="B668" s="5"/>
    </row>
    <row r="669" spans="1:2">
      <c r="A669" s="5"/>
      <c r="B669" s="5"/>
    </row>
    <row r="670" spans="1:2">
      <c r="A670" s="5"/>
      <c r="B670" s="5"/>
    </row>
    <row r="671" spans="1:2">
      <c r="A671" s="5"/>
      <c r="B671" s="5"/>
    </row>
    <row r="672" spans="1:2">
      <c r="A672" s="5"/>
      <c r="B672" s="5"/>
    </row>
    <row r="673" spans="1:2">
      <c r="A673" s="5"/>
      <c r="B673" s="5"/>
    </row>
    <row r="674" spans="1:2">
      <c r="A674" s="5"/>
      <c r="B674" s="5"/>
    </row>
    <row r="675" spans="1:2">
      <c r="A675" s="5"/>
      <c r="B675" s="5"/>
    </row>
    <row r="676" spans="1:2">
      <c r="A676" s="5"/>
      <c r="B676" s="5"/>
    </row>
    <row r="677" spans="1:2">
      <c r="A677" s="5"/>
      <c r="B677" s="5"/>
    </row>
    <row r="678" spans="1:2">
      <c r="A678" s="5"/>
      <c r="B678" s="5"/>
    </row>
    <row r="679" spans="1:2">
      <c r="A679" s="5"/>
      <c r="B679" s="5"/>
    </row>
    <row r="680" spans="1:2">
      <c r="A680" s="5"/>
      <c r="B680" s="5"/>
    </row>
    <row r="681" spans="1:2">
      <c r="A681" s="5"/>
      <c r="B681" s="5"/>
    </row>
    <row r="682" spans="1:2">
      <c r="A682" s="5"/>
      <c r="B682" s="5"/>
    </row>
    <row r="683" spans="1:2">
      <c r="A683" s="5"/>
      <c r="B683" s="5"/>
    </row>
    <row r="684" spans="1:2">
      <c r="A684" s="5"/>
      <c r="B684" s="5"/>
    </row>
    <row r="685" spans="1:2">
      <c r="A685" s="5"/>
      <c r="B685" s="5"/>
    </row>
    <row r="686" spans="1:2">
      <c r="A686" s="5"/>
      <c r="B686" s="5"/>
    </row>
    <row r="687" spans="1:2">
      <c r="A687" s="5"/>
      <c r="B687" s="5"/>
    </row>
    <row r="688" spans="1:2">
      <c r="A688" s="5"/>
      <c r="B688" s="5"/>
    </row>
    <row r="689" spans="1:2">
      <c r="A689" s="5"/>
      <c r="B689" s="5"/>
    </row>
    <row r="690" spans="1:2">
      <c r="A690" s="5"/>
      <c r="B690" s="5"/>
    </row>
    <row r="691" spans="1:2">
      <c r="A691" s="5"/>
      <c r="B691" s="5"/>
    </row>
    <row r="692" spans="1:2">
      <c r="A692" s="5"/>
      <c r="B692" s="5"/>
    </row>
    <row r="693" spans="1:2">
      <c r="A693" s="5"/>
      <c r="B693" s="5"/>
    </row>
    <row r="694" spans="1:2">
      <c r="A694" s="5"/>
      <c r="B694" s="5"/>
    </row>
    <row r="695" spans="1:2">
      <c r="A695" s="5"/>
      <c r="B695" s="5"/>
    </row>
    <row r="696" spans="1:2">
      <c r="A696" s="5"/>
      <c r="B696" s="5"/>
    </row>
    <row r="697" spans="1:2">
      <c r="A697" s="5"/>
      <c r="B697" s="5"/>
    </row>
    <row r="698" spans="1:2">
      <c r="A698" s="5"/>
      <c r="B698" s="5"/>
    </row>
    <row r="699" spans="1:2">
      <c r="A699" s="5"/>
      <c r="B699" s="5"/>
    </row>
    <row r="700" spans="1:2">
      <c r="A700" s="5"/>
      <c r="B700" s="5"/>
    </row>
    <row r="701" spans="1:2">
      <c r="A701" s="5"/>
      <c r="B701" s="5"/>
    </row>
    <row r="702" spans="1:2">
      <c r="A702" s="5"/>
      <c r="B702" s="5"/>
    </row>
    <row r="703" spans="1:2">
      <c r="A703" s="5"/>
      <c r="B703" s="5"/>
    </row>
    <row r="704" spans="1:2">
      <c r="A704" s="5"/>
      <c r="B704" s="5"/>
    </row>
    <row r="705" spans="1:2">
      <c r="A705" s="5"/>
      <c r="B705" s="5"/>
    </row>
    <row r="706" spans="1:2">
      <c r="A706" s="5"/>
      <c r="B706" s="5"/>
    </row>
    <row r="707" spans="1:2">
      <c r="A707" s="5"/>
      <c r="B707" s="5"/>
    </row>
    <row r="708" spans="1:2">
      <c r="A708" s="5"/>
      <c r="B708" s="5"/>
    </row>
    <row r="709" spans="1:2">
      <c r="A709" s="5"/>
      <c r="B709" s="5"/>
    </row>
    <row r="710" spans="1:2">
      <c r="A710" s="5"/>
      <c r="B710" s="5"/>
    </row>
    <row r="711" spans="1:2">
      <c r="A711" s="5"/>
      <c r="B711" s="5"/>
    </row>
    <row r="712" spans="1:2">
      <c r="A712" s="5"/>
      <c r="B712" s="5"/>
    </row>
    <row r="713" spans="1:2">
      <c r="A713" s="5"/>
      <c r="B713" s="5"/>
    </row>
    <row r="714" spans="1:2">
      <c r="A714" s="5"/>
      <c r="B714" s="5"/>
    </row>
    <row r="715" spans="1:2">
      <c r="A715" s="5"/>
      <c r="B715" s="5"/>
    </row>
    <row r="716" spans="1:2">
      <c r="A716" s="5"/>
      <c r="B716" s="5"/>
    </row>
    <row r="717" spans="1:2">
      <c r="A717" s="5"/>
      <c r="B717" s="5"/>
    </row>
    <row r="718" spans="1:2">
      <c r="A718" s="5"/>
      <c r="B718" s="5"/>
    </row>
    <row r="719" spans="1:2">
      <c r="A719" s="5"/>
      <c r="B719" s="5"/>
    </row>
    <row r="720" spans="1:2">
      <c r="A720" s="5"/>
      <c r="B720" s="5"/>
    </row>
    <row r="721" spans="1:2">
      <c r="A721" s="5"/>
      <c r="B721" s="5"/>
    </row>
    <row r="722" spans="1:2">
      <c r="A722" s="5"/>
      <c r="B722" s="5"/>
    </row>
    <row r="723" spans="1:2">
      <c r="A723" s="5"/>
      <c r="B723" s="5"/>
    </row>
    <row r="724" spans="1:2">
      <c r="A724" s="5"/>
      <c r="B724" s="5"/>
    </row>
    <row r="725" spans="1:2">
      <c r="A725" s="5"/>
      <c r="B725" s="5"/>
    </row>
    <row r="726" spans="1:2">
      <c r="A726" s="5"/>
      <c r="B726" s="5"/>
    </row>
    <row r="727" spans="1:2">
      <c r="A727" s="5"/>
      <c r="B727" s="5"/>
    </row>
    <row r="728" spans="1:2">
      <c r="A728" s="5"/>
      <c r="B728" s="5"/>
    </row>
    <row r="729" spans="1:2">
      <c r="A729" s="5"/>
      <c r="B729" s="5"/>
    </row>
    <row r="730" spans="1:2">
      <c r="A730" s="5"/>
      <c r="B730" s="5"/>
    </row>
    <row r="731" spans="1:2">
      <c r="A731" s="5"/>
      <c r="B731" s="5"/>
    </row>
    <row r="732" spans="1:2">
      <c r="A732" s="5"/>
      <c r="B732" s="5"/>
    </row>
    <row r="733" spans="1:2">
      <c r="A733" s="5"/>
      <c r="B733" s="5"/>
    </row>
    <row r="734" spans="1:2">
      <c r="A734" s="5"/>
      <c r="B734" s="5"/>
    </row>
    <row r="735" spans="1:2">
      <c r="A735" s="5"/>
      <c r="B735" s="5"/>
    </row>
    <row r="736" spans="1:2">
      <c r="A736" s="5"/>
      <c r="B736" s="5"/>
    </row>
    <row r="737" spans="1:2">
      <c r="A737" s="5"/>
      <c r="B737" s="5"/>
    </row>
    <row r="738" spans="1:2">
      <c r="A738" s="5"/>
      <c r="B738" s="5"/>
    </row>
    <row r="739" spans="1:2">
      <c r="A739" s="5"/>
      <c r="B739" s="5"/>
    </row>
    <row r="740" spans="1:2">
      <c r="A740" s="5"/>
      <c r="B740" s="5"/>
    </row>
    <row r="741" spans="1:2">
      <c r="A741" s="5"/>
      <c r="B741" s="5"/>
    </row>
    <row r="742" spans="1:2">
      <c r="A742" s="5"/>
      <c r="B742" s="5"/>
    </row>
    <row r="743" spans="1:2">
      <c r="A743" s="5"/>
      <c r="B743" s="5"/>
    </row>
    <row r="744" spans="1:2">
      <c r="A744" s="5"/>
      <c r="B744" s="5"/>
    </row>
    <row r="745" spans="1:2">
      <c r="A745" s="5"/>
      <c r="B745" s="5"/>
    </row>
    <row r="746" spans="1:2">
      <c r="A746" s="5"/>
      <c r="B746" s="5"/>
    </row>
    <row r="747" spans="1:2">
      <c r="A747" s="5"/>
      <c r="B747" s="5"/>
    </row>
    <row r="748" spans="1:2">
      <c r="A748" s="5"/>
      <c r="B748" s="5"/>
    </row>
    <row r="749" spans="1:2">
      <c r="A749" s="5"/>
      <c r="B749" s="5"/>
    </row>
    <row r="750" spans="1:2">
      <c r="A750" s="5"/>
      <c r="B750" s="5"/>
    </row>
    <row r="751" spans="1:2">
      <c r="A751" s="5"/>
      <c r="B751" s="5"/>
    </row>
    <row r="752" spans="1:2">
      <c r="A752" s="5"/>
      <c r="B752" s="5"/>
    </row>
    <row r="753" spans="1:2">
      <c r="A753" s="5"/>
      <c r="B753" s="5"/>
    </row>
    <row r="754" spans="1:2">
      <c r="A754" s="5"/>
      <c r="B754" s="5"/>
    </row>
    <row r="755" spans="1:2">
      <c r="A755" s="5"/>
      <c r="B755" s="5"/>
    </row>
    <row r="756" spans="1:2">
      <c r="A756" s="5"/>
      <c r="B756" s="5"/>
    </row>
    <row r="757" spans="1:2">
      <c r="A757" s="5"/>
      <c r="B757" s="5"/>
    </row>
    <row r="758" spans="1:2">
      <c r="A758" s="5"/>
      <c r="B758" s="5"/>
    </row>
    <row r="759" spans="1:2">
      <c r="A759" s="5"/>
      <c r="B759" s="5"/>
    </row>
    <row r="760" spans="1:2">
      <c r="A760" s="5"/>
      <c r="B760" s="5"/>
    </row>
    <row r="761" spans="1:2">
      <c r="A761" s="5"/>
      <c r="B761" s="5"/>
    </row>
    <row r="762" spans="1:2">
      <c r="A762" s="5"/>
      <c r="B762" s="5"/>
    </row>
    <row r="763" spans="1:2">
      <c r="A763" s="5"/>
      <c r="B763" s="5"/>
    </row>
    <row r="764" spans="1:2">
      <c r="A764" s="5"/>
      <c r="B764" s="5"/>
    </row>
    <row r="765" spans="1:2">
      <c r="A765" s="5"/>
      <c r="B765" s="5"/>
    </row>
    <row r="766" spans="1:2">
      <c r="A766" s="5"/>
      <c r="B766" s="5"/>
    </row>
    <row r="767" spans="1:2">
      <c r="A767" s="5"/>
      <c r="B767" s="5"/>
    </row>
    <row r="768" spans="1:2">
      <c r="A768" s="5"/>
      <c r="B768" s="5"/>
    </row>
    <row r="769" spans="1:2">
      <c r="A769" s="5"/>
      <c r="B769" s="5"/>
    </row>
    <row r="770" spans="1:2">
      <c r="A770" s="5"/>
      <c r="B770" s="5"/>
    </row>
    <row r="771" spans="1:2">
      <c r="A771" s="5"/>
      <c r="B771" s="5"/>
    </row>
    <row r="772" spans="1:2">
      <c r="A772" s="5"/>
      <c r="B772" s="5"/>
    </row>
    <row r="773" spans="1:2">
      <c r="A773" s="5"/>
      <c r="B773" s="5"/>
    </row>
    <row r="774" spans="1:2">
      <c r="A774" s="5"/>
      <c r="B774" s="5"/>
    </row>
    <row r="775" spans="1:2">
      <c r="A775" s="5"/>
      <c r="B775" s="5"/>
    </row>
    <row r="776" spans="1:2">
      <c r="A776" s="5"/>
      <c r="B776" s="5"/>
    </row>
    <row r="777" spans="1:2">
      <c r="A777" s="5"/>
      <c r="B777" s="5"/>
    </row>
    <row r="778" spans="1:2">
      <c r="A778" s="5"/>
      <c r="B778" s="5"/>
    </row>
    <row r="779" spans="1:2">
      <c r="A779" s="5"/>
      <c r="B779" s="5"/>
    </row>
    <row r="780" spans="1:2">
      <c r="A780" s="5"/>
      <c r="B780" s="5"/>
    </row>
    <row r="781" spans="1:2">
      <c r="A781" s="5"/>
      <c r="B781" s="5"/>
    </row>
    <row r="782" spans="1:2">
      <c r="A782" s="5"/>
      <c r="B782" s="5"/>
    </row>
    <row r="783" spans="1:2">
      <c r="A783" s="5"/>
      <c r="B783" s="5"/>
    </row>
    <row r="784" spans="1:2">
      <c r="A784" s="5"/>
      <c r="B784" s="5"/>
    </row>
    <row r="785" spans="1:2">
      <c r="A785" s="5"/>
      <c r="B785" s="5"/>
    </row>
    <row r="786" spans="1:2">
      <c r="A786" s="5"/>
      <c r="B786" s="5"/>
    </row>
    <row r="787" spans="1:2">
      <c r="A787" s="5"/>
      <c r="B787" s="5"/>
    </row>
    <row r="788" spans="1:2">
      <c r="A788" s="5"/>
      <c r="B788" s="5"/>
    </row>
    <row r="789" spans="1:2">
      <c r="A789" s="5"/>
      <c r="B789" s="5"/>
    </row>
    <row r="790" spans="1:2">
      <c r="A790" s="5"/>
      <c r="B790" s="5"/>
    </row>
    <row r="791" spans="1:2">
      <c r="A791" s="5"/>
      <c r="B791" s="5"/>
    </row>
    <row r="792" spans="1:2">
      <c r="A792" s="5"/>
      <c r="B792" s="5"/>
    </row>
    <row r="793" spans="1:2">
      <c r="A793" s="5"/>
      <c r="B793" s="5"/>
    </row>
    <row r="794" spans="1:2">
      <c r="A794" s="5"/>
      <c r="B794" s="5"/>
    </row>
    <row r="795" spans="1:2">
      <c r="A795" s="5"/>
      <c r="B795" s="5"/>
    </row>
    <row r="796" spans="1:2">
      <c r="A796" s="5"/>
      <c r="B796" s="5"/>
    </row>
    <row r="797" spans="1:2">
      <c r="A797" s="5"/>
      <c r="B797" s="5"/>
    </row>
    <row r="798" spans="1:2">
      <c r="A798" s="5"/>
      <c r="B798" s="5"/>
    </row>
    <row r="799" spans="1:2">
      <c r="A799" s="5"/>
      <c r="B799" s="5"/>
    </row>
    <row r="800" spans="1:2">
      <c r="A800" s="5"/>
      <c r="B800" s="5"/>
    </row>
    <row r="801" spans="1:2">
      <c r="A801" s="5"/>
      <c r="B801" s="5"/>
    </row>
    <row r="802" spans="1:2">
      <c r="A802" s="5"/>
      <c r="B802" s="5"/>
    </row>
    <row r="803" spans="1:2">
      <c r="A803" s="5"/>
      <c r="B803" s="5"/>
    </row>
    <row r="804" spans="1:2">
      <c r="A804" s="5"/>
      <c r="B804" s="5"/>
    </row>
    <row r="805" spans="1:2">
      <c r="A805" s="5"/>
      <c r="B805" s="5"/>
    </row>
    <row r="806" spans="1:2">
      <c r="A806" s="5"/>
      <c r="B806" s="5"/>
    </row>
    <row r="807" spans="1:2">
      <c r="A807" s="5"/>
      <c r="B807" s="5"/>
    </row>
    <row r="808" spans="1:2">
      <c r="A808" s="5"/>
      <c r="B808" s="5"/>
    </row>
    <row r="809" spans="1:2">
      <c r="A809" s="5"/>
      <c r="B809" s="5"/>
    </row>
    <row r="810" spans="1:2">
      <c r="A810" s="5"/>
      <c r="B810" s="5"/>
    </row>
    <row r="811" spans="1:2">
      <c r="A811" s="5"/>
      <c r="B811" s="5"/>
    </row>
    <row r="812" spans="1:2">
      <c r="A812" s="5"/>
      <c r="B812" s="5"/>
    </row>
    <row r="813" spans="1:2">
      <c r="A813" s="5"/>
      <c r="B813" s="5"/>
    </row>
    <row r="814" spans="1:2">
      <c r="A814" s="5"/>
      <c r="B814" s="5"/>
    </row>
    <row r="815" spans="1:2">
      <c r="A815" s="5"/>
      <c r="B815" s="5"/>
    </row>
    <row r="816" spans="1:2">
      <c r="A816" s="5"/>
      <c r="B816" s="5"/>
    </row>
    <row r="817" spans="1:2">
      <c r="A817" s="5"/>
      <c r="B817" s="5"/>
    </row>
    <row r="818" spans="1:2">
      <c r="A818" s="5"/>
      <c r="B818" s="5"/>
    </row>
    <row r="819" spans="1:2">
      <c r="A819" s="5"/>
      <c r="B819" s="5"/>
    </row>
    <row r="820" spans="1:2">
      <c r="A820" s="5"/>
      <c r="B820" s="5"/>
    </row>
    <row r="821" spans="1:2">
      <c r="A821" s="5"/>
      <c r="B821" s="5"/>
    </row>
    <row r="822" spans="1:2">
      <c r="A822" s="5"/>
      <c r="B822" s="5"/>
    </row>
    <row r="823" spans="1:2">
      <c r="A823" s="5"/>
      <c r="B823" s="5"/>
    </row>
    <row r="824" spans="1:2">
      <c r="A824" s="5"/>
      <c r="B824" s="5"/>
    </row>
    <row r="825" spans="1:2">
      <c r="A825" s="5"/>
      <c r="B825" s="5"/>
    </row>
    <row r="826" spans="1:2">
      <c r="A826" s="5"/>
      <c r="B826" s="5"/>
    </row>
    <row r="827" spans="1:2">
      <c r="A827" s="5"/>
      <c r="B827" s="5"/>
    </row>
    <row r="828" spans="1:2">
      <c r="A828" s="5"/>
      <c r="B828" s="5"/>
    </row>
    <row r="829" spans="1:2">
      <c r="A829" s="5"/>
      <c r="B829" s="5"/>
    </row>
    <row r="830" spans="1:2">
      <c r="A830" s="5"/>
      <c r="B830" s="5"/>
    </row>
    <row r="831" spans="1:2">
      <c r="A831" s="5"/>
      <c r="B831" s="5"/>
    </row>
    <row r="832" spans="1:2">
      <c r="A832" s="5"/>
      <c r="B832" s="5"/>
    </row>
    <row r="833" spans="1:2">
      <c r="A833" s="5"/>
      <c r="B833" s="5"/>
    </row>
    <row r="834" spans="1:2">
      <c r="A834" s="5"/>
      <c r="B834" s="5"/>
    </row>
    <row r="835" spans="1:2">
      <c r="A835" s="5"/>
      <c r="B835" s="5"/>
    </row>
    <row r="836" spans="1:2">
      <c r="A836" s="5"/>
      <c r="B836" s="5"/>
    </row>
    <row r="837" spans="1:2">
      <c r="A837" s="5"/>
      <c r="B837" s="5"/>
    </row>
    <row r="838" spans="1:2">
      <c r="A838" s="5"/>
      <c r="B838" s="5"/>
    </row>
    <row r="839" spans="1:2">
      <c r="A839" s="5"/>
      <c r="B839" s="5"/>
    </row>
    <row r="840" spans="1:2">
      <c r="A840" s="5"/>
      <c r="B840" s="5"/>
    </row>
    <row r="841" spans="1:2">
      <c r="A841" s="5"/>
      <c r="B841" s="5"/>
    </row>
    <row r="842" spans="1:2">
      <c r="A842" s="5"/>
      <c r="B842" s="5"/>
    </row>
    <row r="843" spans="1:2">
      <c r="A843" s="5"/>
      <c r="B843" s="5"/>
    </row>
    <row r="844" spans="1:2">
      <c r="A844" s="5"/>
      <c r="B844" s="5"/>
    </row>
    <row r="845" spans="1:2">
      <c r="A845" s="5"/>
      <c r="B845" s="5"/>
    </row>
    <row r="846" spans="1:2">
      <c r="A846" s="5"/>
      <c r="B846" s="5"/>
    </row>
    <row r="847" spans="1:2">
      <c r="A847" s="5"/>
      <c r="B847" s="5"/>
    </row>
    <row r="848" spans="1:2">
      <c r="A848" s="5"/>
      <c r="B848" s="5"/>
    </row>
    <row r="849" spans="1:2">
      <c r="A849" s="5"/>
      <c r="B849" s="5"/>
    </row>
    <row r="850" spans="1:2">
      <c r="A850" s="5"/>
      <c r="B850" s="5"/>
    </row>
    <row r="851" spans="1:2">
      <c r="A851" s="5"/>
      <c r="B851" s="5"/>
    </row>
    <row r="852" spans="1:2">
      <c r="A852" s="5"/>
      <c r="B852" s="5"/>
    </row>
    <row r="853" spans="1:2">
      <c r="A853" s="5"/>
      <c r="B853" s="5"/>
    </row>
    <row r="854" spans="1:2">
      <c r="A854" s="5"/>
      <c r="B854" s="5"/>
    </row>
    <row r="855" spans="1:2">
      <c r="A855" s="5"/>
      <c r="B855" s="5"/>
    </row>
    <row r="856" spans="1:2">
      <c r="A856" s="5"/>
      <c r="B856" s="5"/>
    </row>
    <row r="857" spans="1:2">
      <c r="A857" s="5"/>
      <c r="B857" s="5"/>
    </row>
    <row r="858" spans="1:2">
      <c r="A858" s="5"/>
      <c r="B858" s="5"/>
    </row>
    <row r="859" spans="1:2">
      <c r="A859" s="5"/>
      <c r="B859" s="5"/>
    </row>
    <row r="860" spans="1:2">
      <c r="A860" s="5"/>
      <c r="B860" s="5"/>
    </row>
    <row r="861" spans="1:2">
      <c r="A861" s="5"/>
      <c r="B861" s="5"/>
    </row>
    <row r="862" spans="1:2">
      <c r="A862" s="5"/>
      <c r="B862" s="5"/>
    </row>
    <row r="863" spans="1:2">
      <c r="A863" s="5"/>
      <c r="B863" s="5"/>
    </row>
    <row r="864" spans="1:2">
      <c r="A864" s="5"/>
      <c r="B864" s="5"/>
    </row>
    <row r="865" spans="1:2">
      <c r="A865" s="5"/>
      <c r="B865" s="5"/>
    </row>
    <row r="866" spans="1:2">
      <c r="A866" s="5"/>
      <c r="B866" s="5"/>
    </row>
    <row r="867" spans="1:2">
      <c r="A867" s="5"/>
      <c r="B867" s="5"/>
    </row>
    <row r="868" spans="1:2">
      <c r="A868" s="5"/>
      <c r="B868" s="5"/>
    </row>
    <row r="869" spans="1:2">
      <c r="A869" s="5"/>
      <c r="B869" s="5"/>
    </row>
    <row r="870" spans="1:2">
      <c r="A870" s="5"/>
      <c r="B870" s="5"/>
    </row>
    <row r="871" spans="1:2">
      <c r="A871" s="5"/>
      <c r="B871" s="5"/>
    </row>
    <row r="872" spans="1:2">
      <c r="A872" s="5"/>
      <c r="B872" s="5"/>
    </row>
    <row r="873" spans="1:2">
      <c r="A873" s="5"/>
      <c r="B873" s="5"/>
    </row>
    <row r="874" spans="1:2">
      <c r="A874" s="5"/>
      <c r="B874" s="5"/>
    </row>
    <row r="875" spans="1:2">
      <c r="A875" s="5"/>
      <c r="B875" s="5"/>
    </row>
    <row r="876" spans="1:2">
      <c r="A876" s="5"/>
      <c r="B876" s="5"/>
    </row>
    <row r="877" spans="1:2">
      <c r="A877" s="5"/>
      <c r="B877" s="5"/>
    </row>
    <row r="878" spans="1:2">
      <c r="A878" s="5"/>
      <c r="B878" s="5"/>
    </row>
    <row r="879" spans="1:2">
      <c r="A879" s="5"/>
      <c r="B879" s="5"/>
    </row>
    <row r="880" spans="1:2">
      <c r="A880" s="5"/>
      <c r="B880" s="5"/>
    </row>
    <row r="881" spans="1:2">
      <c r="A881" s="5"/>
      <c r="B881" s="5"/>
    </row>
    <row r="882" spans="1:2">
      <c r="A882" s="5"/>
      <c r="B882" s="5"/>
    </row>
    <row r="883" spans="1:2">
      <c r="A883" s="5"/>
      <c r="B883" s="5"/>
    </row>
    <row r="884" spans="1:2">
      <c r="A884" s="5"/>
      <c r="B884" s="5"/>
    </row>
    <row r="885" spans="1:2">
      <c r="A885" s="5"/>
      <c r="B885" s="5"/>
    </row>
    <row r="886" spans="1:2">
      <c r="A886" s="5"/>
      <c r="B886" s="5"/>
    </row>
    <row r="887" spans="1:2">
      <c r="A887" s="5"/>
      <c r="B887" s="5"/>
    </row>
    <row r="888" spans="1:2">
      <c r="A888" s="5"/>
      <c r="B888" s="5"/>
    </row>
    <row r="889" spans="1:2">
      <c r="A889" s="5"/>
      <c r="B889" s="5"/>
    </row>
    <row r="890" spans="1:2">
      <c r="A890" s="5"/>
      <c r="B890" s="5"/>
    </row>
    <row r="891" spans="1:2">
      <c r="A891" s="5"/>
      <c r="B891" s="5"/>
    </row>
    <row r="892" spans="1:2">
      <c r="A892" s="5"/>
      <c r="B892" s="5"/>
    </row>
    <row r="893" spans="1:2">
      <c r="A893" s="5"/>
      <c r="B893" s="5"/>
    </row>
    <row r="894" spans="1:2">
      <c r="A894" s="5"/>
      <c r="B894" s="5"/>
    </row>
    <row r="895" spans="1:2">
      <c r="A895" s="5"/>
      <c r="B895" s="5"/>
    </row>
    <row r="896" spans="1:2">
      <c r="A896" s="5"/>
      <c r="B896" s="5"/>
    </row>
    <row r="897" spans="1:2">
      <c r="A897" s="5"/>
      <c r="B897" s="5"/>
    </row>
    <row r="898" spans="1:2">
      <c r="A898" s="5"/>
      <c r="B898" s="5"/>
    </row>
    <row r="899" spans="1:2">
      <c r="A899" s="5"/>
      <c r="B899" s="5"/>
    </row>
    <row r="900" spans="1:2">
      <c r="A900" s="5"/>
      <c r="B900" s="5"/>
    </row>
    <row r="901" spans="1:2">
      <c r="A901" s="5"/>
      <c r="B901" s="5"/>
    </row>
    <row r="902" spans="1:2">
      <c r="A902" s="5"/>
      <c r="B902" s="5"/>
    </row>
    <row r="903" spans="1:2">
      <c r="A903" s="5"/>
      <c r="B903" s="5"/>
    </row>
    <row r="904" spans="1:2">
      <c r="A904" s="5"/>
      <c r="B904" s="5"/>
    </row>
    <row r="905" spans="1:2">
      <c r="A905" s="5"/>
      <c r="B905" s="5"/>
    </row>
    <row r="906" spans="1:2">
      <c r="A906" s="5"/>
      <c r="B906" s="5"/>
    </row>
    <row r="907" spans="1:2">
      <c r="A907" s="5"/>
      <c r="B907" s="5"/>
    </row>
    <row r="908" spans="1:2">
      <c r="A908" s="5"/>
      <c r="B908" s="5"/>
    </row>
    <row r="909" spans="1:2">
      <c r="A909" s="5"/>
      <c r="B909" s="5"/>
    </row>
    <row r="910" spans="1:2">
      <c r="A910" s="5"/>
      <c r="B910" s="5"/>
    </row>
    <row r="911" spans="1:2">
      <c r="A911" s="5"/>
      <c r="B911" s="5"/>
    </row>
    <row r="912" spans="1:2">
      <c r="A912" s="5"/>
      <c r="B912" s="5"/>
    </row>
    <row r="913" spans="1:2">
      <c r="A913" s="5"/>
      <c r="B913" s="5"/>
    </row>
    <row r="914" spans="1:2">
      <c r="A914" s="5"/>
      <c r="B914" s="5"/>
    </row>
    <row r="915" spans="1:2">
      <c r="A915" s="5"/>
      <c r="B915" s="5"/>
    </row>
    <row r="916" spans="1:2">
      <c r="A916" s="5"/>
      <c r="B916" s="5"/>
    </row>
    <row r="917" spans="1:2">
      <c r="A917" s="5"/>
      <c r="B917" s="5"/>
    </row>
    <row r="918" spans="1:2">
      <c r="A918" s="5"/>
      <c r="B918" s="5"/>
    </row>
    <row r="919" spans="1:2">
      <c r="A919" s="5"/>
      <c r="B919" s="5"/>
    </row>
    <row r="920" spans="1:2">
      <c r="A920" s="5"/>
      <c r="B920" s="5"/>
    </row>
    <row r="921" spans="1:2">
      <c r="A921" s="5"/>
      <c r="B921" s="5"/>
    </row>
    <row r="922" spans="1:2">
      <c r="A922" s="5"/>
      <c r="B922" s="5"/>
    </row>
    <row r="923" spans="1:2">
      <c r="A923" s="5"/>
      <c r="B923" s="5"/>
    </row>
    <row r="924" spans="1:2">
      <c r="A924" s="5"/>
      <c r="B924" s="5"/>
    </row>
    <row r="925" spans="1:2">
      <c r="A925" s="5"/>
      <c r="B925" s="5"/>
    </row>
    <row r="926" spans="1:2">
      <c r="A926" s="5"/>
      <c r="B926" s="5"/>
    </row>
    <row r="927" spans="1:2">
      <c r="A927" s="5"/>
      <c r="B927" s="5"/>
    </row>
    <row r="928" spans="1:2">
      <c r="A928" s="5"/>
      <c r="B928" s="5"/>
    </row>
    <row r="929" spans="1:2">
      <c r="A929" s="5"/>
      <c r="B929" s="5"/>
    </row>
    <row r="930" spans="1:2">
      <c r="A930" s="5"/>
      <c r="B930" s="5"/>
    </row>
    <row r="931" spans="1:2">
      <c r="A931" s="5"/>
      <c r="B931" s="5"/>
    </row>
    <row r="932" spans="1:2">
      <c r="A932" s="5"/>
      <c r="B932" s="5"/>
    </row>
    <row r="933" spans="1:2">
      <c r="A933" s="5"/>
      <c r="B933" s="5"/>
    </row>
    <row r="934" spans="1:2">
      <c r="A934" s="5"/>
      <c r="B934" s="5"/>
    </row>
    <row r="935" spans="1:2">
      <c r="A935" s="5"/>
      <c r="B935" s="5"/>
    </row>
    <row r="936" spans="1:2">
      <c r="A936" s="5"/>
      <c r="B936" s="5"/>
    </row>
    <row r="937" spans="1:2">
      <c r="A937" s="5"/>
      <c r="B937" s="5"/>
    </row>
    <row r="938" spans="1:2">
      <c r="A938" s="5"/>
      <c r="B938" s="5"/>
    </row>
    <row r="939" spans="1:2">
      <c r="A939" s="5"/>
      <c r="B939" s="5"/>
    </row>
    <row r="940" spans="1:2">
      <c r="A940" s="5"/>
      <c r="B940" s="5"/>
    </row>
    <row r="941" spans="1:2">
      <c r="A941" s="5"/>
      <c r="B941" s="5"/>
    </row>
    <row r="942" spans="1:2">
      <c r="A942" s="5"/>
      <c r="B942" s="5"/>
    </row>
    <row r="943" spans="1:2">
      <c r="A943" s="5"/>
      <c r="B943" s="5"/>
    </row>
    <row r="944" spans="1:2">
      <c r="A944" s="5"/>
      <c r="B944" s="5"/>
    </row>
    <row r="945" spans="1:2">
      <c r="A945" s="5"/>
      <c r="B945" s="5"/>
    </row>
    <row r="946" spans="1:2">
      <c r="A946" s="5"/>
      <c r="B946" s="5"/>
    </row>
    <row r="947" spans="1:2">
      <c r="A947" s="5"/>
      <c r="B947" s="5"/>
    </row>
    <row r="948" spans="1:2">
      <c r="A948" s="5"/>
      <c r="B948" s="5"/>
    </row>
    <row r="949" spans="1:2">
      <c r="A949" s="5"/>
      <c r="B949" s="5"/>
    </row>
    <row r="950" spans="1:2">
      <c r="A950" s="5"/>
      <c r="B950" s="5"/>
    </row>
    <row r="951" spans="1:2">
      <c r="A951" s="5"/>
      <c r="B951" s="5"/>
    </row>
    <row r="952" spans="1:2">
      <c r="A952" s="5"/>
      <c r="B952" s="5"/>
    </row>
    <row r="953" spans="1:2">
      <c r="A953" s="5"/>
      <c r="B953" s="5"/>
    </row>
    <row r="954" spans="1:2">
      <c r="A954" s="5"/>
      <c r="B954" s="5"/>
    </row>
    <row r="955" spans="1:2">
      <c r="A955" s="5"/>
      <c r="B955" s="5"/>
    </row>
    <row r="956" spans="1:2">
      <c r="A956" s="5"/>
      <c r="B956" s="5"/>
    </row>
    <row r="957" spans="1:2">
      <c r="A957" s="5"/>
      <c r="B957" s="5"/>
    </row>
    <row r="958" spans="1:2">
      <c r="A958" s="5"/>
      <c r="B958" s="5"/>
    </row>
    <row r="959" spans="1:2">
      <c r="A959" s="5"/>
      <c r="B959" s="5"/>
    </row>
    <row r="960" spans="1:2">
      <c r="A960" s="5"/>
      <c r="B960" s="5"/>
    </row>
    <row r="961" spans="1:2">
      <c r="A961" s="5"/>
      <c r="B961" s="5"/>
    </row>
    <row r="962" spans="1:2">
      <c r="A962" s="5"/>
      <c r="B962" s="5"/>
    </row>
    <row r="963" spans="1:2">
      <c r="A963" s="5"/>
      <c r="B963" s="5"/>
    </row>
    <row r="964" spans="1:2">
      <c r="A964" s="5"/>
      <c r="B964" s="5"/>
    </row>
    <row r="965" spans="1:2">
      <c r="A965" s="5"/>
      <c r="B965" s="5"/>
    </row>
    <row r="966" spans="1:2">
      <c r="A966" s="5"/>
      <c r="B966" s="5"/>
    </row>
    <row r="967" spans="1:2">
      <c r="A967" s="5"/>
      <c r="B967" s="5"/>
    </row>
    <row r="968" spans="1:2">
      <c r="A968" s="5"/>
      <c r="B968" s="5"/>
    </row>
    <row r="969" spans="1:2">
      <c r="A969" s="5"/>
      <c r="B969" s="5"/>
    </row>
    <row r="970" spans="1:2">
      <c r="A970" s="5"/>
      <c r="B970" s="5"/>
    </row>
    <row r="971" spans="1:2">
      <c r="A971" s="5"/>
      <c r="B971" s="5"/>
    </row>
    <row r="972" spans="1:2">
      <c r="A972" s="5"/>
      <c r="B972" s="5"/>
    </row>
    <row r="973" spans="1:2">
      <c r="A973" s="5"/>
      <c r="B973" s="5"/>
    </row>
    <row r="974" spans="1:2">
      <c r="A974" s="5"/>
      <c r="B974" s="5"/>
    </row>
    <row r="975" spans="1:2">
      <c r="A975" s="5"/>
      <c r="B975" s="5"/>
    </row>
    <row r="976" spans="1:2">
      <c r="A976" s="5"/>
      <c r="B976" s="5"/>
    </row>
    <row r="977" spans="1:2">
      <c r="A977" s="5"/>
      <c r="B977" s="5"/>
    </row>
    <row r="978" spans="1:2">
      <c r="A978" s="5"/>
      <c r="B978" s="5"/>
    </row>
    <row r="979" spans="1:2">
      <c r="A979" s="5"/>
      <c r="B979" s="5"/>
    </row>
    <row r="980" spans="1:2">
      <c r="A980" s="5"/>
      <c r="B980" s="5"/>
    </row>
    <row r="981" spans="1:2">
      <c r="A981" s="5"/>
      <c r="B981" s="5"/>
    </row>
    <row r="982" spans="1:2">
      <c r="A982" s="5"/>
      <c r="B982" s="5"/>
    </row>
    <row r="983" spans="1:2">
      <c r="A983" s="5"/>
      <c r="B983" s="5"/>
    </row>
    <row r="984" spans="1:2">
      <c r="A984" s="5"/>
      <c r="B984" s="5"/>
    </row>
    <row r="985" spans="1:2">
      <c r="A985" s="5"/>
      <c r="B985" s="5"/>
    </row>
    <row r="986" spans="1:2">
      <c r="A986" s="5"/>
      <c r="B986" s="5"/>
    </row>
    <row r="987" spans="1:2">
      <c r="A987" s="5"/>
      <c r="B987" s="5"/>
    </row>
    <row r="988" spans="1:2">
      <c r="A988" s="5"/>
      <c r="B988" s="5"/>
    </row>
    <row r="989" spans="1:2">
      <c r="A989" s="5"/>
      <c r="B989" s="5"/>
    </row>
    <row r="990" spans="1:2">
      <c r="A990" s="5"/>
      <c r="B990" s="5"/>
    </row>
    <row r="991" spans="1:2">
      <c r="A991" s="5"/>
      <c r="B991" s="5"/>
    </row>
    <row r="992" spans="1:2">
      <c r="A992" s="5"/>
      <c r="B992" s="5"/>
    </row>
    <row r="993" spans="1:2">
      <c r="A993" s="5"/>
      <c r="B993" s="5"/>
    </row>
    <row r="994" spans="1:2">
      <c r="A994" s="5"/>
      <c r="B994" s="5"/>
    </row>
    <row r="995" spans="1:2">
      <c r="A995" s="5"/>
      <c r="B995" s="5"/>
    </row>
    <row r="996" spans="1:2">
      <c r="A996" s="5"/>
      <c r="B996" s="5"/>
    </row>
    <row r="997" spans="1:2">
      <c r="A997" s="5"/>
      <c r="B997" s="5"/>
    </row>
    <row r="998" spans="1:2">
      <c r="A998" s="5"/>
      <c r="B998" s="5"/>
    </row>
    <row r="999" spans="1:2">
      <c r="A999" s="5"/>
      <c r="B999" s="5"/>
    </row>
    <row r="1000" spans="1:2">
      <c r="A1000" s="5"/>
      <c r="B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20" t="s">
        <v>182</v>
      </c>
      <c r="B1" s="6" t="s">
        <v>183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7" t="s">
        <v>87</v>
      </c>
      <c r="B2" s="7" t="s">
        <v>184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8" t="s">
        <v>158</v>
      </c>
      <c r="B3" s="8" t="s">
        <v>185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7" t="s">
        <v>23</v>
      </c>
      <c r="B4" s="7" t="s">
        <v>186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8" t="s">
        <v>152</v>
      </c>
      <c r="B5" s="8" t="s">
        <v>187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7" t="s">
        <v>11</v>
      </c>
      <c r="B6" s="7" t="s">
        <v>188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8" t="s">
        <v>168</v>
      </c>
      <c r="B7" s="8" t="s">
        <v>189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7" t="s">
        <v>63</v>
      </c>
      <c r="B8" s="7" t="s">
        <v>190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8" t="s">
        <v>25</v>
      </c>
      <c r="B9" s="8" t="s">
        <v>191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7" t="s">
        <v>170</v>
      </c>
      <c r="B10" s="7" t="s">
        <v>192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8" t="s">
        <v>51</v>
      </c>
      <c r="B11" s="8" t="s">
        <v>193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7" t="s">
        <v>35</v>
      </c>
      <c r="B12" s="7" t="s">
        <v>194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8" t="s">
        <v>123</v>
      </c>
      <c r="B13" s="8" t="s">
        <v>195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7" t="s">
        <v>75</v>
      </c>
      <c r="B14" s="7" t="s">
        <v>196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8" t="s">
        <v>29</v>
      </c>
      <c r="B15" s="8" t="s">
        <v>197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7" t="s">
        <v>135</v>
      </c>
      <c r="B16" s="7" t="s">
        <v>198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8" t="s">
        <v>47</v>
      </c>
      <c r="B17" s="8" t="s">
        <v>199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7" t="s">
        <v>148</v>
      </c>
      <c r="B18" s="7" t="s">
        <v>200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8" t="s">
        <v>160</v>
      </c>
      <c r="B19" s="8" t="s">
        <v>201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7" t="s">
        <v>39</v>
      </c>
      <c r="B20" s="7" t="s">
        <v>202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8" t="s">
        <v>166</v>
      </c>
      <c r="B21" s="8" t="s">
        <v>203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7" t="s">
        <v>204</v>
      </c>
      <c r="B22" s="7" t="s">
        <v>205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8" t="s">
        <v>206</v>
      </c>
      <c r="B23" s="8" t="s">
        <v>207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7" t="s">
        <v>15</v>
      </c>
      <c r="B24" s="7" t="s">
        <v>186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8" t="s">
        <v>71</v>
      </c>
      <c r="B25" s="8" t="s">
        <v>208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7" t="s">
        <v>95</v>
      </c>
      <c r="B26" s="7" t="s">
        <v>209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8" t="s">
        <v>210</v>
      </c>
      <c r="B27" s="8" t="s">
        <v>211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7" t="s">
        <v>140</v>
      </c>
      <c r="B28" s="7" t="s">
        <v>212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8" t="s">
        <v>77</v>
      </c>
      <c r="B29" s="8" t="s">
        <v>213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7" t="s">
        <v>214</v>
      </c>
      <c r="B30" s="7" t="s">
        <v>215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8" t="s">
        <v>61</v>
      </c>
      <c r="B31" s="8" t="s">
        <v>216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7" t="s">
        <v>21</v>
      </c>
      <c r="B32" s="7" t="s">
        <v>217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8" t="s">
        <v>218</v>
      </c>
      <c r="B33" s="8" t="s">
        <v>209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7" t="s">
        <v>57</v>
      </c>
      <c r="B34" s="7" t="s">
        <v>219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8" t="s">
        <v>101</v>
      </c>
      <c r="B35" s="8" t="s">
        <v>220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7" t="s">
        <v>221</v>
      </c>
      <c r="B36" s="7" t="s">
        <v>222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8" t="s">
        <v>223</v>
      </c>
      <c r="B37" s="8" t="s">
        <v>224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7" t="s">
        <v>225</v>
      </c>
      <c r="B38" s="7" t="s">
        <v>226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8" t="s">
        <v>41</v>
      </c>
      <c r="B39" s="8" t="s">
        <v>227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7" t="s">
        <v>53</v>
      </c>
      <c r="B40" s="7" t="s">
        <v>228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8" t="s">
        <v>150</v>
      </c>
      <c r="B41" s="8" t="s">
        <v>229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7" t="s">
        <v>109</v>
      </c>
      <c r="B42" s="7" t="s">
        <v>230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8" t="s">
        <v>231</v>
      </c>
      <c r="B43" s="8" t="s">
        <v>232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7" t="s">
        <v>93</v>
      </c>
      <c r="B44" s="7" t="s">
        <v>233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8" t="s">
        <v>55</v>
      </c>
      <c r="B45" s="8" t="s">
        <v>234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7" t="s">
        <v>97</v>
      </c>
      <c r="B46" s="7" t="s">
        <v>235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8" t="s">
        <v>91</v>
      </c>
      <c r="B47" s="8" t="s">
        <v>236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7" t="s">
        <v>237</v>
      </c>
      <c r="B48" s="7" t="s">
        <v>238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8" t="s">
        <v>13</v>
      </c>
      <c r="B49" s="8" t="s">
        <v>239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7" t="s">
        <v>240</v>
      </c>
      <c r="B50" s="7" t="s">
        <v>241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8" t="s">
        <v>242</v>
      </c>
      <c r="B51" s="8" t="s">
        <v>243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7" t="s">
        <v>144</v>
      </c>
      <c r="B52" s="7" t="s">
        <v>244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8" t="s">
        <v>245</v>
      </c>
      <c r="B53" s="8" t="s">
        <v>246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7" t="s">
        <v>247</v>
      </c>
      <c r="B54" s="7" t="s">
        <v>224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8" t="s">
        <v>99</v>
      </c>
      <c r="B55" s="8" t="s">
        <v>248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7" t="s">
        <v>249</v>
      </c>
      <c r="B56" s="7" t="s">
        <v>250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8" t="s">
        <v>79</v>
      </c>
      <c r="B57" s="8" t="s">
        <v>251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7" t="s">
        <v>115</v>
      </c>
      <c r="B58" s="7" t="s">
        <v>252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8" t="s">
        <v>45</v>
      </c>
      <c r="B59" s="8" t="s">
        <v>253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7" t="s">
        <v>27</v>
      </c>
      <c r="B60" s="7" t="s">
        <v>254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8" t="s">
        <v>81</v>
      </c>
      <c r="B61" s="8" t="s">
        <v>255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7" t="s">
        <v>67</v>
      </c>
      <c r="B62" s="7" t="s">
        <v>256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8" t="s">
        <v>257</v>
      </c>
      <c r="B63" s="8" t="s">
        <v>258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7" t="s">
        <v>162</v>
      </c>
      <c r="B64" s="7" t="s">
        <v>259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8" t="s">
        <v>49</v>
      </c>
      <c r="B65" s="8" t="s">
        <v>260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7" t="s">
        <v>261</v>
      </c>
      <c r="B66" s="7" t="s">
        <v>262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8" t="s">
        <v>154</v>
      </c>
      <c r="B67" s="8" t="s">
        <v>263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7" t="s">
        <v>264</v>
      </c>
      <c r="B68" s="7" t="s">
        <v>265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8" t="s">
        <v>89</v>
      </c>
      <c r="B69" s="8" t="s">
        <v>193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7" t="s">
        <v>43</v>
      </c>
      <c r="B70" s="7" t="s">
        <v>266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8" t="s">
        <v>267</v>
      </c>
      <c r="B71" s="8" t="s">
        <v>268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7" t="s">
        <v>164</v>
      </c>
      <c r="B72" s="7" t="s">
        <v>269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8" t="s">
        <v>17</v>
      </c>
      <c r="B73" s="8" t="s">
        <v>270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7" t="s">
        <v>271</v>
      </c>
      <c r="B74" s="7" t="s">
        <v>272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8" t="s">
        <v>69</v>
      </c>
      <c r="B75" s="8" t="s">
        <v>273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7" t="s">
        <v>274</v>
      </c>
      <c r="B76" s="7" t="s">
        <v>275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8" t="s">
        <v>103</v>
      </c>
      <c r="B77" s="8" t="s">
        <v>276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7" t="s">
        <v>277</v>
      </c>
      <c r="B78" s="7" t="s">
        <v>278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8" t="s">
        <v>279</v>
      </c>
      <c r="B79" s="8" t="s">
        <v>280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7" t="s">
        <v>281</v>
      </c>
      <c r="B80" s="7" t="s">
        <v>282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8" t="s">
        <v>283</v>
      </c>
      <c r="B81" s="8" t="s">
        <v>284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7" t="s">
        <v>65</v>
      </c>
      <c r="B82" s="7" t="s">
        <v>285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8" t="s">
        <v>37</v>
      </c>
      <c r="B83" s="8" t="s">
        <v>286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7" t="s">
        <v>146</v>
      </c>
      <c r="B84" s="7" t="s">
        <v>287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8" t="s">
        <v>133</v>
      </c>
      <c r="B85" s="8" t="s">
        <v>288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7" t="s">
        <v>31</v>
      </c>
      <c r="B86" s="7" t="s">
        <v>289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8" t="s">
        <v>156</v>
      </c>
      <c r="B87" s="8" t="s">
        <v>290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7" t="s">
        <v>291</v>
      </c>
      <c r="B88" s="7" t="s">
        <v>292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8" t="s">
        <v>293</v>
      </c>
      <c r="B89" s="8" t="s">
        <v>294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7" t="s">
        <v>129</v>
      </c>
      <c r="B90" s="7" t="s">
        <v>295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8" t="s">
        <v>296</v>
      </c>
      <c r="B91" s="8" t="s">
        <v>297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7" t="s">
        <v>113</v>
      </c>
      <c r="B92" s="7" t="s">
        <v>298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8" t="s">
        <v>73</v>
      </c>
      <c r="B93" s="8" t="s">
        <v>299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7" t="s">
        <v>300</v>
      </c>
      <c r="B94" s="7" t="s">
        <v>301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8" t="s">
        <v>121</v>
      </c>
      <c r="B95" s="8" t="s">
        <v>302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7" t="s">
        <v>83</v>
      </c>
      <c r="B96" s="7" t="s">
        <v>303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8" t="s">
        <v>33</v>
      </c>
      <c r="B97" s="8" t="s">
        <v>304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7" t="s">
        <v>305</v>
      </c>
      <c r="B98" s="7" t="s">
        <v>306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8" t="s">
        <v>139</v>
      </c>
      <c r="B99" s="8" t="s">
        <v>307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7" t="s">
        <v>308</v>
      </c>
      <c r="B100" s="7" t="s">
        <v>309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8" t="s">
        <v>310</v>
      </c>
      <c r="B101" s="8" t="s">
        <v>311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7" t="s">
        <v>19</v>
      </c>
      <c r="B102" s="7" t="s">
        <v>312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8" t="s">
        <v>313</v>
      </c>
      <c r="B103" s="8" t="s">
        <v>314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7" t="s">
        <v>315</v>
      </c>
      <c r="B104" s="7" t="s">
        <v>188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8" t="s">
        <v>131</v>
      </c>
      <c r="B105" s="8" t="s">
        <v>316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7" t="s">
        <v>317</v>
      </c>
      <c r="B106" s="7" t="s">
        <v>318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8" t="s">
        <v>319</v>
      </c>
      <c r="B107" s="8" t="s">
        <v>320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7" t="s">
        <v>85</v>
      </c>
      <c r="B108" s="7" t="s">
        <v>321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8" t="s">
        <v>105</v>
      </c>
      <c r="B109" s="8" t="s">
        <v>322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7" t="s">
        <v>323</v>
      </c>
      <c r="B110" s="7" t="s">
        <v>324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8" t="s">
        <v>142</v>
      </c>
      <c r="B111" s="8" t="s">
        <v>325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7" t="s">
        <v>117</v>
      </c>
      <c r="B112" s="7" t="s">
        <v>326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8" t="s">
        <v>327</v>
      </c>
      <c r="B113" s="8" t="s">
        <v>328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7" t="s">
        <v>329</v>
      </c>
      <c r="B114" s="7" t="s">
        <v>330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8" t="s">
        <v>119</v>
      </c>
      <c r="B115" s="8" t="s">
        <v>119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7" t="s">
        <v>137</v>
      </c>
      <c r="B116" s="7" t="s">
        <v>331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8" t="s">
        <v>107</v>
      </c>
      <c r="B117" s="8" t="s">
        <v>332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7" t="s">
        <v>333</v>
      </c>
      <c r="B118" s="7" t="s">
        <v>334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8" t="s">
        <v>335</v>
      </c>
      <c r="B119" s="8" t="s">
        <v>336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7" t="s">
        <v>337</v>
      </c>
      <c r="B120" s="7" t="s">
        <v>338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8" t="s">
        <v>59</v>
      </c>
      <c r="B121" s="8" t="s">
        <v>339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7" t="s">
        <v>340</v>
      </c>
      <c r="B122" s="7" t="s">
        <v>341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8" t="s">
        <v>342</v>
      </c>
      <c r="B123" s="8" t="s">
        <v>343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7" t="s">
        <v>344</v>
      </c>
      <c r="B124" s="7" t="s">
        <v>345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8" t="s">
        <v>346</v>
      </c>
      <c r="B125" s="8" t="s">
        <v>347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7" t="s">
        <v>348</v>
      </c>
      <c r="B126" s="7" t="s">
        <v>349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8" t="s">
        <v>350</v>
      </c>
      <c r="B127" s="8" t="s">
        <v>351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7" t="s">
        <v>352</v>
      </c>
      <c r="B128" s="7" t="s">
        <v>353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8" t="s">
        <v>354</v>
      </c>
      <c r="B129" s="8" t="s">
        <v>355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7" t="s">
        <v>125</v>
      </c>
      <c r="B130" s="7" t="s">
        <v>356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8" t="s">
        <v>127</v>
      </c>
      <c r="B131" s="8" t="s">
        <v>357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7" t="s">
        <v>358</v>
      </c>
      <c r="B132" s="7" t="s">
        <v>359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8" t="s">
        <v>360</v>
      </c>
      <c r="B133" s="8" t="s">
        <v>361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7" t="s">
        <v>362</v>
      </c>
      <c r="B134" s="7" t="s">
        <v>363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8" t="s">
        <v>364</v>
      </c>
      <c r="B135" s="8" t="s">
        <v>365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7" t="s">
        <v>366</v>
      </c>
      <c r="B136" s="7" t="s">
        <v>367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8" t="s">
        <v>368</v>
      </c>
      <c r="B137" s="8" t="s">
        <v>369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7" t="s">
        <v>370</v>
      </c>
      <c r="B138" s="7" t="s">
        <v>371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8" t="s">
        <v>372</v>
      </c>
      <c r="B139" s="8" t="s">
        <v>373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7" t="s">
        <v>374</v>
      </c>
      <c r="B140" s="7" t="s">
        <v>375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8" t="s">
        <v>376</v>
      </c>
      <c r="B141" s="8" t="s">
        <v>377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7" t="s">
        <v>378</v>
      </c>
      <c r="B142" s="7" t="s">
        <v>379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8" t="s">
        <v>380</v>
      </c>
      <c r="B143" s="8" t="s">
        <v>381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7" t="s">
        <v>382</v>
      </c>
      <c r="B144" s="7" t="s">
        <v>383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8" t="s">
        <v>384</v>
      </c>
      <c r="B145" s="8" t="s">
        <v>384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7" t="s">
        <v>385</v>
      </c>
      <c r="B146" s="7" t="s">
        <v>386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8" t="s">
        <v>387</v>
      </c>
      <c r="B147" s="8" t="s">
        <v>388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7" t="s">
        <v>389</v>
      </c>
      <c r="B148" s="7" t="s">
        <v>390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8" t="s">
        <v>391</v>
      </c>
      <c r="B149" s="8" t="s">
        <v>197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7" t="s">
        <v>392</v>
      </c>
      <c r="B150" s="7" t="s">
        <v>393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8" t="s">
        <v>394</v>
      </c>
      <c r="B151" s="8" t="s">
        <v>395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7" t="s">
        <v>396</v>
      </c>
      <c r="B152" s="7" t="s">
        <v>397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8" t="s">
        <v>398</v>
      </c>
      <c r="B153" s="8" t="s">
        <v>399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7" t="s">
        <v>400</v>
      </c>
      <c r="B154" s="7" t="s">
        <v>401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8" t="s">
        <v>402</v>
      </c>
      <c r="B155" s="8" t="s">
        <v>403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7" t="s">
        <v>404</v>
      </c>
      <c r="B156" s="7" t="s">
        <v>405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8" t="s">
        <v>406</v>
      </c>
      <c r="B157" s="8" t="s">
        <v>407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7" t="s">
        <v>408</v>
      </c>
      <c r="B158" s="7" t="s">
        <v>409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8" t="s">
        <v>410</v>
      </c>
      <c r="B159" s="8" t="s">
        <v>411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7" t="s">
        <v>412</v>
      </c>
      <c r="B160" s="7" t="s">
        <v>413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8" t="s">
        <v>414</v>
      </c>
      <c r="B161" s="8" t="s">
        <v>415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7" t="s">
        <v>416</v>
      </c>
      <c r="B162" s="7" t="s">
        <v>417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8" t="s">
        <v>418</v>
      </c>
      <c r="B163" s="8" t="s">
        <v>419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7" t="s">
        <v>420</v>
      </c>
      <c r="B164" s="7" t="s">
        <v>421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8" t="s">
        <v>422</v>
      </c>
      <c r="B165" s="8" t="s">
        <v>423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7" t="s">
        <v>424</v>
      </c>
      <c r="B166" s="7" t="s">
        <v>425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8" t="s">
        <v>426</v>
      </c>
      <c r="B167" s="8" t="s">
        <v>427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7" t="s">
        <v>428</v>
      </c>
      <c r="B168" s="7" t="s">
        <v>429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8" t="s">
        <v>430</v>
      </c>
      <c r="B169" s="8" t="s">
        <v>431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7" t="s">
        <v>432</v>
      </c>
      <c r="B170" s="7" t="s">
        <v>433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8" t="s">
        <v>434</v>
      </c>
      <c r="B171" s="8" t="s">
        <v>435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7" t="s">
        <v>436</v>
      </c>
      <c r="B172" s="7" t="s">
        <v>230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8" t="s">
        <v>111</v>
      </c>
      <c r="B173" s="8" t="s">
        <v>288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7" t="s">
        <v>437</v>
      </c>
      <c r="B174" s="7" t="s">
        <v>438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8" t="s">
        <v>439</v>
      </c>
      <c r="B175" s="8" t="s">
        <v>440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7" t="s">
        <v>441</v>
      </c>
      <c r="B176" s="7" t="s">
        <v>442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8" t="s">
        <v>443</v>
      </c>
      <c r="B177" s="8" t="s">
        <v>444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7" t="s">
        <v>445</v>
      </c>
      <c r="B178" s="7" t="s">
        <v>446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8" t="s">
        <v>447</v>
      </c>
      <c r="B179" s="8" t="s">
        <v>448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7" t="s">
        <v>449</v>
      </c>
      <c r="B180" s="7" t="s">
        <v>324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8" t="s">
        <v>450</v>
      </c>
      <c r="B181" s="8" t="s">
        <v>451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7" t="s">
        <v>452</v>
      </c>
      <c r="B182" s="7" t="s">
        <v>453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8" t="s">
        <v>454</v>
      </c>
      <c r="B183" s="8" t="s">
        <v>455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7" t="s">
        <v>456</v>
      </c>
      <c r="B184" s="7" t="s">
        <v>457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8" t="s">
        <v>458</v>
      </c>
      <c r="B185" s="8" t="s">
        <v>459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7" t="s">
        <v>460</v>
      </c>
      <c r="B186" s="7" t="s">
        <v>461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8" t="s">
        <v>462</v>
      </c>
      <c r="B187" s="8" t="s">
        <v>463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7" t="s">
        <v>464</v>
      </c>
      <c r="B188" s="7" t="s">
        <v>465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8" t="s">
        <v>466</v>
      </c>
      <c r="B189" s="8" t="s">
        <v>467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7" t="s">
        <v>468</v>
      </c>
      <c r="B190" s="7" t="s">
        <v>469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8" t="s">
        <v>470</v>
      </c>
      <c r="B191" s="8" t="s">
        <v>347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7" t="s">
        <v>471</v>
      </c>
      <c r="B192" s="7" t="s">
        <v>381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8" t="s">
        <v>472</v>
      </c>
      <c r="B193" s="8" t="s">
        <v>473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7" t="s">
        <v>474</v>
      </c>
      <c r="B194" s="7" t="s">
        <v>475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8" t="s">
        <v>476</v>
      </c>
      <c r="B195" s="8" t="s">
        <v>477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7" t="s">
        <v>478</v>
      </c>
      <c r="B196" s="7" t="s">
        <v>479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8" t="s">
        <v>480</v>
      </c>
      <c r="B197" s="8" t="s">
        <v>481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7" t="s">
        <v>482</v>
      </c>
      <c r="B198" s="7" t="s">
        <v>483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8" t="s">
        <v>484</v>
      </c>
      <c r="B199" s="8" t="s">
        <v>485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7" t="s">
        <v>486</v>
      </c>
      <c r="B200" s="7" t="s">
        <v>487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8" t="s">
        <v>488</v>
      </c>
      <c r="B201" s="8" t="s">
        <v>489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7" t="s">
        <v>490</v>
      </c>
      <c r="B202" s="7" t="s">
        <v>491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8" t="s">
        <v>492</v>
      </c>
      <c r="B203" s="8" t="s">
        <v>493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7" t="s">
        <v>494</v>
      </c>
      <c r="B204" s="7" t="s">
        <v>495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8" t="s">
        <v>496</v>
      </c>
      <c r="B205" s="8" t="s">
        <v>497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7" t="s">
        <v>498</v>
      </c>
      <c r="B206" s="7" t="s">
        <v>499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8" t="s">
        <v>500</v>
      </c>
      <c r="B207" s="8" t="s">
        <v>501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7" t="s">
        <v>502</v>
      </c>
      <c r="B208" s="7" t="s">
        <v>205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8" t="s">
        <v>503</v>
      </c>
      <c r="B209" s="8" t="s">
        <v>504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7" t="s">
        <v>505</v>
      </c>
      <c r="B210" s="7" t="s">
        <v>506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8" t="s">
        <v>507</v>
      </c>
      <c r="B211" s="8" t="s">
        <v>508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7" t="s">
        <v>509</v>
      </c>
      <c r="B212" s="7" t="s">
        <v>510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8" t="s">
        <v>511</v>
      </c>
      <c r="B213" s="8" t="s">
        <v>512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7" t="s">
        <v>513</v>
      </c>
      <c r="B214" s="7" t="s">
        <v>514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8" t="s">
        <v>515</v>
      </c>
      <c r="B215" s="8" t="s">
        <v>238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7" t="s">
        <v>516</v>
      </c>
      <c r="B216" s="7" t="s">
        <v>517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8" t="s">
        <v>518</v>
      </c>
      <c r="B217" s="8" t="s">
        <v>519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7" t="s">
        <v>520</v>
      </c>
      <c r="B218" s="7" t="s">
        <v>521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8" t="s">
        <v>522</v>
      </c>
      <c r="B219" s="8" t="s">
        <v>196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7" t="s">
        <v>523</v>
      </c>
      <c r="B220" s="7" t="s">
        <v>524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8" t="s">
        <v>525</v>
      </c>
      <c r="B221" s="8" t="s">
        <v>526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7" t="s">
        <v>525</v>
      </c>
      <c r="B222" s="7" t="s">
        <v>527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8" t="s">
        <v>528</v>
      </c>
      <c r="B223" s="8" t="s">
        <v>529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7" t="s">
        <v>530</v>
      </c>
      <c r="B224" s="7" t="s">
        <v>531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8" t="s">
        <v>532</v>
      </c>
      <c r="B225" s="8" t="s">
        <v>533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7" t="s">
        <v>534</v>
      </c>
      <c r="B226" s="7" t="s">
        <v>535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8" t="s">
        <v>536</v>
      </c>
      <c r="B227" s="8" t="s">
        <v>537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7" t="s">
        <v>538</v>
      </c>
      <c r="B228" s="7" t="s">
        <v>539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8" t="s">
        <v>540</v>
      </c>
      <c r="B229" s="8" t="s">
        <v>541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7" t="s">
        <v>542</v>
      </c>
      <c r="B230" s="7" t="s">
        <v>539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8" t="s">
        <v>543</v>
      </c>
      <c r="B231" s="8" t="s">
        <v>544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7" t="s">
        <v>545</v>
      </c>
      <c r="B232" s="7" t="s">
        <v>546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8" t="s">
        <v>547</v>
      </c>
      <c r="B233" s="8" t="s">
        <v>548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7" t="s">
        <v>549</v>
      </c>
      <c r="B234" s="7" t="s">
        <v>550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8" t="s">
        <v>551</v>
      </c>
      <c r="B235" s="8" t="s">
        <v>512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7" t="s">
        <v>552</v>
      </c>
      <c r="B236" s="7" t="s">
        <v>553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8" t="s">
        <v>554</v>
      </c>
      <c r="B237" s="8" t="s">
        <v>555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7" t="s">
        <v>556</v>
      </c>
      <c r="B238" s="7" t="s">
        <v>236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8" t="s">
        <v>557</v>
      </c>
      <c r="B239" s="8" t="s">
        <v>558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7" t="s">
        <v>559</v>
      </c>
      <c r="B240" s="7" t="s">
        <v>529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8" t="s">
        <v>560</v>
      </c>
      <c r="B241" s="8" t="s">
        <v>561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7" t="s">
        <v>562</v>
      </c>
      <c r="B242" s="7" t="s">
        <v>563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8" t="s">
        <v>564</v>
      </c>
      <c r="B243" s="8" t="s">
        <v>565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7" t="s">
        <v>566</v>
      </c>
      <c r="B244" s="7" t="s">
        <v>255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8" t="s">
        <v>567</v>
      </c>
      <c r="B245" s="8" t="s">
        <v>568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7" t="s">
        <v>569</v>
      </c>
      <c r="B246" s="7" t="s">
        <v>483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8" t="s">
        <v>570</v>
      </c>
      <c r="B247" s="8" t="s">
        <v>571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7" t="s">
        <v>572</v>
      </c>
      <c r="B248" s="7" t="s">
        <v>573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8" t="s">
        <v>574</v>
      </c>
      <c r="B249" s="8" t="s">
        <v>575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7" t="s">
        <v>576</v>
      </c>
      <c r="B250" s="7" t="s">
        <v>577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8" t="s">
        <v>578</v>
      </c>
      <c r="B251" s="8" t="s">
        <v>579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7" t="s">
        <v>580</v>
      </c>
      <c r="B252" s="7" t="s">
        <v>330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8" t="s">
        <v>581</v>
      </c>
      <c r="B253" s="8" t="s">
        <v>582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7" t="s">
        <v>583</v>
      </c>
      <c r="B254" s="7" t="s">
        <v>584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8" t="s">
        <v>585</v>
      </c>
      <c r="B255" s="8" t="s">
        <v>586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7" t="s">
        <v>587</v>
      </c>
      <c r="B256" s="7" t="s">
        <v>273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8" t="s">
        <v>588</v>
      </c>
      <c r="B257" s="8" t="s">
        <v>304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7" t="s">
        <v>589</v>
      </c>
      <c r="B258" s="7" t="s">
        <v>590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8" t="s">
        <v>591</v>
      </c>
      <c r="B259" s="8" t="s">
        <v>592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7" t="s">
        <v>593</v>
      </c>
      <c r="B260" s="7" t="s">
        <v>584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8" t="s">
        <v>594</v>
      </c>
      <c r="B261" s="8" t="s">
        <v>595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7" t="s">
        <v>596</v>
      </c>
      <c r="B262" s="7" t="s">
        <v>597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8" t="s">
        <v>598</v>
      </c>
      <c r="B263" s="8" t="s">
        <v>599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7" t="s">
        <v>600</v>
      </c>
      <c r="B264" s="7" t="s">
        <v>601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8" t="s">
        <v>602</v>
      </c>
      <c r="B265" s="8" t="s">
        <v>603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7" t="s">
        <v>604</v>
      </c>
      <c r="B266" s="7" t="s">
        <v>605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8" t="s">
        <v>606</v>
      </c>
      <c r="B267" s="8" t="s">
        <v>607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7" t="s">
        <v>608</v>
      </c>
      <c r="B268" s="7" t="s">
        <v>508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8" t="s">
        <v>609</v>
      </c>
      <c r="B269" s="8" t="s">
        <v>610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7" t="s">
        <v>611</v>
      </c>
      <c r="B270" s="7" t="s">
        <v>610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8" t="s">
        <v>612</v>
      </c>
      <c r="B271" s="8" t="s">
        <v>613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7" t="s">
        <v>614</v>
      </c>
      <c r="B272" s="7" t="s">
        <v>615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8" t="s">
        <v>616</v>
      </c>
      <c r="B273" s="8" t="s">
        <v>617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7" t="s">
        <v>618</v>
      </c>
      <c r="B274" s="7" t="s">
        <v>619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8" t="s">
        <v>620</v>
      </c>
      <c r="B275" s="8" t="s">
        <v>621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7" t="s">
        <v>622</v>
      </c>
      <c r="B276" s="7" t="s">
        <v>623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8" t="s">
        <v>624</v>
      </c>
      <c r="B277" s="8" t="s">
        <v>625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7" t="s">
        <v>626</v>
      </c>
      <c r="B278" s="7" t="s">
        <v>627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8" t="s">
        <v>628</v>
      </c>
      <c r="B279" s="8" t="s">
        <v>625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7" t="s">
        <v>629</v>
      </c>
      <c r="B280" s="7" t="s">
        <v>489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8" t="s">
        <v>630</v>
      </c>
      <c r="B281" s="8" t="s">
        <v>631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7" t="s">
        <v>632</v>
      </c>
      <c r="B282" s="7" t="s">
        <v>625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8" t="s">
        <v>633</v>
      </c>
      <c r="B283" s="8" t="s">
        <v>634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7" t="s">
        <v>635</v>
      </c>
      <c r="B284" s="7" t="s">
        <v>367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8" t="s">
        <v>636</v>
      </c>
      <c r="B285" s="8" t="s">
        <v>637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7" t="s">
        <v>638</v>
      </c>
      <c r="B286" s="7" t="s">
        <v>599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8" t="s">
        <v>639</v>
      </c>
      <c r="B287" s="8" t="s">
        <v>575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7" t="s">
        <v>640</v>
      </c>
      <c r="B288" s="7" t="s">
        <v>641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8" t="s">
        <v>642</v>
      </c>
      <c r="B289" s="8" t="s">
        <v>643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7" t="s">
        <v>644</v>
      </c>
      <c r="B290" s="7" t="s">
        <v>645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8" t="s">
        <v>646</v>
      </c>
      <c r="B291" s="8" t="s">
        <v>647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7" t="s">
        <v>648</v>
      </c>
      <c r="B292" s="7" t="s">
        <v>649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8" t="s">
        <v>650</v>
      </c>
      <c r="B293" s="8" t="s">
        <v>651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7" t="s">
        <v>652</v>
      </c>
      <c r="B294" s="7" t="s">
        <v>653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8" t="s">
        <v>654</v>
      </c>
      <c r="B295" s="8" t="s">
        <v>655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7" t="s">
        <v>656</v>
      </c>
      <c r="B296" s="7" t="s">
        <v>657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8" t="s">
        <v>658</v>
      </c>
      <c r="B297" s="8" t="s">
        <v>659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7" t="s">
        <v>660</v>
      </c>
      <c r="B298" s="7" t="s">
        <v>661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8" t="s">
        <v>662</v>
      </c>
      <c r="B299" s="8" t="s">
        <v>663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7" t="s">
        <v>664</v>
      </c>
      <c r="B300" s="7" t="s">
        <v>665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8" t="s">
        <v>666</v>
      </c>
      <c r="B301" s="8" t="s">
        <v>667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7" t="s">
        <v>668</v>
      </c>
      <c r="B302" s="7" t="s">
        <v>669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8" t="s">
        <v>670</v>
      </c>
      <c r="B303" s="8" t="s">
        <v>356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7" t="s">
        <v>671</v>
      </c>
      <c r="B304" s="7" t="s">
        <v>672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8" t="s">
        <v>673</v>
      </c>
      <c r="B305" s="8" t="s">
        <v>674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7" t="s">
        <v>675</v>
      </c>
      <c r="B306" s="7" t="s">
        <v>676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8" t="s">
        <v>677</v>
      </c>
      <c r="B307" s="8" t="s">
        <v>678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7" t="s">
        <v>679</v>
      </c>
      <c r="B308" s="7" t="s">
        <v>680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8" t="s">
        <v>681</v>
      </c>
      <c r="B309" s="8" t="s">
        <v>397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7" t="s">
        <v>682</v>
      </c>
      <c r="B310" s="7" t="s">
        <v>683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8" t="s">
        <v>684</v>
      </c>
      <c r="B311" s="8" t="s">
        <v>641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7" t="s">
        <v>685</v>
      </c>
      <c r="B312" s="7" t="s">
        <v>686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8" t="s">
        <v>687</v>
      </c>
      <c r="B313" s="8" t="s">
        <v>647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7" t="s">
        <v>688</v>
      </c>
      <c r="B314" s="7" t="s">
        <v>590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8" t="s">
        <v>689</v>
      </c>
      <c r="B315" s="8" t="s">
        <v>690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7" t="s">
        <v>691</v>
      </c>
      <c r="B316" s="7" t="s">
        <v>692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8" t="s">
        <v>693</v>
      </c>
      <c r="B317" s="8" t="s">
        <v>694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7" t="s">
        <v>695</v>
      </c>
      <c r="B318" s="7" t="s">
        <v>696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8" t="s">
        <v>697</v>
      </c>
      <c r="B319" s="8" t="s">
        <v>698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7" t="s">
        <v>699</v>
      </c>
      <c r="B320" s="7" t="s">
        <v>700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8" t="s">
        <v>701</v>
      </c>
      <c r="B321" s="8" t="s">
        <v>634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7" t="s">
        <v>702</v>
      </c>
      <c r="B322" s="7" t="s">
        <v>703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8" t="s">
        <v>704</v>
      </c>
      <c r="B323" s="8" t="s">
        <v>705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7" t="s">
        <v>706</v>
      </c>
      <c r="B324" s="7" t="s">
        <v>707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8" t="s">
        <v>708</v>
      </c>
      <c r="B325" s="8" t="s">
        <v>709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7" t="s">
        <v>710</v>
      </c>
      <c r="B326" s="7" t="s">
        <v>655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8" t="s">
        <v>711</v>
      </c>
      <c r="B327" s="8" t="s">
        <v>413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7" t="s">
        <v>712</v>
      </c>
      <c r="B328" s="7" t="s">
        <v>713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8" t="s">
        <v>714</v>
      </c>
      <c r="B329" s="8" t="s">
        <v>615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7" t="s">
        <v>715</v>
      </c>
      <c r="B330" s="7" t="s">
        <v>716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8" t="s">
        <v>717</v>
      </c>
      <c r="B331" s="8" t="s">
        <v>718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7" t="s">
        <v>719</v>
      </c>
      <c r="B332" s="7" t="s">
        <v>720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8" t="s">
        <v>721</v>
      </c>
      <c r="B333" s="8" t="s">
        <v>722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7" t="s">
        <v>723</v>
      </c>
      <c r="B334" s="7" t="s">
        <v>724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8" t="s">
        <v>725</v>
      </c>
      <c r="B335" s="8" t="s">
        <v>617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7" t="s">
        <v>726</v>
      </c>
      <c r="B336" s="7" t="s">
        <v>727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8" t="s">
        <v>728</v>
      </c>
      <c r="B337" s="8" t="s">
        <v>643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7" t="s">
        <v>729</v>
      </c>
      <c r="B338" s="7" t="s">
        <v>730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8" t="s">
        <v>731</v>
      </c>
      <c r="B339" s="8" t="s">
        <v>732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7" t="s">
        <v>733</v>
      </c>
      <c r="B340" s="7" t="s">
        <v>734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8" t="s">
        <v>735</v>
      </c>
      <c r="B341" s="8" t="s">
        <v>703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7" t="s">
        <v>736</v>
      </c>
      <c r="B342" s="7" t="s">
        <v>571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8" t="s">
        <v>737</v>
      </c>
      <c r="B343" s="8" t="s">
        <v>674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7" t="s">
        <v>738</v>
      </c>
      <c r="B344" s="7" t="s">
        <v>730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8" t="s">
        <v>739</v>
      </c>
      <c r="B345" s="8" t="s">
        <v>740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7" t="s">
        <v>741</v>
      </c>
      <c r="B346" s="7" t="s">
        <v>742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8" t="s">
        <v>743</v>
      </c>
      <c r="B347" s="8" t="s">
        <v>744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7" t="s">
        <v>745</v>
      </c>
      <c r="B348" s="7" t="s">
        <v>619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8" t="s">
        <v>746</v>
      </c>
      <c r="B349" s="8" t="s">
        <v>690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7" t="s">
        <v>747</v>
      </c>
      <c r="B350" s="7" t="s">
        <v>724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8" t="s">
        <v>748</v>
      </c>
      <c r="B351" s="8" t="s">
        <v>749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7" t="s">
        <v>750</v>
      </c>
      <c r="B352" s="7" t="s">
        <v>751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8" t="s">
        <v>752</v>
      </c>
      <c r="B353" s="8" t="s">
        <v>209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7" t="s">
        <v>753</v>
      </c>
      <c r="B354" s="7" t="s">
        <v>716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8" t="s">
        <v>754</v>
      </c>
      <c r="B355" s="8" t="s">
        <v>548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7" t="s">
        <v>755</v>
      </c>
      <c r="B356" s="7" t="s">
        <v>521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8" t="s">
        <v>756</v>
      </c>
      <c r="B357" s="8" t="s">
        <v>325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7" t="s">
        <v>757</v>
      </c>
      <c r="B358" s="7" t="s">
        <v>758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8" t="s">
        <v>759</v>
      </c>
      <c r="B359" s="8" t="s">
        <v>760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7" t="s">
        <v>761</v>
      </c>
      <c r="B360" s="7" t="s">
        <v>762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8" t="s">
        <v>763</v>
      </c>
      <c r="B361" s="8" t="s">
        <v>764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7" t="s">
        <v>765</v>
      </c>
      <c r="B362" s="7" t="s">
        <v>709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8" t="s">
        <v>766</v>
      </c>
      <c r="B363" s="8" t="s">
        <v>676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7" t="s">
        <v>767</v>
      </c>
      <c r="B364" s="7" t="s">
        <v>659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8" t="s">
        <v>768</v>
      </c>
      <c r="B365" s="8" t="s">
        <v>769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7" t="s">
        <v>770</v>
      </c>
      <c r="B366" s="7" t="s">
        <v>744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8" t="s">
        <v>771</v>
      </c>
      <c r="B367" s="8" t="s">
        <v>772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7" t="s">
        <v>773</v>
      </c>
      <c r="B368" s="7" t="s">
        <v>774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8" t="s">
        <v>775</v>
      </c>
      <c r="B369" s="8" t="s">
        <v>776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7" t="s">
        <v>777</v>
      </c>
      <c r="B370" s="7" t="s">
        <v>778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8" t="s">
        <v>779</v>
      </c>
      <c r="B371" s="8" t="s">
        <v>772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7" t="s">
        <v>780</v>
      </c>
      <c r="B372" s="7" t="s">
        <v>781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8" t="s">
        <v>782</v>
      </c>
      <c r="B373" s="8" t="s">
        <v>680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7" t="s">
        <v>783</v>
      </c>
      <c r="B374" s="7" t="s">
        <v>784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8" t="s">
        <v>785</v>
      </c>
      <c r="B375" s="8" t="s">
        <v>786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7" t="s">
        <v>787</v>
      </c>
      <c r="B376" s="7" t="s">
        <v>788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8" t="s">
        <v>789</v>
      </c>
      <c r="B377" s="8" t="s">
        <v>786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7" t="s">
        <v>790</v>
      </c>
      <c r="B378" s="7" t="s">
        <v>791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8" t="s">
        <v>792</v>
      </c>
      <c r="B379" s="8" t="s">
        <v>508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7" t="s">
        <v>793</v>
      </c>
      <c r="B380" s="7" t="s">
        <v>683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8" t="s">
        <v>794</v>
      </c>
      <c r="B381" s="8" t="s">
        <v>795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7" t="s">
        <v>796</v>
      </c>
      <c r="B382" s="7" t="s">
        <v>797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8" t="s">
        <v>798</v>
      </c>
      <c r="B383" s="8" t="s">
        <v>744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7" t="s">
        <v>799</v>
      </c>
      <c r="B384" s="7" t="s">
        <v>527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8" t="s">
        <v>799</v>
      </c>
      <c r="B385" s="8" t="s">
        <v>526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7" t="s">
        <v>800</v>
      </c>
      <c r="B386" s="7" t="s">
        <v>801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8" t="s">
        <v>802</v>
      </c>
      <c r="B387" s="8" t="s">
        <v>751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7" t="s">
        <v>803</v>
      </c>
      <c r="B388" s="7" t="s">
        <v>659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8" t="s">
        <v>804</v>
      </c>
      <c r="B389" s="8" t="s">
        <v>805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7" t="s">
        <v>806</v>
      </c>
      <c r="B390" s="7" t="s">
        <v>807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8" t="s">
        <v>808</v>
      </c>
      <c r="B391" s="8" t="s">
        <v>657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7" t="s">
        <v>809</v>
      </c>
      <c r="B392" s="7" t="s">
        <v>778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8" t="s">
        <v>810</v>
      </c>
      <c r="B393" s="8" t="s">
        <v>657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7" t="s">
        <v>811</v>
      </c>
      <c r="B394" s="7" t="s">
        <v>812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8" t="s">
        <v>813</v>
      </c>
      <c r="B395" s="8" t="s">
        <v>740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7" t="s">
        <v>814</v>
      </c>
      <c r="B396" s="7" t="s">
        <v>815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8" t="s">
        <v>816</v>
      </c>
      <c r="B397" s="8" t="s">
        <v>817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7" t="s">
        <v>818</v>
      </c>
      <c r="B398" s="7" t="s">
        <v>778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8" t="s">
        <v>819</v>
      </c>
      <c r="B399" s="8" t="s">
        <v>807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7" t="s">
        <v>820</v>
      </c>
      <c r="B400" s="7" t="s">
        <v>657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8" t="s">
        <v>821</v>
      </c>
      <c r="B401" s="8" t="s">
        <v>788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7" t="s">
        <v>822</v>
      </c>
      <c r="B402" s="7" t="s">
        <v>823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8" t="s">
        <v>824</v>
      </c>
      <c r="B403" s="8" t="s">
        <v>713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7" t="s">
        <v>825</v>
      </c>
      <c r="B404" s="7" t="s">
        <v>801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8" t="s">
        <v>826</v>
      </c>
      <c r="B405" s="8" t="s">
        <v>827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7" t="s">
        <v>828</v>
      </c>
      <c r="B406" s="7" t="s">
        <v>829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8" t="s">
        <v>830</v>
      </c>
      <c r="B407" s="8" t="s">
        <v>288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7" t="s">
        <v>831</v>
      </c>
      <c r="B408" s="7" t="s">
        <v>744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8" t="s">
        <v>832</v>
      </c>
      <c r="B409" s="8" t="s">
        <v>827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7" t="s">
        <v>833</v>
      </c>
      <c r="B410" s="7" t="s">
        <v>827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8" t="s">
        <v>834</v>
      </c>
      <c r="B411" s="8" t="s">
        <v>304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7" t="s">
        <v>835</v>
      </c>
      <c r="B412" s="7" t="s">
        <v>188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8" t="s">
        <v>836</v>
      </c>
      <c r="B413" s="8" t="s">
        <v>837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7" t="s">
        <v>838</v>
      </c>
      <c r="B414" s="7" t="s">
        <v>839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8" t="s">
        <v>840</v>
      </c>
      <c r="B415" s="8" t="s">
        <v>707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7" t="s">
        <v>841</v>
      </c>
      <c r="B416" s="7" t="s">
        <v>669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8" t="s">
        <v>842</v>
      </c>
      <c r="B417" s="8" t="s">
        <v>720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7" t="s">
        <v>843</v>
      </c>
      <c r="B418" s="7" t="s">
        <v>839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8" t="s">
        <v>844</v>
      </c>
      <c r="B419" s="8" t="s">
        <v>845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7" t="s">
        <v>846</v>
      </c>
      <c r="B420" s="7" t="s">
        <v>367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8" t="s">
        <v>847</v>
      </c>
      <c r="B421" s="8" t="s">
        <v>829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7" t="s">
        <v>848</v>
      </c>
      <c r="B422" s="7" t="s">
        <v>744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8" t="s">
        <v>849</v>
      </c>
      <c r="B423" s="8" t="s">
        <v>850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7" t="s">
        <v>851</v>
      </c>
      <c r="B424" s="7" t="s">
        <v>852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8" t="s">
        <v>853</v>
      </c>
      <c r="B425" s="8" t="s">
        <v>852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7" t="s">
        <v>854</v>
      </c>
      <c r="B426" s="7" t="s">
        <v>805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8" t="s">
        <v>855</v>
      </c>
      <c r="B427" s="8" t="s">
        <v>643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7" t="s">
        <v>856</v>
      </c>
      <c r="B428" s="7" t="s">
        <v>857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8" t="s">
        <v>858</v>
      </c>
      <c r="B429" s="8" t="s">
        <v>859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7" t="s">
        <v>860</v>
      </c>
      <c r="B430" s="7" t="s">
        <v>744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8" t="s">
        <v>861</v>
      </c>
      <c r="B431" s="8" t="s">
        <v>862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7" t="s">
        <v>863</v>
      </c>
      <c r="B432" s="7" t="s">
        <v>864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8" t="s">
        <v>865</v>
      </c>
      <c r="B433" s="8" t="s">
        <v>744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7" t="s">
        <v>866</v>
      </c>
      <c r="B434" s="7" t="s">
        <v>867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8" t="s">
        <v>868</v>
      </c>
      <c r="B435" s="8" t="s">
        <v>869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7" t="s">
        <v>870</v>
      </c>
      <c r="B436" s="7" t="s">
        <v>694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8" t="s">
        <v>871</v>
      </c>
      <c r="B437" s="8" t="s">
        <v>872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7" t="s">
        <v>873</v>
      </c>
      <c r="B438" s="7" t="s">
        <v>872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8" t="s">
        <v>874</v>
      </c>
      <c r="B439" s="8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7" t="s">
        <v>875</v>
      </c>
      <c r="B440" s="7" t="s">
        <v>875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8" t="s">
        <v>876</v>
      </c>
      <c r="B441" s="8" t="s">
        <v>817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7" t="s">
        <v>877</v>
      </c>
      <c r="B442" s="7" t="s">
        <v>722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8" t="s">
        <v>878</v>
      </c>
      <c r="B443" s="8" t="s">
        <v>879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7" t="s">
        <v>880</v>
      </c>
      <c r="B444" s="7" t="s">
        <v>881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8" t="s">
        <v>882</v>
      </c>
      <c r="B445" s="8" t="s">
        <v>651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7" t="s">
        <v>883</v>
      </c>
      <c r="B446" s="7" t="s">
        <v>781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8" t="s">
        <v>884</v>
      </c>
      <c r="B447" s="8" t="s">
        <v>885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7" t="s">
        <v>886</v>
      </c>
      <c r="B448" s="7" t="s">
        <v>637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8" t="s">
        <v>887</v>
      </c>
      <c r="B449" s="8" t="s">
        <v>888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7" t="s">
        <v>889</v>
      </c>
      <c r="B450" s="7" t="s">
        <v>889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8" t="s">
        <v>890</v>
      </c>
      <c r="B451" s="8" t="s">
        <v>891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7" t="s">
        <v>892</v>
      </c>
      <c r="B452" s="7" t="s">
        <v>893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8" t="s">
        <v>894</v>
      </c>
      <c r="B453" s="8" t="s">
        <v>895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7" t="s">
        <v>896</v>
      </c>
      <c r="B454" s="7" t="s">
        <v>897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8" t="s">
        <v>898</v>
      </c>
      <c r="B455" s="8" t="s">
        <v>899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7" t="s">
        <v>900</v>
      </c>
      <c r="B456" s="7" t="s">
        <v>900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8" t="s">
        <v>901</v>
      </c>
      <c r="B457" s="8" t="s">
        <v>901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7" t="s">
        <v>902</v>
      </c>
      <c r="B458" s="7" t="s">
        <v>893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8" t="s">
        <v>903</v>
      </c>
      <c r="B459" s="8" t="s">
        <v>904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7" t="s">
        <v>905</v>
      </c>
      <c r="B460" s="7" t="s">
        <v>906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8" t="s">
        <v>907</v>
      </c>
      <c r="B461" s="8" t="s">
        <v>908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7" t="s">
        <v>909</v>
      </c>
      <c r="B462" s="7" t="s">
        <v>908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8" t="s">
        <v>910</v>
      </c>
      <c r="B463" s="8" t="s">
        <v>911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7" t="s">
        <v>912</v>
      </c>
      <c r="B464" s="7" t="s">
        <v>911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8" t="s">
        <v>913</v>
      </c>
      <c r="B465" s="8" t="s">
        <v>914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7" t="s">
        <v>915</v>
      </c>
      <c r="B466" s="7" t="s">
        <v>916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8" t="s">
        <v>917</v>
      </c>
      <c r="B467" s="8" t="s">
        <v>916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7" t="s">
        <v>918</v>
      </c>
      <c r="B468" s="7" t="s">
        <v>914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8" t="s">
        <v>919</v>
      </c>
      <c r="B469" s="8" t="s">
        <v>919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7" t="s">
        <v>920</v>
      </c>
      <c r="B470" s="7" t="s">
        <v>921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8" t="s">
        <v>922</v>
      </c>
      <c r="B471" s="8" t="s">
        <v>923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7" t="s">
        <v>924</v>
      </c>
      <c r="B472" s="7" t="s">
        <v>923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8" t="s">
        <v>925</v>
      </c>
      <c r="B473" s="8" t="s">
        <v>885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7" t="s">
        <v>926</v>
      </c>
      <c r="B474" s="7" t="s">
        <v>926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8" t="s">
        <v>927</v>
      </c>
      <c r="B475" s="8" t="s">
        <v>465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7" t="s">
        <v>928</v>
      </c>
      <c r="B476" s="7" t="s">
        <v>929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8" t="s">
        <v>930</v>
      </c>
      <c r="B477" s="8" t="s">
        <v>930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7" t="s">
        <v>931</v>
      </c>
      <c r="B478" s="7" t="s">
        <v>749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8" t="s">
        <v>932</v>
      </c>
      <c r="B479" s="8" t="s">
        <v>760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7" t="s">
        <v>933</v>
      </c>
      <c r="B480" s="7" t="s">
        <v>934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8" t="s">
        <v>935</v>
      </c>
      <c r="B481" s="8" t="s">
        <v>936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7" t="s">
        <v>937</v>
      </c>
      <c r="B482" s="7" t="s">
        <v>936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8" t="s">
        <v>938</v>
      </c>
      <c r="B483" s="8" t="s">
        <v>939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7" t="s">
        <v>940</v>
      </c>
      <c r="B484" s="7" t="s">
        <v>939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8" t="s">
        <v>941</v>
      </c>
      <c r="B485" s="8" t="s">
        <v>941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7" t="s">
        <v>942</v>
      </c>
      <c r="B486" s="7" t="s">
        <v>839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8" t="s">
        <v>943</v>
      </c>
      <c r="B487" s="8" t="s">
        <v>944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7" t="s">
        <v>945</v>
      </c>
      <c r="B488" s="7" t="s">
        <v>944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8" t="s">
        <v>946</v>
      </c>
      <c r="B489" s="8" t="s">
        <v>944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7" t="s">
        <v>947</v>
      </c>
      <c r="B490" s="7" t="s">
        <v>948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8" t="s">
        <v>949</v>
      </c>
      <c r="B491" s="8" t="s">
        <v>950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7" t="s">
        <v>951</v>
      </c>
      <c r="B492" s="7" t="s">
        <v>952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8" t="s">
        <v>953</v>
      </c>
      <c r="B493" s="8" t="s">
        <v>948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7" t="s">
        <v>954</v>
      </c>
      <c r="B494" s="7" t="s">
        <v>955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8" t="s">
        <v>956</v>
      </c>
      <c r="B495" s="8" t="s">
        <v>957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7" t="s">
        <v>958</v>
      </c>
      <c r="B496" s="7" t="s">
        <v>957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8" t="s">
        <v>959</v>
      </c>
      <c r="B497" s="8" t="s">
        <v>960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7" t="s">
        <v>961</v>
      </c>
      <c r="B498" s="7" t="s">
        <v>961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8" t="s">
        <v>962</v>
      </c>
      <c r="B499" s="8" t="s">
        <v>962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7" t="s">
        <v>963</v>
      </c>
      <c r="B500" s="7" t="s">
        <v>963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8" t="s">
        <v>964</v>
      </c>
      <c r="B501" s="8" t="s">
        <v>964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7" t="s">
        <v>965</v>
      </c>
      <c r="B502" s="7" t="s">
        <v>965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8" t="s">
        <v>966</v>
      </c>
      <c r="B503" s="8" t="s">
        <v>967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7" t="s">
        <v>968</v>
      </c>
      <c r="B504" s="7" t="s">
        <v>968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8" t="s">
        <v>969</v>
      </c>
      <c r="B505" s="8" t="s">
        <v>969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7" t="s">
        <v>970</v>
      </c>
      <c r="B506" s="7" t="s">
        <v>970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8" t="s">
        <v>971</v>
      </c>
      <c r="B507" s="8" t="s">
        <v>463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7" t="s">
        <v>972</v>
      </c>
      <c r="B508" s="7" t="s">
        <v>568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8" t="s">
        <v>973</v>
      </c>
      <c r="B509" s="8" t="s">
        <v>973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7" t="s">
        <v>974</v>
      </c>
      <c r="B510" s="7" t="s">
        <v>975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8" t="s">
        <v>976</v>
      </c>
      <c r="B511" s="8" t="s">
        <v>976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7" t="s">
        <v>977</v>
      </c>
      <c r="B512" s="7" t="s">
        <v>977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8" t="s">
        <v>978</v>
      </c>
      <c r="B513" s="8" t="s">
        <v>978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7" t="s">
        <v>979</v>
      </c>
      <c r="B514" s="7" t="s">
        <v>980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8" t="s">
        <v>981</v>
      </c>
      <c r="B515" s="8" t="s">
        <v>982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7" t="s">
        <v>983</v>
      </c>
      <c r="B516" s="7" t="s">
        <v>984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8" t="s">
        <v>985</v>
      </c>
      <c r="B517" s="8" t="s">
        <v>985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7" t="s">
        <v>986</v>
      </c>
      <c r="B518" s="7" t="s">
        <v>987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8" t="s">
        <v>988</v>
      </c>
      <c r="B519" s="8" t="s">
        <v>987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7" t="s">
        <v>989</v>
      </c>
      <c r="B520" s="7" t="s">
        <v>990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8" t="s">
        <v>991</v>
      </c>
      <c r="B521" s="8" t="s">
        <v>914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7" t="s">
        <v>992</v>
      </c>
      <c r="B522" s="7" t="s">
        <v>823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8" t="s">
        <v>993</v>
      </c>
      <c r="B523" s="8" t="s">
        <v>584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7" t="s">
        <v>994</v>
      </c>
      <c r="B524" s="7" t="s">
        <v>899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8" t="s">
        <v>995</v>
      </c>
      <c r="B525" s="8" t="s">
        <v>692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7" t="s">
        <v>996</v>
      </c>
      <c r="B526" s="7" t="s">
        <v>997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8" t="s">
        <v>998</v>
      </c>
      <c r="B527" s="8" t="s">
        <v>999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7" t="s">
        <v>1000</v>
      </c>
      <c r="B528" s="7" t="s">
        <v>1001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8" t="s">
        <v>1002</v>
      </c>
      <c r="B529" s="8" t="s">
        <v>921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7" t="s">
        <v>1003</v>
      </c>
      <c r="B530" s="7" t="s">
        <v>929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8" t="s">
        <v>1004</v>
      </c>
      <c r="B531" s="8" t="s">
        <v>812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7" t="s">
        <v>1005</v>
      </c>
      <c r="B532" s="7" t="s">
        <v>774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8" t="s">
        <v>1006</v>
      </c>
      <c r="B533" s="8" t="s">
        <v>651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7" t="s">
        <v>1007</v>
      </c>
      <c r="B534" s="7" t="s">
        <v>742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8" t="s">
        <v>1008</v>
      </c>
      <c r="B535" s="8" t="s">
        <v>575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7" t="s">
        <v>1009</v>
      </c>
      <c r="B536" s="7" t="s">
        <v>1010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Principal</vt:lpstr>
      <vt:lpstr>ChatGpt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josesandele</cp:lastModifiedBy>
  <dcterms:modified xsi:type="dcterms:W3CDTF">2024-03-26T20:25:18Z</dcterms:modified>
</cp:coreProperties>
</file>