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4355" windowHeight="571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N22" i="1" l="1"/>
  <c r="M22" i="1"/>
  <c r="L22" i="1"/>
  <c r="O22" i="1" s="1"/>
  <c r="P22" i="1" s="1"/>
  <c r="D22" i="1"/>
  <c r="C22" i="1"/>
  <c r="B22" i="1"/>
  <c r="E22" i="1" s="1"/>
  <c r="O21" i="1"/>
  <c r="P21" i="1" s="1"/>
  <c r="N21" i="1"/>
  <c r="M21" i="1"/>
  <c r="L21" i="1"/>
  <c r="C21" i="1"/>
  <c r="E21" i="1" s="1"/>
  <c r="B21" i="1"/>
  <c r="N20" i="1"/>
  <c r="M20" i="1"/>
  <c r="L20" i="1"/>
  <c r="O20" i="1" s="1"/>
  <c r="P20" i="1" s="1"/>
  <c r="C20" i="1"/>
  <c r="E20" i="1" s="1"/>
  <c r="B20" i="1"/>
  <c r="N19" i="1"/>
  <c r="M19" i="1"/>
  <c r="O19" i="1" s="1"/>
  <c r="P19" i="1" s="1"/>
  <c r="L19" i="1"/>
  <c r="E19" i="1"/>
  <c r="C19" i="1"/>
  <c r="D19" i="1" s="1"/>
  <c r="B19" i="1"/>
  <c r="N18" i="1"/>
  <c r="M18" i="1"/>
  <c r="L18" i="1"/>
  <c r="O18" i="1" s="1"/>
  <c r="P18" i="1" s="1"/>
  <c r="E18" i="1"/>
  <c r="D18" i="1"/>
  <c r="C18" i="1"/>
  <c r="B18" i="1"/>
  <c r="O17" i="1"/>
  <c r="P17" i="1" s="1"/>
  <c r="N17" i="1"/>
  <c r="M17" i="1"/>
  <c r="L17" i="1"/>
  <c r="C17" i="1"/>
  <c r="E17" i="1" s="1"/>
  <c r="B17" i="1"/>
  <c r="N16" i="1"/>
  <c r="O16" i="1" s="1"/>
  <c r="P16" i="1" s="1"/>
  <c r="M16" i="1"/>
  <c r="L16" i="1"/>
  <c r="C16" i="1"/>
  <c r="E16" i="1" s="1"/>
  <c r="B16" i="1"/>
  <c r="N15" i="1"/>
  <c r="M15" i="1"/>
  <c r="O15" i="1" s="1"/>
  <c r="P15" i="1" s="1"/>
  <c r="L15" i="1"/>
  <c r="E15" i="1"/>
  <c r="C15" i="1"/>
  <c r="D15" i="1" s="1"/>
  <c r="B15" i="1"/>
  <c r="N14" i="1"/>
  <c r="M14" i="1"/>
  <c r="L14" i="1"/>
  <c r="O14" i="1" s="1"/>
  <c r="P14" i="1" s="1"/>
  <c r="E14" i="1"/>
  <c r="D14" i="1"/>
  <c r="C14" i="1"/>
  <c r="B14" i="1"/>
  <c r="O13" i="1"/>
  <c r="P13" i="1" s="1"/>
  <c r="N13" i="1"/>
  <c r="M13" i="1"/>
  <c r="L13" i="1"/>
  <c r="C13" i="1"/>
  <c r="E13" i="1" s="1"/>
  <c r="B13" i="1"/>
  <c r="N12" i="1"/>
  <c r="O12" i="1" s="1"/>
  <c r="P12" i="1" s="1"/>
  <c r="M12" i="1"/>
  <c r="L12" i="1"/>
  <c r="C12" i="1"/>
  <c r="E12" i="1" s="1"/>
  <c r="B12" i="1"/>
  <c r="N11" i="1"/>
  <c r="M11" i="1"/>
  <c r="O11" i="1" s="1"/>
  <c r="P11" i="1" s="1"/>
  <c r="L11" i="1"/>
  <c r="E11" i="1"/>
  <c r="C11" i="1"/>
  <c r="D11" i="1" s="1"/>
  <c r="B11" i="1"/>
  <c r="N10" i="1"/>
  <c r="M10" i="1"/>
  <c r="L10" i="1"/>
  <c r="O10" i="1" s="1"/>
  <c r="P10" i="1" s="1"/>
  <c r="E10" i="1"/>
  <c r="D10" i="1"/>
  <c r="C10" i="1"/>
  <c r="B10" i="1"/>
  <c r="O9" i="1"/>
  <c r="P9" i="1" s="1"/>
  <c r="N9" i="1"/>
  <c r="M9" i="1"/>
  <c r="L9" i="1"/>
  <c r="C9" i="1"/>
  <c r="E9" i="1" s="1"/>
  <c r="B9" i="1"/>
  <c r="N8" i="1"/>
  <c r="O8" i="1" s="1"/>
  <c r="P8" i="1" s="1"/>
  <c r="M8" i="1"/>
  <c r="L8" i="1"/>
  <c r="C8" i="1"/>
  <c r="E8" i="1" s="1"/>
  <c r="B8" i="1"/>
  <c r="N7" i="1"/>
  <c r="M7" i="1"/>
  <c r="O7" i="1" s="1"/>
  <c r="P7" i="1" s="1"/>
  <c r="L7" i="1"/>
  <c r="E7" i="1"/>
  <c r="C7" i="1"/>
  <c r="D7" i="1" s="1"/>
  <c r="B7" i="1"/>
  <c r="N6" i="1"/>
  <c r="M6" i="1"/>
  <c r="L6" i="1"/>
  <c r="O6" i="1" s="1"/>
  <c r="P6" i="1" s="1"/>
  <c r="E6" i="1"/>
  <c r="D6" i="1"/>
  <c r="C6" i="1"/>
  <c r="B6" i="1"/>
  <c r="O5" i="1"/>
  <c r="P5" i="1" s="1"/>
  <c r="N5" i="1"/>
  <c r="M5" i="1"/>
  <c r="L5" i="1"/>
  <c r="C5" i="1"/>
  <c r="E5" i="1" s="1"/>
  <c r="B5" i="1"/>
  <c r="N4" i="1"/>
  <c r="O4" i="1" s="1"/>
  <c r="P4" i="1" s="1"/>
  <c r="M4" i="1"/>
  <c r="L4" i="1"/>
  <c r="C4" i="1"/>
  <c r="E4" i="1" s="1"/>
  <c r="B4" i="1"/>
  <c r="N3" i="1"/>
  <c r="M3" i="1"/>
  <c r="O3" i="1" s="1"/>
  <c r="P3" i="1" s="1"/>
  <c r="L3" i="1"/>
  <c r="E3" i="1"/>
  <c r="C3" i="1"/>
  <c r="D3" i="1" s="1"/>
  <c r="B3" i="1"/>
  <c r="P2" i="1"/>
  <c r="O2" i="1"/>
  <c r="N2" i="1"/>
  <c r="M2" i="1"/>
  <c r="L2" i="1"/>
  <c r="K2" i="1"/>
  <c r="J2" i="1"/>
  <c r="I2" i="1"/>
  <c r="H2" i="1"/>
  <c r="G2" i="1"/>
  <c r="F2" i="1"/>
  <c r="E2" i="1"/>
  <c r="B2" i="1"/>
  <c r="D2" i="1"/>
  <c r="C2" i="1"/>
  <c r="F5" i="1" l="1"/>
  <c r="G5" i="1" s="1"/>
  <c r="F9" i="1"/>
  <c r="G9" i="1" s="1"/>
  <c r="F4" i="1"/>
  <c r="G4" i="1" s="1"/>
  <c r="F8" i="1"/>
  <c r="G8" i="1" s="1"/>
  <c r="F12" i="1"/>
  <c r="G12" i="1" s="1"/>
  <c r="F16" i="1"/>
  <c r="G16" i="1" s="1"/>
  <c r="F20" i="1"/>
  <c r="G20" i="1" s="1"/>
  <c r="F17" i="1"/>
  <c r="G17" i="1" s="1"/>
  <c r="G21" i="1"/>
  <c r="F21" i="1"/>
  <c r="G13" i="1"/>
  <c r="F13" i="1"/>
  <c r="G22" i="1"/>
  <c r="F22" i="1"/>
  <c r="G15" i="1"/>
  <c r="D5" i="1"/>
  <c r="F7" i="1"/>
  <c r="G7" i="1" s="1"/>
  <c r="D9" i="1"/>
  <c r="F11" i="1"/>
  <c r="G11" i="1" s="1"/>
  <c r="D13" i="1"/>
  <c r="F15" i="1"/>
  <c r="D17" i="1"/>
  <c r="F19" i="1"/>
  <c r="G19" i="1" s="1"/>
  <c r="D21" i="1"/>
  <c r="D4" i="1"/>
  <c r="F6" i="1"/>
  <c r="G6" i="1" s="1"/>
  <c r="D8" i="1"/>
  <c r="F10" i="1"/>
  <c r="G10" i="1" s="1"/>
  <c r="D12" i="1"/>
  <c r="F14" i="1"/>
  <c r="G14" i="1" s="1"/>
  <c r="D16" i="1"/>
  <c r="F18" i="1"/>
  <c r="G18" i="1" s="1"/>
  <c r="D20" i="1"/>
  <c r="F3" i="1"/>
  <c r="G3" i="1" s="1"/>
  <c r="H18" i="1" l="1"/>
  <c r="J18" i="1"/>
  <c r="I18" i="1"/>
  <c r="J10" i="1"/>
  <c r="I10" i="1"/>
  <c r="H10" i="1"/>
  <c r="K10" i="1" s="1"/>
  <c r="J17" i="1"/>
  <c r="I17" i="1"/>
  <c r="H17" i="1"/>
  <c r="K17" i="1" s="1"/>
  <c r="I8" i="1"/>
  <c r="H8" i="1"/>
  <c r="J8" i="1"/>
  <c r="I19" i="1"/>
  <c r="H19" i="1"/>
  <c r="K19" i="1" s="1"/>
  <c r="J19" i="1"/>
  <c r="H11" i="1"/>
  <c r="J11" i="1"/>
  <c r="I11" i="1"/>
  <c r="J20" i="1"/>
  <c r="I20" i="1"/>
  <c r="H20" i="1"/>
  <c r="K20" i="1" s="1"/>
  <c r="I4" i="1"/>
  <c r="H4" i="1"/>
  <c r="J4" i="1"/>
  <c r="H3" i="1"/>
  <c r="K3" i="1" s="1"/>
  <c r="J3" i="1"/>
  <c r="I3" i="1"/>
  <c r="H14" i="1"/>
  <c r="J14" i="1"/>
  <c r="I14" i="1"/>
  <c r="J6" i="1"/>
  <c r="I6" i="1"/>
  <c r="H6" i="1"/>
  <c r="K6" i="1" s="1"/>
  <c r="J16" i="1"/>
  <c r="I16" i="1"/>
  <c r="H16" i="1"/>
  <c r="J9" i="1"/>
  <c r="I9" i="1"/>
  <c r="H9" i="1"/>
  <c r="H7" i="1"/>
  <c r="I7" i="1"/>
  <c r="J7" i="1"/>
  <c r="I12" i="1"/>
  <c r="H12" i="1"/>
  <c r="J12" i="1"/>
  <c r="J5" i="1"/>
  <c r="I5" i="1"/>
  <c r="H5" i="1"/>
  <c r="H22" i="1"/>
  <c r="K22" i="1" s="1"/>
  <c r="J22" i="1"/>
  <c r="I22" i="1"/>
  <c r="J21" i="1"/>
  <c r="I21" i="1"/>
  <c r="H21" i="1"/>
  <c r="K21" i="1" s="1"/>
  <c r="I15" i="1"/>
  <c r="H15" i="1"/>
  <c r="K15" i="1" s="1"/>
  <c r="J15" i="1"/>
  <c r="J13" i="1"/>
  <c r="I13" i="1"/>
  <c r="H13" i="1"/>
  <c r="K13" i="1" s="1"/>
  <c r="K5" i="1" l="1"/>
  <c r="K12" i="1"/>
  <c r="K7" i="1"/>
  <c r="K16" i="1"/>
  <c r="K14" i="1"/>
  <c r="K11" i="1"/>
  <c r="K9" i="1"/>
  <c r="K4" i="1"/>
  <c r="K8" i="1"/>
  <c r="K18" i="1"/>
</calcChain>
</file>

<file path=xl/sharedStrings.xml><?xml version="1.0" encoding="utf-8"?>
<sst xmlns="http://schemas.openxmlformats.org/spreadsheetml/2006/main" count="40" uniqueCount="40">
  <si>
    <t>Data e hora de partida</t>
  </si>
  <si>
    <t>2015-12-23T20:37:49-02:00</t>
  </si>
  <si>
    <t>2015-12-23T20:52:56-02:00</t>
  </si>
  <si>
    <t>2015-12-23T21:08:03-02:00</t>
  </si>
  <si>
    <t>2015-12-23T21:23:09-02:00</t>
  </si>
  <si>
    <t>2015-12-24T21:47:23-02:00</t>
  </si>
  <si>
    <t>2015-12-24T22:02:27-02:00</t>
  </si>
  <si>
    <t>2015-12-24T22:17:31-02:00</t>
  </si>
  <si>
    <t>2015-12-24T22:32:35-02:00</t>
  </si>
  <si>
    <t>2015-12-24T22:47:39-02:00</t>
  </si>
  <si>
    <t>2015-12-24T23:02:43-02:00</t>
  </si>
  <si>
    <t>2015-12-24T23:17:46-02:00</t>
  </si>
  <si>
    <t>2015-12-24T23:32:51-02:00</t>
  </si>
  <si>
    <t>2015-12-24T23:47:54-02:00</t>
  </si>
  <si>
    <t>2015-12-25T00:02:57-02:00</t>
  </si>
  <si>
    <t>2015-12-25T00:18:01-02:00</t>
  </si>
  <si>
    <t>2015-12-25T00:33:04-02:00</t>
  </si>
  <si>
    <t>2015-12-25T00:48:08-02:00</t>
  </si>
  <si>
    <t>2015-12-25T01:03:12-02:00</t>
  </si>
  <si>
    <t>2015-12-25T01:18:15-02:00</t>
  </si>
  <si>
    <t>2015-12-25T01:33:19-02:00</t>
  </si>
  <si>
    <t>2015-12-25T01:48:22-02:00</t>
  </si>
  <si>
    <t># Caract.</t>
  </si>
  <si>
    <t>Posição "T"</t>
  </si>
  <si>
    <t>Data</t>
  </si>
  <si>
    <t>Hora</t>
  </si>
  <si>
    <t>Posição "-"</t>
  </si>
  <si>
    <t>Hora Total</t>
  </si>
  <si>
    <t>Minuto</t>
  </si>
  <si>
    <t>Segundo</t>
  </si>
  <si>
    <t>Parte Hora</t>
  </si>
  <si>
    <t>Hora + Min (Float)</t>
  </si>
  <si>
    <t>Ano</t>
  </si>
  <si>
    <t>Mês</t>
  </si>
  <si>
    <t>Dia</t>
  </si>
  <si>
    <t>Data (Excel)</t>
  </si>
  <si>
    <t>Dia da Semana</t>
  </si>
  <si>
    <t>1 = domingo</t>
  </si>
  <si>
    <t>7 = sábado</t>
  </si>
  <si>
    <t>Legenda - dia da semana: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</si>
</sst>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ont="1" applyBorder="1"/>
    <xf numFmtId="0" fontId="0" fillId="0" borderId="0" xfId="0" applyFont="1" applyFill="1" applyBorder="1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topLeftCell="G1" workbookViewId="0">
      <selection activeCell="R5" sqref="R5"/>
    </sheetView>
  </sheetViews>
  <sheetFormatPr defaultRowHeight="15" x14ac:dyDescent="0.25"/>
  <cols>
    <col min="1" max="1" width="34.140625" customWidth="1"/>
    <col min="2" max="2" width="10" customWidth="1"/>
    <col min="3" max="3" width="10.85546875" bestFit="1" customWidth="1"/>
    <col min="4" max="4" width="10.42578125" bestFit="1" customWidth="1"/>
    <col min="5" max="5" width="13.5703125" bestFit="1" customWidth="1"/>
    <col min="6" max="6" width="10.5703125" bestFit="1" customWidth="1"/>
    <col min="7" max="7" width="10.85546875" bestFit="1" customWidth="1"/>
    <col min="11" max="11" width="16.85546875" bestFit="1" customWidth="1"/>
    <col min="15" max="15" width="10.7109375" bestFit="1" customWidth="1"/>
    <col min="16" max="16" width="14" bestFit="1" customWidth="1"/>
    <col min="17" max="17" width="11.7109375" bestFit="1" customWidth="1"/>
  </cols>
  <sheetData>
    <row r="1" spans="1:18" x14ac:dyDescent="0.25">
      <c r="A1" s="1" t="s">
        <v>0</v>
      </c>
      <c r="B1" s="1" t="s">
        <v>22</v>
      </c>
      <c r="C1" s="3" t="s">
        <v>23</v>
      </c>
      <c r="D1" s="3" t="s">
        <v>24</v>
      </c>
      <c r="E1" s="3" t="s">
        <v>30</v>
      </c>
      <c r="F1" s="4" t="s">
        <v>26</v>
      </c>
      <c r="G1" s="4" t="s">
        <v>27</v>
      </c>
      <c r="H1" s="4" t="s">
        <v>25</v>
      </c>
      <c r="I1" s="4" t="s">
        <v>28</v>
      </c>
      <c r="J1" s="4" t="s">
        <v>29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  <c r="P1" s="4" t="s">
        <v>36</v>
      </c>
    </row>
    <row r="2" spans="1:18" x14ac:dyDescent="0.25">
      <c r="A2" s="2" t="s">
        <v>1</v>
      </c>
      <c r="B2" s="3">
        <f>LEN(A2)</f>
        <v>25</v>
      </c>
      <c r="C2" s="3">
        <f>FIND("T",A2)</f>
        <v>11</v>
      </c>
      <c r="D2" s="3" t="str">
        <f>MID(A2,1,C2-1)</f>
        <v>2015-12-23</v>
      </c>
      <c r="E2" s="3" t="str">
        <f>MID(A2,C2+1,B2)</f>
        <v>20:37:49-02:00</v>
      </c>
      <c r="F2" s="3">
        <f>FIND("-",E2)</f>
        <v>9</v>
      </c>
      <c r="G2" t="str">
        <f>MID(E2,1,F2-1)</f>
        <v>20:37:49</v>
      </c>
      <c r="H2" t="str">
        <f>MID(G2,1,2)</f>
        <v>20</v>
      </c>
      <c r="I2" t="str">
        <f>MID(G2,4,2)</f>
        <v>37</v>
      </c>
      <c r="J2" t="str">
        <f>MID(G2,7,2)</f>
        <v>49</v>
      </c>
      <c r="K2" s="5">
        <f>H2+I2/60</f>
        <v>20.616666666666667</v>
      </c>
      <c r="L2" t="str">
        <f>MID(A2,1,4)</f>
        <v>2015</v>
      </c>
      <c r="M2" t="str">
        <f>MID(A2,6,2)</f>
        <v>12</v>
      </c>
      <c r="N2" t="str">
        <f>MID(A2,9,2)</f>
        <v>23</v>
      </c>
      <c r="O2" s="6">
        <f>DATE(L2,M2,N2)</f>
        <v>42361</v>
      </c>
      <c r="P2">
        <f>WEEKDAY(O2)</f>
        <v>4</v>
      </c>
    </row>
    <row r="3" spans="1:18" x14ac:dyDescent="0.25">
      <c r="A3" s="2" t="s">
        <v>2</v>
      </c>
      <c r="B3" s="3">
        <f t="shared" ref="B3:B22" si="0">LEN(A3)</f>
        <v>25</v>
      </c>
      <c r="C3" s="3">
        <f t="shared" ref="C3:C22" si="1">FIND("T",A3)</f>
        <v>11</v>
      </c>
      <c r="D3" s="3" t="str">
        <f t="shared" ref="D3:D22" si="2">MID(A3,1,C3-1)</f>
        <v>2015-12-23</v>
      </c>
      <c r="E3" s="3" t="str">
        <f t="shared" ref="E3:E22" si="3">MID(A3,C3+1,B3)</f>
        <v>20:52:56-02:00</v>
      </c>
      <c r="F3" s="3">
        <f t="shared" ref="F3:F22" si="4">FIND("-",E3)</f>
        <v>9</v>
      </c>
      <c r="G3" t="str">
        <f t="shared" ref="G3:G22" si="5">MID(E3,1,F3-1)</f>
        <v>20:52:56</v>
      </c>
      <c r="H3" t="str">
        <f t="shared" ref="H3:H22" si="6">MID(G3,1,2)</f>
        <v>20</v>
      </c>
      <c r="I3" t="str">
        <f t="shared" ref="I3:I22" si="7">MID(G3,4,2)</f>
        <v>52</v>
      </c>
      <c r="J3" t="str">
        <f t="shared" ref="J3:J22" si="8">MID(G3,7,2)</f>
        <v>56</v>
      </c>
      <c r="K3" s="5">
        <f t="shared" ref="K3:K22" si="9">H3+I3/60</f>
        <v>20.866666666666667</v>
      </c>
      <c r="L3" t="str">
        <f t="shared" ref="L3:L22" si="10">MID(A3,1,4)</f>
        <v>2015</v>
      </c>
      <c r="M3" t="str">
        <f t="shared" ref="M3:M22" si="11">MID(A3,6,2)</f>
        <v>12</v>
      </c>
      <c r="N3" t="str">
        <f t="shared" ref="N3:N22" si="12">MID(A3,9,2)</f>
        <v>23</v>
      </c>
      <c r="O3" s="6">
        <f t="shared" ref="O3:O22" si="13">DATE(L3,M3,N3)</f>
        <v>42361</v>
      </c>
      <c r="P3">
        <f t="shared" ref="P3:P22" si="14">WEEKDAY(O3)</f>
        <v>4</v>
      </c>
    </row>
    <row r="4" spans="1:18" x14ac:dyDescent="0.25">
      <c r="A4" s="2" t="s">
        <v>3</v>
      </c>
      <c r="B4" s="3">
        <f t="shared" si="0"/>
        <v>25</v>
      </c>
      <c r="C4" s="3">
        <f t="shared" si="1"/>
        <v>11</v>
      </c>
      <c r="D4" s="3" t="str">
        <f t="shared" si="2"/>
        <v>2015-12-23</v>
      </c>
      <c r="E4" s="3" t="str">
        <f t="shared" si="3"/>
        <v>21:08:03-02:00</v>
      </c>
      <c r="F4" s="3">
        <f t="shared" si="4"/>
        <v>9</v>
      </c>
      <c r="G4" t="str">
        <f t="shared" si="5"/>
        <v>21:08:03</v>
      </c>
      <c r="H4" t="str">
        <f t="shared" si="6"/>
        <v>21</v>
      </c>
      <c r="I4" t="str">
        <f t="shared" si="7"/>
        <v>08</v>
      </c>
      <c r="J4" t="str">
        <f t="shared" si="8"/>
        <v>03</v>
      </c>
      <c r="K4" s="5">
        <f t="shared" si="9"/>
        <v>21.133333333333333</v>
      </c>
      <c r="L4" t="str">
        <f t="shared" si="10"/>
        <v>2015</v>
      </c>
      <c r="M4" t="str">
        <f t="shared" si="11"/>
        <v>12</v>
      </c>
      <c r="N4" t="str">
        <f t="shared" si="12"/>
        <v>23</v>
      </c>
      <c r="O4" s="6">
        <f t="shared" si="13"/>
        <v>42361</v>
      </c>
      <c r="P4">
        <f t="shared" si="14"/>
        <v>4</v>
      </c>
      <c r="R4" t="s">
        <v>39</v>
      </c>
    </row>
    <row r="5" spans="1:18" x14ac:dyDescent="0.25">
      <c r="A5" s="2" t="s">
        <v>4</v>
      </c>
      <c r="B5" s="3">
        <f t="shared" si="0"/>
        <v>25</v>
      </c>
      <c r="C5" s="3">
        <f t="shared" si="1"/>
        <v>11</v>
      </c>
      <c r="D5" s="3" t="str">
        <f t="shared" si="2"/>
        <v>2015-12-23</v>
      </c>
      <c r="E5" s="3" t="str">
        <f t="shared" si="3"/>
        <v>21:23:09-02:00</v>
      </c>
      <c r="F5" s="3">
        <f t="shared" si="4"/>
        <v>9</v>
      </c>
      <c r="G5" t="str">
        <f t="shared" si="5"/>
        <v>21:23:09</v>
      </c>
      <c r="H5" t="str">
        <f t="shared" si="6"/>
        <v>21</v>
      </c>
      <c r="I5" t="str">
        <f t="shared" si="7"/>
        <v>23</v>
      </c>
      <c r="J5" t="str">
        <f t="shared" si="8"/>
        <v>09</v>
      </c>
      <c r="K5" s="5">
        <f t="shared" si="9"/>
        <v>21.383333333333333</v>
      </c>
      <c r="L5" t="str">
        <f t="shared" si="10"/>
        <v>2015</v>
      </c>
      <c r="M5" t="str">
        <f t="shared" si="11"/>
        <v>12</v>
      </c>
      <c r="N5" t="str">
        <f t="shared" si="12"/>
        <v>23</v>
      </c>
      <c r="O5" s="6">
        <f t="shared" si="13"/>
        <v>42361</v>
      </c>
      <c r="P5">
        <f t="shared" si="14"/>
        <v>4</v>
      </c>
      <c r="R5" s="4" t="s">
        <v>37</v>
      </c>
    </row>
    <row r="6" spans="1:18" x14ac:dyDescent="0.25">
      <c r="A6" s="2" t="s">
        <v>5</v>
      </c>
      <c r="B6" s="3">
        <f t="shared" si="0"/>
        <v>25</v>
      </c>
      <c r="C6" s="3">
        <f t="shared" si="1"/>
        <v>11</v>
      </c>
      <c r="D6" s="3" t="str">
        <f t="shared" si="2"/>
        <v>2015-12-24</v>
      </c>
      <c r="E6" s="3" t="str">
        <f t="shared" si="3"/>
        <v>21:47:23-02:00</v>
      </c>
      <c r="F6" s="3">
        <f t="shared" si="4"/>
        <v>9</v>
      </c>
      <c r="G6" t="str">
        <f t="shared" si="5"/>
        <v>21:47:23</v>
      </c>
      <c r="H6" t="str">
        <f t="shared" si="6"/>
        <v>21</v>
      </c>
      <c r="I6" t="str">
        <f t="shared" si="7"/>
        <v>47</v>
      </c>
      <c r="J6" t="str">
        <f t="shared" si="8"/>
        <v>23</v>
      </c>
      <c r="K6" s="5">
        <f t="shared" si="9"/>
        <v>21.783333333333335</v>
      </c>
      <c r="L6" t="str">
        <f t="shared" si="10"/>
        <v>2015</v>
      </c>
      <c r="M6" t="str">
        <f t="shared" si="11"/>
        <v>12</v>
      </c>
      <c r="N6" t="str">
        <f t="shared" si="12"/>
        <v>24</v>
      </c>
      <c r="O6" s="6">
        <f t="shared" si="13"/>
        <v>42362</v>
      </c>
      <c r="P6">
        <f t="shared" si="14"/>
        <v>5</v>
      </c>
      <c r="R6" t="s">
        <v>38</v>
      </c>
    </row>
    <row r="7" spans="1:18" x14ac:dyDescent="0.25">
      <c r="A7" s="2" t="s">
        <v>6</v>
      </c>
      <c r="B7" s="3">
        <f t="shared" si="0"/>
        <v>25</v>
      </c>
      <c r="C7" s="3">
        <f t="shared" si="1"/>
        <v>11</v>
      </c>
      <c r="D7" s="3" t="str">
        <f t="shared" si="2"/>
        <v>2015-12-24</v>
      </c>
      <c r="E7" s="3" t="str">
        <f t="shared" si="3"/>
        <v>22:02:27-02:00</v>
      </c>
      <c r="F7" s="3">
        <f t="shared" si="4"/>
        <v>9</v>
      </c>
      <c r="G7" t="str">
        <f t="shared" si="5"/>
        <v>22:02:27</v>
      </c>
      <c r="H7" t="str">
        <f t="shared" si="6"/>
        <v>22</v>
      </c>
      <c r="I7" t="str">
        <f t="shared" si="7"/>
        <v>02</v>
      </c>
      <c r="J7" t="str">
        <f t="shared" si="8"/>
        <v>27</v>
      </c>
      <c r="K7" s="5">
        <f t="shared" si="9"/>
        <v>22.033333333333335</v>
      </c>
      <c r="L7" t="str">
        <f t="shared" si="10"/>
        <v>2015</v>
      </c>
      <c r="M7" t="str">
        <f t="shared" si="11"/>
        <v>12</v>
      </c>
      <c r="N7" t="str">
        <f t="shared" si="12"/>
        <v>24</v>
      </c>
      <c r="O7" s="6">
        <f t="shared" si="13"/>
        <v>42362</v>
      </c>
      <c r="P7">
        <f t="shared" si="14"/>
        <v>5</v>
      </c>
    </row>
    <row r="8" spans="1:18" x14ac:dyDescent="0.25">
      <c r="A8" s="2" t="s">
        <v>7</v>
      </c>
      <c r="B8" s="3">
        <f t="shared" si="0"/>
        <v>25</v>
      </c>
      <c r="C8" s="3">
        <f t="shared" si="1"/>
        <v>11</v>
      </c>
      <c r="D8" s="3" t="str">
        <f t="shared" si="2"/>
        <v>2015-12-24</v>
      </c>
      <c r="E8" s="3" t="str">
        <f t="shared" si="3"/>
        <v>22:17:31-02:00</v>
      </c>
      <c r="F8" s="3">
        <f t="shared" si="4"/>
        <v>9</v>
      </c>
      <c r="G8" t="str">
        <f t="shared" si="5"/>
        <v>22:17:31</v>
      </c>
      <c r="H8" t="str">
        <f t="shared" si="6"/>
        <v>22</v>
      </c>
      <c r="I8" t="str">
        <f t="shared" si="7"/>
        <v>17</v>
      </c>
      <c r="J8" t="str">
        <f t="shared" si="8"/>
        <v>31</v>
      </c>
      <c r="K8" s="5">
        <f t="shared" si="9"/>
        <v>22.283333333333335</v>
      </c>
      <c r="L8" t="str">
        <f t="shared" si="10"/>
        <v>2015</v>
      </c>
      <c r="M8" t="str">
        <f t="shared" si="11"/>
        <v>12</v>
      </c>
      <c r="N8" t="str">
        <f t="shared" si="12"/>
        <v>24</v>
      </c>
      <c r="O8" s="6">
        <f t="shared" si="13"/>
        <v>42362</v>
      </c>
      <c r="P8">
        <f t="shared" si="14"/>
        <v>5</v>
      </c>
    </row>
    <row r="9" spans="1:18" x14ac:dyDescent="0.25">
      <c r="A9" s="2" t="s">
        <v>8</v>
      </c>
      <c r="B9" s="3">
        <f t="shared" si="0"/>
        <v>25</v>
      </c>
      <c r="C9" s="3">
        <f t="shared" si="1"/>
        <v>11</v>
      </c>
      <c r="D9" s="3" t="str">
        <f t="shared" si="2"/>
        <v>2015-12-24</v>
      </c>
      <c r="E9" s="3" t="str">
        <f t="shared" si="3"/>
        <v>22:32:35-02:00</v>
      </c>
      <c r="F9" s="3">
        <f t="shared" si="4"/>
        <v>9</v>
      </c>
      <c r="G9" t="str">
        <f t="shared" si="5"/>
        <v>22:32:35</v>
      </c>
      <c r="H9" t="str">
        <f t="shared" si="6"/>
        <v>22</v>
      </c>
      <c r="I9" t="str">
        <f t="shared" si="7"/>
        <v>32</v>
      </c>
      <c r="J9" t="str">
        <f t="shared" si="8"/>
        <v>35</v>
      </c>
      <c r="K9" s="5">
        <f t="shared" si="9"/>
        <v>22.533333333333335</v>
      </c>
      <c r="L9" t="str">
        <f t="shared" si="10"/>
        <v>2015</v>
      </c>
      <c r="M9" t="str">
        <f t="shared" si="11"/>
        <v>12</v>
      </c>
      <c r="N9" t="str">
        <f t="shared" si="12"/>
        <v>24</v>
      </c>
      <c r="O9" s="6">
        <f t="shared" si="13"/>
        <v>42362</v>
      </c>
      <c r="P9">
        <f t="shared" si="14"/>
        <v>5</v>
      </c>
    </row>
    <row r="10" spans="1:18" x14ac:dyDescent="0.25">
      <c r="A10" s="2" t="s">
        <v>9</v>
      </c>
      <c r="B10" s="3">
        <f t="shared" si="0"/>
        <v>25</v>
      </c>
      <c r="C10" s="3">
        <f t="shared" si="1"/>
        <v>11</v>
      </c>
      <c r="D10" s="3" t="str">
        <f t="shared" si="2"/>
        <v>2015-12-24</v>
      </c>
      <c r="E10" s="3" t="str">
        <f t="shared" si="3"/>
        <v>22:47:39-02:00</v>
      </c>
      <c r="F10" s="3">
        <f t="shared" si="4"/>
        <v>9</v>
      </c>
      <c r="G10" t="str">
        <f t="shared" si="5"/>
        <v>22:47:39</v>
      </c>
      <c r="H10" t="str">
        <f t="shared" si="6"/>
        <v>22</v>
      </c>
      <c r="I10" t="str">
        <f t="shared" si="7"/>
        <v>47</v>
      </c>
      <c r="J10" t="str">
        <f t="shared" si="8"/>
        <v>39</v>
      </c>
      <c r="K10" s="5">
        <f t="shared" si="9"/>
        <v>22.783333333333335</v>
      </c>
      <c r="L10" t="str">
        <f t="shared" si="10"/>
        <v>2015</v>
      </c>
      <c r="M10" t="str">
        <f t="shared" si="11"/>
        <v>12</v>
      </c>
      <c r="N10" t="str">
        <f t="shared" si="12"/>
        <v>24</v>
      </c>
      <c r="O10" s="6">
        <f t="shared" si="13"/>
        <v>42362</v>
      </c>
      <c r="P10">
        <f t="shared" si="14"/>
        <v>5</v>
      </c>
    </row>
    <row r="11" spans="1:18" x14ac:dyDescent="0.25">
      <c r="A11" s="2" t="s">
        <v>10</v>
      </c>
      <c r="B11" s="3">
        <f t="shared" si="0"/>
        <v>25</v>
      </c>
      <c r="C11" s="3">
        <f t="shared" si="1"/>
        <v>11</v>
      </c>
      <c r="D11" s="3" t="str">
        <f t="shared" si="2"/>
        <v>2015-12-24</v>
      </c>
      <c r="E11" s="3" t="str">
        <f t="shared" si="3"/>
        <v>23:02:43-02:00</v>
      </c>
      <c r="F11" s="3">
        <f t="shared" si="4"/>
        <v>9</v>
      </c>
      <c r="G11" t="str">
        <f t="shared" si="5"/>
        <v>23:02:43</v>
      </c>
      <c r="H11" t="str">
        <f t="shared" si="6"/>
        <v>23</v>
      </c>
      <c r="I11" t="str">
        <f t="shared" si="7"/>
        <v>02</v>
      </c>
      <c r="J11" t="str">
        <f t="shared" si="8"/>
        <v>43</v>
      </c>
      <c r="K11" s="5">
        <f t="shared" si="9"/>
        <v>23.033333333333335</v>
      </c>
      <c r="L11" t="str">
        <f t="shared" si="10"/>
        <v>2015</v>
      </c>
      <c r="M11" t="str">
        <f t="shared" si="11"/>
        <v>12</v>
      </c>
      <c r="N11" t="str">
        <f t="shared" si="12"/>
        <v>24</v>
      </c>
      <c r="O11" s="6">
        <f t="shared" si="13"/>
        <v>42362</v>
      </c>
      <c r="P11">
        <f t="shared" si="14"/>
        <v>5</v>
      </c>
    </row>
    <row r="12" spans="1:18" x14ac:dyDescent="0.25">
      <c r="A12" s="2" t="s">
        <v>11</v>
      </c>
      <c r="B12" s="3">
        <f t="shared" si="0"/>
        <v>25</v>
      </c>
      <c r="C12" s="3">
        <f t="shared" si="1"/>
        <v>11</v>
      </c>
      <c r="D12" s="3" t="str">
        <f t="shared" si="2"/>
        <v>2015-12-24</v>
      </c>
      <c r="E12" s="3" t="str">
        <f t="shared" si="3"/>
        <v>23:17:46-02:00</v>
      </c>
      <c r="F12" s="3">
        <f t="shared" si="4"/>
        <v>9</v>
      </c>
      <c r="G12" t="str">
        <f t="shared" si="5"/>
        <v>23:17:46</v>
      </c>
      <c r="H12" t="str">
        <f t="shared" si="6"/>
        <v>23</v>
      </c>
      <c r="I12" t="str">
        <f t="shared" si="7"/>
        <v>17</v>
      </c>
      <c r="J12" t="str">
        <f t="shared" si="8"/>
        <v>46</v>
      </c>
      <c r="K12" s="5">
        <f t="shared" si="9"/>
        <v>23.283333333333335</v>
      </c>
      <c r="L12" t="str">
        <f t="shared" si="10"/>
        <v>2015</v>
      </c>
      <c r="M12" t="str">
        <f t="shared" si="11"/>
        <v>12</v>
      </c>
      <c r="N12" t="str">
        <f t="shared" si="12"/>
        <v>24</v>
      </c>
      <c r="O12" s="6">
        <f t="shared" si="13"/>
        <v>42362</v>
      </c>
      <c r="P12">
        <f t="shared" si="14"/>
        <v>5</v>
      </c>
    </row>
    <row r="13" spans="1:18" x14ac:dyDescent="0.25">
      <c r="A13" s="2" t="s">
        <v>12</v>
      </c>
      <c r="B13" s="3">
        <f t="shared" si="0"/>
        <v>25</v>
      </c>
      <c r="C13" s="3">
        <f t="shared" si="1"/>
        <v>11</v>
      </c>
      <c r="D13" s="3" t="str">
        <f t="shared" si="2"/>
        <v>2015-12-24</v>
      </c>
      <c r="E13" s="3" t="str">
        <f t="shared" si="3"/>
        <v>23:32:51-02:00</v>
      </c>
      <c r="F13" s="3">
        <f t="shared" si="4"/>
        <v>9</v>
      </c>
      <c r="G13" t="str">
        <f t="shared" si="5"/>
        <v>23:32:51</v>
      </c>
      <c r="H13" t="str">
        <f t="shared" si="6"/>
        <v>23</v>
      </c>
      <c r="I13" t="str">
        <f t="shared" si="7"/>
        <v>32</v>
      </c>
      <c r="J13" t="str">
        <f t="shared" si="8"/>
        <v>51</v>
      </c>
      <c r="K13" s="5">
        <f t="shared" si="9"/>
        <v>23.533333333333335</v>
      </c>
      <c r="L13" t="str">
        <f t="shared" si="10"/>
        <v>2015</v>
      </c>
      <c r="M13" t="str">
        <f t="shared" si="11"/>
        <v>12</v>
      </c>
      <c r="N13" t="str">
        <f t="shared" si="12"/>
        <v>24</v>
      </c>
      <c r="O13" s="6">
        <f t="shared" si="13"/>
        <v>42362</v>
      </c>
      <c r="P13">
        <f t="shared" si="14"/>
        <v>5</v>
      </c>
    </row>
    <row r="14" spans="1:18" x14ac:dyDescent="0.25">
      <c r="A14" s="2" t="s">
        <v>13</v>
      </c>
      <c r="B14" s="3">
        <f t="shared" si="0"/>
        <v>25</v>
      </c>
      <c r="C14" s="3">
        <f t="shared" si="1"/>
        <v>11</v>
      </c>
      <c r="D14" s="3" t="str">
        <f t="shared" si="2"/>
        <v>2015-12-24</v>
      </c>
      <c r="E14" s="3" t="str">
        <f t="shared" si="3"/>
        <v>23:47:54-02:00</v>
      </c>
      <c r="F14" s="3">
        <f t="shared" si="4"/>
        <v>9</v>
      </c>
      <c r="G14" t="str">
        <f t="shared" si="5"/>
        <v>23:47:54</v>
      </c>
      <c r="H14" t="str">
        <f t="shared" si="6"/>
        <v>23</v>
      </c>
      <c r="I14" t="str">
        <f t="shared" si="7"/>
        <v>47</v>
      </c>
      <c r="J14" t="str">
        <f t="shared" si="8"/>
        <v>54</v>
      </c>
      <c r="K14" s="5">
        <f t="shared" si="9"/>
        <v>23.783333333333335</v>
      </c>
      <c r="L14" t="str">
        <f t="shared" si="10"/>
        <v>2015</v>
      </c>
      <c r="M14" t="str">
        <f t="shared" si="11"/>
        <v>12</v>
      </c>
      <c r="N14" t="str">
        <f t="shared" si="12"/>
        <v>24</v>
      </c>
      <c r="O14" s="6">
        <f t="shared" si="13"/>
        <v>42362</v>
      </c>
      <c r="P14">
        <f t="shared" si="14"/>
        <v>5</v>
      </c>
    </row>
    <row r="15" spans="1:18" x14ac:dyDescent="0.25">
      <c r="A15" s="2" t="s">
        <v>14</v>
      </c>
      <c r="B15" s="3">
        <f t="shared" si="0"/>
        <v>25</v>
      </c>
      <c r="C15" s="3">
        <f t="shared" si="1"/>
        <v>11</v>
      </c>
      <c r="D15" s="3" t="str">
        <f t="shared" si="2"/>
        <v>2015-12-25</v>
      </c>
      <c r="E15" s="3" t="str">
        <f t="shared" si="3"/>
        <v>00:02:57-02:00</v>
      </c>
      <c r="F15" s="3">
        <f t="shared" si="4"/>
        <v>9</v>
      </c>
      <c r="G15" t="str">
        <f t="shared" si="5"/>
        <v>00:02:57</v>
      </c>
      <c r="H15" t="str">
        <f t="shared" si="6"/>
        <v>00</v>
      </c>
      <c r="I15" t="str">
        <f t="shared" si="7"/>
        <v>02</v>
      </c>
      <c r="J15" t="str">
        <f t="shared" si="8"/>
        <v>57</v>
      </c>
      <c r="K15" s="5">
        <f t="shared" si="9"/>
        <v>3.3333333333333333E-2</v>
      </c>
      <c r="L15" t="str">
        <f t="shared" si="10"/>
        <v>2015</v>
      </c>
      <c r="M15" t="str">
        <f t="shared" si="11"/>
        <v>12</v>
      </c>
      <c r="N15" t="str">
        <f t="shared" si="12"/>
        <v>25</v>
      </c>
      <c r="O15" s="6">
        <f t="shared" si="13"/>
        <v>42363</v>
      </c>
      <c r="P15">
        <f t="shared" si="14"/>
        <v>6</v>
      </c>
    </row>
    <row r="16" spans="1:18" x14ac:dyDescent="0.25">
      <c r="A16" s="2" t="s">
        <v>15</v>
      </c>
      <c r="B16" s="3">
        <f t="shared" si="0"/>
        <v>25</v>
      </c>
      <c r="C16" s="3">
        <f t="shared" si="1"/>
        <v>11</v>
      </c>
      <c r="D16" s="3" t="str">
        <f t="shared" si="2"/>
        <v>2015-12-25</v>
      </c>
      <c r="E16" s="3" t="str">
        <f t="shared" si="3"/>
        <v>00:18:01-02:00</v>
      </c>
      <c r="F16" s="3">
        <f t="shared" si="4"/>
        <v>9</v>
      </c>
      <c r="G16" t="str">
        <f t="shared" si="5"/>
        <v>00:18:01</v>
      </c>
      <c r="H16" t="str">
        <f t="shared" si="6"/>
        <v>00</v>
      </c>
      <c r="I16" t="str">
        <f t="shared" si="7"/>
        <v>18</v>
      </c>
      <c r="J16" t="str">
        <f t="shared" si="8"/>
        <v>01</v>
      </c>
      <c r="K16" s="5">
        <f t="shared" si="9"/>
        <v>0.3</v>
      </c>
      <c r="L16" t="str">
        <f t="shared" si="10"/>
        <v>2015</v>
      </c>
      <c r="M16" t="str">
        <f t="shared" si="11"/>
        <v>12</v>
      </c>
      <c r="N16" t="str">
        <f t="shared" si="12"/>
        <v>25</v>
      </c>
      <c r="O16" s="6">
        <f t="shared" si="13"/>
        <v>42363</v>
      </c>
      <c r="P16">
        <f t="shared" si="14"/>
        <v>6</v>
      </c>
    </row>
    <row r="17" spans="1:16" x14ac:dyDescent="0.25">
      <c r="A17" s="2" t="s">
        <v>16</v>
      </c>
      <c r="B17" s="3">
        <f t="shared" si="0"/>
        <v>25</v>
      </c>
      <c r="C17" s="3">
        <f t="shared" si="1"/>
        <v>11</v>
      </c>
      <c r="D17" s="3" t="str">
        <f t="shared" si="2"/>
        <v>2015-12-25</v>
      </c>
      <c r="E17" s="3" t="str">
        <f t="shared" si="3"/>
        <v>00:33:04-02:00</v>
      </c>
      <c r="F17" s="3">
        <f t="shared" si="4"/>
        <v>9</v>
      </c>
      <c r="G17" t="str">
        <f t="shared" si="5"/>
        <v>00:33:04</v>
      </c>
      <c r="H17" t="str">
        <f t="shared" si="6"/>
        <v>00</v>
      </c>
      <c r="I17" t="str">
        <f t="shared" si="7"/>
        <v>33</v>
      </c>
      <c r="J17" t="str">
        <f t="shared" si="8"/>
        <v>04</v>
      </c>
      <c r="K17" s="5">
        <f t="shared" si="9"/>
        <v>0.55000000000000004</v>
      </c>
      <c r="L17" t="str">
        <f t="shared" si="10"/>
        <v>2015</v>
      </c>
      <c r="M17" t="str">
        <f t="shared" si="11"/>
        <v>12</v>
      </c>
      <c r="N17" t="str">
        <f t="shared" si="12"/>
        <v>25</v>
      </c>
      <c r="O17" s="6">
        <f t="shared" si="13"/>
        <v>42363</v>
      </c>
      <c r="P17">
        <f t="shared" si="14"/>
        <v>6</v>
      </c>
    </row>
    <row r="18" spans="1:16" x14ac:dyDescent="0.25">
      <c r="A18" s="2" t="s">
        <v>17</v>
      </c>
      <c r="B18" s="3">
        <f t="shared" si="0"/>
        <v>25</v>
      </c>
      <c r="C18" s="3">
        <f t="shared" si="1"/>
        <v>11</v>
      </c>
      <c r="D18" s="3" t="str">
        <f t="shared" si="2"/>
        <v>2015-12-25</v>
      </c>
      <c r="E18" s="3" t="str">
        <f t="shared" si="3"/>
        <v>00:48:08-02:00</v>
      </c>
      <c r="F18" s="3">
        <f t="shared" si="4"/>
        <v>9</v>
      </c>
      <c r="G18" t="str">
        <f t="shared" si="5"/>
        <v>00:48:08</v>
      </c>
      <c r="H18" t="str">
        <f t="shared" si="6"/>
        <v>00</v>
      </c>
      <c r="I18" t="str">
        <f t="shared" si="7"/>
        <v>48</v>
      </c>
      <c r="J18" t="str">
        <f t="shared" si="8"/>
        <v>08</v>
      </c>
      <c r="K18" s="5">
        <f t="shared" si="9"/>
        <v>0.8</v>
      </c>
      <c r="L18" t="str">
        <f t="shared" si="10"/>
        <v>2015</v>
      </c>
      <c r="M18" t="str">
        <f t="shared" si="11"/>
        <v>12</v>
      </c>
      <c r="N18" t="str">
        <f t="shared" si="12"/>
        <v>25</v>
      </c>
      <c r="O18" s="6">
        <f t="shared" si="13"/>
        <v>42363</v>
      </c>
      <c r="P18">
        <f t="shared" si="14"/>
        <v>6</v>
      </c>
    </row>
    <row r="19" spans="1:16" x14ac:dyDescent="0.25">
      <c r="A19" s="2" t="s">
        <v>18</v>
      </c>
      <c r="B19" s="3">
        <f t="shared" si="0"/>
        <v>25</v>
      </c>
      <c r="C19" s="3">
        <f t="shared" si="1"/>
        <v>11</v>
      </c>
      <c r="D19" s="3" t="str">
        <f t="shared" si="2"/>
        <v>2015-12-25</v>
      </c>
      <c r="E19" s="3" t="str">
        <f t="shared" si="3"/>
        <v>01:03:12-02:00</v>
      </c>
      <c r="F19" s="3">
        <f t="shared" si="4"/>
        <v>9</v>
      </c>
      <c r="G19" t="str">
        <f t="shared" si="5"/>
        <v>01:03:12</v>
      </c>
      <c r="H19" t="str">
        <f t="shared" si="6"/>
        <v>01</v>
      </c>
      <c r="I19" t="str">
        <f t="shared" si="7"/>
        <v>03</v>
      </c>
      <c r="J19" t="str">
        <f t="shared" si="8"/>
        <v>12</v>
      </c>
      <c r="K19" s="5">
        <f t="shared" si="9"/>
        <v>1.05</v>
      </c>
      <c r="L19" t="str">
        <f t="shared" si="10"/>
        <v>2015</v>
      </c>
      <c r="M19" t="str">
        <f t="shared" si="11"/>
        <v>12</v>
      </c>
      <c r="N19" t="str">
        <f t="shared" si="12"/>
        <v>25</v>
      </c>
      <c r="O19" s="6">
        <f t="shared" si="13"/>
        <v>42363</v>
      </c>
      <c r="P19">
        <f t="shared" si="14"/>
        <v>6</v>
      </c>
    </row>
    <row r="20" spans="1:16" x14ac:dyDescent="0.25">
      <c r="A20" s="2" t="s">
        <v>19</v>
      </c>
      <c r="B20" s="3">
        <f t="shared" si="0"/>
        <v>25</v>
      </c>
      <c r="C20" s="3">
        <f t="shared" si="1"/>
        <v>11</v>
      </c>
      <c r="D20" s="3" t="str">
        <f t="shared" si="2"/>
        <v>2015-12-25</v>
      </c>
      <c r="E20" s="3" t="str">
        <f t="shared" si="3"/>
        <v>01:18:15-02:00</v>
      </c>
      <c r="F20" s="3">
        <f t="shared" si="4"/>
        <v>9</v>
      </c>
      <c r="G20" t="str">
        <f t="shared" si="5"/>
        <v>01:18:15</v>
      </c>
      <c r="H20" t="str">
        <f t="shared" si="6"/>
        <v>01</v>
      </c>
      <c r="I20" t="str">
        <f t="shared" si="7"/>
        <v>18</v>
      </c>
      <c r="J20" t="str">
        <f t="shared" si="8"/>
        <v>15</v>
      </c>
      <c r="K20" s="5">
        <f t="shared" si="9"/>
        <v>1.3</v>
      </c>
      <c r="L20" t="str">
        <f t="shared" si="10"/>
        <v>2015</v>
      </c>
      <c r="M20" t="str">
        <f t="shared" si="11"/>
        <v>12</v>
      </c>
      <c r="N20" t="str">
        <f t="shared" si="12"/>
        <v>25</v>
      </c>
      <c r="O20" s="6">
        <f t="shared" si="13"/>
        <v>42363</v>
      </c>
      <c r="P20">
        <f t="shared" si="14"/>
        <v>6</v>
      </c>
    </row>
    <row r="21" spans="1:16" x14ac:dyDescent="0.25">
      <c r="A21" s="2" t="s">
        <v>20</v>
      </c>
      <c r="B21" s="3">
        <f t="shared" si="0"/>
        <v>25</v>
      </c>
      <c r="C21" s="3">
        <f t="shared" si="1"/>
        <v>11</v>
      </c>
      <c r="D21" s="3" t="str">
        <f t="shared" si="2"/>
        <v>2015-12-25</v>
      </c>
      <c r="E21" s="3" t="str">
        <f t="shared" si="3"/>
        <v>01:33:19-02:00</v>
      </c>
      <c r="F21" s="3">
        <f t="shared" si="4"/>
        <v>9</v>
      </c>
      <c r="G21" t="str">
        <f t="shared" si="5"/>
        <v>01:33:19</v>
      </c>
      <c r="H21" t="str">
        <f t="shared" si="6"/>
        <v>01</v>
      </c>
      <c r="I21" t="str">
        <f t="shared" si="7"/>
        <v>33</v>
      </c>
      <c r="J21" t="str">
        <f t="shared" si="8"/>
        <v>19</v>
      </c>
      <c r="K21" s="5">
        <f t="shared" si="9"/>
        <v>1.55</v>
      </c>
      <c r="L21" t="str">
        <f t="shared" si="10"/>
        <v>2015</v>
      </c>
      <c r="M21" t="str">
        <f t="shared" si="11"/>
        <v>12</v>
      </c>
      <c r="N21" t="str">
        <f t="shared" si="12"/>
        <v>25</v>
      </c>
      <c r="O21" s="6">
        <f t="shared" si="13"/>
        <v>42363</v>
      </c>
      <c r="P21">
        <f t="shared" si="14"/>
        <v>6</v>
      </c>
    </row>
    <row r="22" spans="1:16" x14ac:dyDescent="0.25">
      <c r="A22" s="2" t="s">
        <v>21</v>
      </c>
      <c r="B22" s="3">
        <f t="shared" si="0"/>
        <v>25</v>
      </c>
      <c r="C22" s="3">
        <f t="shared" si="1"/>
        <v>11</v>
      </c>
      <c r="D22" s="3" t="str">
        <f t="shared" si="2"/>
        <v>2015-12-25</v>
      </c>
      <c r="E22" s="3" t="str">
        <f t="shared" si="3"/>
        <v>01:48:22-02:00</v>
      </c>
      <c r="F22" s="3">
        <f t="shared" si="4"/>
        <v>9</v>
      </c>
      <c r="G22" t="str">
        <f t="shared" si="5"/>
        <v>01:48:22</v>
      </c>
      <c r="H22" t="str">
        <f t="shared" si="6"/>
        <v>01</v>
      </c>
      <c r="I22" t="str">
        <f t="shared" si="7"/>
        <v>48</v>
      </c>
      <c r="J22" t="str">
        <f t="shared" si="8"/>
        <v>22</v>
      </c>
      <c r="K22" s="5">
        <f t="shared" si="9"/>
        <v>1.8</v>
      </c>
      <c r="L22" t="str">
        <f t="shared" si="10"/>
        <v>2015</v>
      </c>
      <c r="M22" t="str">
        <f t="shared" si="11"/>
        <v>12</v>
      </c>
      <c r="N22" t="str">
        <f t="shared" si="12"/>
        <v>25</v>
      </c>
      <c r="O22" s="6">
        <f t="shared" si="13"/>
        <v>42363</v>
      </c>
      <c r="P22">
        <f t="shared" si="14"/>
        <v>6</v>
      </c>
    </row>
    <row r="23" spans="1:16" x14ac:dyDescent="0.25">
      <c r="A23" s="3"/>
      <c r="B23" s="3"/>
      <c r="C23" s="3"/>
      <c r="D23" s="3"/>
      <c r="E23" s="3"/>
      <c r="F23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 Bernardini</dc:creator>
  <cp:lastModifiedBy>Flavia Bernardini</cp:lastModifiedBy>
  <dcterms:created xsi:type="dcterms:W3CDTF">2016-08-17T18:56:02Z</dcterms:created>
  <dcterms:modified xsi:type="dcterms:W3CDTF">2016-08-17T19:14:49Z</dcterms:modified>
</cp:coreProperties>
</file>