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issertação\"/>
    </mc:Choice>
  </mc:AlternateContent>
  <bookViews>
    <workbookView xWindow="240" yWindow="75" windowWidth="20115" windowHeight="852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definedNames>
    <definedName name="Rotas_Média_TOTAL" localSheetId="0">Plan1!$A$1:$B$305</definedName>
  </definedNames>
  <calcPr calcId="171027"/>
</workbook>
</file>

<file path=xl/calcChain.xml><?xml version="1.0" encoding="utf-8"?>
<calcChain xmlns="http://schemas.openxmlformats.org/spreadsheetml/2006/main">
  <c r="B3" i="1" l="1"/>
  <c r="C3" i="1"/>
  <c r="D3" i="1" s="1"/>
  <c r="E3" i="1"/>
  <c r="F3" i="1" s="1"/>
  <c r="B4" i="1"/>
  <c r="C4" i="1"/>
  <c r="D4" i="1"/>
  <c r="E4" i="1"/>
  <c r="F4" i="1" s="1"/>
  <c r="B5" i="1"/>
  <c r="C5" i="1"/>
  <c r="B6" i="1"/>
  <c r="C6" i="1"/>
  <c r="D6" i="1" s="1"/>
  <c r="B7" i="1"/>
  <c r="C7" i="1"/>
  <c r="D7" i="1" s="1"/>
  <c r="E7" i="1"/>
  <c r="F7" i="1" s="1"/>
  <c r="B8" i="1"/>
  <c r="C8" i="1"/>
  <c r="D8" i="1"/>
  <c r="E8" i="1"/>
  <c r="F8" i="1" s="1"/>
  <c r="B9" i="1"/>
  <c r="C9" i="1"/>
  <c r="B10" i="1"/>
  <c r="C10" i="1"/>
  <c r="D10" i="1" s="1"/>
  <c r="B11" i="1"/>
  <c r="C11" i="1"/>
  <c r="D11" i="1" s="1"/>
  <c r="E11" i="1"/>
  <c r="F11" i="1" s="1"/>
  <c r="B12" i="1"/>
  <c r="C12" i="1"/>
  <c r="D12" i="1"/>
  <c r="E12" i="1"/>
  <c r="F12" i="1" s="1"/>
  <c r="B13" i="1"/>
  <c r="C13" i="1"/>
  <c r="B14" i="1"/>
  <c r="C14" i="1"/>
  <c r="D14" i="1" s="1"/>
  <c r="B15" i="1"/>
  <c r="C15" i="1"/>
  <c r="D15" i="1" s="1"/>
  <c r="E15" i="1"/>
  <c r="F15" i="1" s="1"/>
  <c r="B16" i="1"/>
  <c r="C16" i="1"/>
  <c r="D16" i="1"/>
  <c r="E16" i="1"/>
  <c r="F16" i="1" s="1"/>
  <c r="B17" i="1"/>
  <c r="C17" i="1"/>
  <c r="B18" i="1"/>
  <c r="C18" i="1"/>
  <c r="D18" i="1" s="1"/>
  <c r="B19" i="1"/>
  <c r="C19" i="1"/>
  <c r="D19" i="1" s="1"/>
  <c r="E19" i="1"/>
  <c r="F19" i="1" s="1"/>
  <c r="B20" i="1"/>
  <c r="C20" i="1"/>
  <c r="D20" i="1"/>
  <c r="E20" i="1"/>
  <c r="F20" i="1" s="1"/>
  <c r="B21" i="1"/>
  <c r="C21" i="1"/>
  <c r="B22" i="1"/>
  <c r="C22" i="1"/>
  <c r="D22" i="1" s="1"/>
  <c r="B23" i="1"/>
  <c r="C23" i="1"/>
  <c r="D23" i="1" s="1"/>
  <c r="E23" i="1"/>
  <c r="F23" i="1" s="1"/>
  <c r="B24" i="1"/>
  <c r="C24" i="1"/>
  <c r="D24" i="1"/>
  <c r="E24" i="1"/>
  <c r="F24" i="1" s="1"/>
  <c r="B25" i="1"/>
  <c r="C25" i="1"/>
  <c r="B26" i="1"/>
  <c r="C26" i="1"/>
  <c r="D26" i="1" s="1"/>
  <c r="B27" i="1"/>
  <c r="C27" i="1"/>
  <c r="D27" i="1" s="1"/>
  <c r="E27" i="1"/>
  <c r="F27" i="1" s="1"/>
  <c r="B28" i="1"/>
  <c r="C28" i="1"/>
  <c r="D28" i="1"/>
  <c r="E28" i="1"/>
  <c r="F28" i="1" s="1"/>
  <c r="B29" i="1"/>
  <c r="C29" i="1"/>
  <c r="B30" i="1"/>
  <c r="C30" i="1"/>
  <c r="D30" i="1" s="1"/>
  <c r="B31" i="1"/>
  <c r="C31" i="1"/>
  <c r="D31" i="1" s="1"/>
  <c r="E31" i="1"/>
  <c r="F31" i="1" s="1"/>
  <c r="B32" i="1"/>
  <c r="C32" i="1"/>
  <c r="D32" i="1"/>
  <c r="E32" i="1"/>
  <c r="F32" i="1" s="1"/>
  <c r="B33" i="1"/>
  <c r="C33" i="1"/>
  <c r="B34" i="1"/>
  <c r="C34" i="1"/>
  <c r="D34" i="1" s="1"/>
  <c r="B35" i="1"/>
  <c r="C35" i="1"/>
  <c r="D35" i="1" s="1"/>
  <c r="E35" i="1"/>
  <c r="F35" i="1" s="1"/>
  <c r="B36" i="1"/>
  <c r="C36" i="1"/>
  <c r="D36" i="1"/>
  <c r="E36" i="1"/>
  <c r="F36" i="1" s="1"/>
  <c r="B37" i="1"/>
  <c r="C37" i="1"/>
  <c r="B38" i="1"/>
  <c r="C38" i="1"/>
  <c r="D38" i="1" s="1"/>
  <c r="B39" i="1"/>
  <c r="C39" i="1"/>
  <c r="D39" i="1" s="1"/>
  <c r="E39" i="1"/>
  <c r="F39" i="1" s="1"/>
  <c r="B40" i="1"/>
  <c r="C40" i="1"/>
  <c r="D40" i="1"/>
  <c r="E40" i="1"/>
  <c r="F40" i="1" s="1"/>
  <c r="B41" i="1"/>
  <c r="C41" i="1"/>
  <c r="B42" i="1"/>
  <c r="C42" i="1"/>
  <c r="D42" i="1" s="1"/>
  <c r="B43" i="1"/>
  <c r="C43" i="1"/>
  <c r="D43" i="1" s="1"/>
  <c r="E43" i="1"/>
  <c r="F43" i="1" s="1"/>
  <c r="B44" i="1"/>
  <c r="C44" i="1"/>
  <c r="D44" i="1"/>
  <c r="E44" i="1"/>
  <c r="F44" i="1" s="1"/>
  <c r="B45" i="1"/>
  <c r="C45" i="1"/>
  <c r="B46" i="1"/>
  <c r="C46" i="1"/>
  <c r="D46" i="1" s="1"/>
  <c r="B47" i="1"/>
  <c r="C47" i="1"/>
  <c r="D47" i="1" s="1"/>
  <c r="E47" i="1"/>
  <c r="F47" i="1" s="1"/>
  <c r="B48" i="1"/>
  <c r="C48" i="1"/>
  <c r="D48" i="1"/>
  <c r="E48" i="1"/>
  <c r="F48" i="1" s="1"/>
  <c r="B49" i="1"/>
  <c r="C49" i="1"/>
  <c r="B50" i="1"/>
  <c r="C50" i="1"/>
  <c r="D50" i="1" s="1"/>
  <c r="B51" i="1"/>
  <c r="C51" i="1"/>
  <c r="D51" i="1" s="1"/>
  <c r="E51" i="1"/>
  <c r="F51" i="1" s="1"/>
  <c r="B52" i="1"/>
  <c r="C52" i="1"/>
  <c r="D52" i="1"/>
  <c r="E52" i="1"/>
  <c r="F52" i="1" s="1"/>
  <c r="B53" i="1"/>
  <c r="C53" i="1"/>
  <c r="B54" i="1"/>
  <c r="C54" i="1"/>
  <c r="D54" i="1" s="1"/>
  <c r="B55" i="1"/>
  <c r="C55" i="1"/>
  <c r="D55" i="1" s="1"/>
  <c r="E55" i="1"/>
  <c r="F55" i="1" s="1"/>
  <c r="B56" i="1"/>
  <c r="C56" i="1"/>
  <c r="D56" i="1"/>
  <c r="E56" i="1"/>
  <c r="F56" i="1" s="1"/>
  <c r="B57" i="1"/>
  <c r="C57" i="1"/>
  <c r="B58" i="1"/>
  <c r="C58" i="1"/>
  <c r="D58" i="1" s="1"/>
  <c r="B59" i="1"/>
  <c r="C59" i="1"/>
  <c r="D59" i="1" s="1"/>
  <c r="E59" i="1"/>
  <c r="F59" i="1" s="1"/>
  <c r="B60" i="1"/>
  <c r="C60" i="1"/>
  <c r="D60" i="1"/>
  <c r="E60" i="1"/>
  <c r="F60" i="1" s="1"/>
  <c r="B61" i="1"/>
  <c r="C61" i="1"/>
  <c r="B62" i="1"/>
  <c r="C62" i="1"/>
  <c r="D62" i="1" s="1"/>
  <c r="B63" i="1"/>
  <c r="C63" i="1"/>
  <c r="D63" i="1" s="1"/>
  <c r="E63" i="1"/>
  <c r="F63" i="1" s="1"/>
  <c r="B64" i="1"/>
  <c r="C64" i="1"/>
  <c r="D64" i="1"/>
  <c r="E64" i="1"/>
  <c r="F64" i="1" s="1"/>
  <c r="B65" i="1"/>
  <c r="C65" i="1"/>
  <c r="B66" i="1"/>
  <c r="C66" i="1"/>
  <c r="B67" i="1"/>
  <c r="C67" i="1"/>
  <c r="D67" i="1" s="1"/>
  <c r="E67" i="1"/>
  <c r="F67" i="1"/>
  <c r="G67" i="1" s="1"/>
  <c r="B68" i="1"/>
  <c r="C68" i="1"/>
  <c r="D68" i="1"/>
  <c r="E68" i="1"/>
  <c r="F68" i="1" s="1"/>
  <c r="B69" i="1"/>
  <c r="C69" i="1"/>
  <c r="E69" i="1" s="1"/>
  <c r="F69" i="1" s="1"/>
  <c r="D69" i="1"/>
  <c r="B70" i="1"/>
  <c r="C70" i="1"/>
  <c r="B71" i="1"/>
  <c r="E71" i="1" s="1"/>
  <c r="F71" i="1" s="1"/>
  <c r="C71" i="1"/>
  <c r="D71" i="1" s="1"/>
  <c r="B72" i="1"/>
  <c r="C72" i="1"/>
  <c r="D72" i="1"/>
  <c r="E72" i="1"/>
  <c r="F72" i="1" s="1"/>
  <c r="B73" i="1"/>
  <c r="C73" i="1"/>
  <c r="B74" i="1"/>
  <c r="C74" i="1"/>
  <c r="B75" i="1"/>
  <c r="C75" i="1"/>
  <c r="D75" i="1" s="1"/>
  <c r="E75" i="1"/>
  <c r="F75" i="1"/>
  <c r="G75" i="1" s="1"/>
  <c r="I75" i="1" s="1"/>
  <c r="B76" i="1"/>
  <c r="C76" i="1"/>
  <c r="D76" i="1"/>
  <c r="E76" i="1"/>
  <c r="F76" i="1" s="1"/>
  <c r="B77" i="1"/>
  <c r="C77" i="1"/>
  <c r="E77" i="1" s="1"/>
  <c r="F77" i="1" s="1"/>
  <c r="D77" i="1"/>
  <c r="B78" i="1"/>
  <c r="C78" i="1"/>
  <c r="B79" i="1"/>
  <c r="E79" i="1" s="1"/>
  <c r="F79" i="1" s="1"/>
  <c r="C79" i="1"/>
  <c r="D79" i="1" s="1"/>
  <c r="B80" i="1"/>
  <c r="C80" i="1"/>
  <c r="D80" i="1"/>
  <c r="E80" i="1"/>
  <c r="F80" i="1" s="1"/>
  <c r="B81" i="1"/>
  <c r="C81" i="1"/>
  <c r="B82" i="1"/>
  <c r="C82" i="1"/>
  <c r="B83" i="1"/>
  <c r="C83" i="1"/>
  <c r="D83" i="1" s="1"/>
  <c r="E83" i="1"/>
  <c r="F83" i="1"/>
  <c r="B84" i="1"/>
  <c r="C84" i="1"/>
  <c r="D84" i="1"/>
  <c r="E84" i="1"/>
  <c r="B85" i="1"/>
  <c r="C85" i="1"/>
  <c r="E85" i="1" s="1"/>
  <c r="F85" i="1" s="1"/>
  <c r="D85" i="1"/>
  <c r="B86" i="1"/>
  <c r="C86" i="1"/>
  <c r="B87" i="1"/>
  <c r="E87" i="1" s="1"/>
  <c r="F87" i="1" s="1"/>
  <c r="C87" i="1"/>
  <c r="D87" i="1" s="1"/>
  <c r="B88" i="1"/>
  <c r="C88" i="1"/>
  <c r="D88" i="1"/>
  <c r="E88" i="1"/>
  <c r="F88" i="1" s="1"/>
  <c r="B89" i="1"/>
  <c r="C89" i="1"/>
  <c r="B90" i="1"/>
  <c r="C90" i="1"/>
  <c r="B91" i="1"/>
  <c r="C91" i="1"/>
  <c r="D91" i="1" s="1"/>
  <c r="E91" i="1"/>
  <c r="F91" i="1"/>
  <c r="G91" i="1" s="1"/>
  <c r="B92" i="1"/>
  <c r="C92" i="1"/>
  <c r="D92" i="1"/>
  <c r="E92" i="1"/>
  <c r="B93" i="1"/>
  <c r="C93" i="1"/>
  <c r="E93" i="1" s="1"/>
  <c r="F93" i="1" s="1"/>
  <c r="D93" i="1"/>
  <c r="B94" i="1"/>
  <c r="C94" i="1"/>
  <c r="B95" i="1"/>
  <c r="E95" i="1" s="1"/>
  <c r="F95" i="1" s="1"/>
  <c r="C95" i="1"/>
  <c r="D95" i="1" s="1"/>
  <c r="B96" i="1"/>
  <c r="C96" i="1"/>
  <c r="D96" i="1"/>
  <c r="E96" i="1"/>
  <c r="F96" i="1" s="1"/>
  <c r="B97" i="1"/>
  <c r="C97" i="1"/>
  <c r="B98" i="1"/>
  <c r="C98" i="1"/>
  <c r="B99" i="1"/>
  <c r="C99" i="1"/>
  <c r="D99" i="1" s="1"/>
  <c r="E99" i="1"/>
  <c r="F99" i="1"/>
  <c r="B100" i="1"/>
  <c r="C100" i="1"/>
  <c r="D100" i="1"/>
  <c r="E100" i="1"/>
  <c r="F100" i="1" s="1"/>
  <c r="B101" i="1"/>
  <c r="C101" i="1"/>
  <c r="E101" i="1" s="1"/>
  <c r="F101" i="1" s="1"/>
  <c r="D101" i="1"/>
  <c r="B102" i="1"/>
  <c r="C102" i="1"/>
  <c r="B103" i="1"/>
  <c r="E103" i="1" s="1"/>
  <c r="F103" i="1" s="1"/>
  <c r="C103" i="1"/>
  <c r="D103" i="1" s="1"/>
  <c r="B104" i="1"/>
  <c r="C104" i="1"/>
  <c r="D104" i="1"/>
  <c r="E104" i="1"/>
  <c r="F104" i="1" s="1"/>
  <c r="B105" i="1"/>
  <c r="C105" i="1"/>
  <c r="B106" i="1"/>
  <c r="C106" i="1"/>
  <c r="B107" i="1"/>
  <c r="C107" i="1"/>
  <c r="D107" i="1" s="1"/>
  <c r="E107" i="1"/>
  <c r="F107" i="1"/>
  <c r="G107" i="1" s="1"/>
  <c r="I107" i="1" s="1"/>
  <c r="B108" i="1"/>
  <c r="C108" i="1"/>
  <c r="D108" i="1"/>
  <c r="E108" i="1"/>
  <c r="F108" i="1" s="1"/>
  <c r="B109" i="1"/>
  <c r="C109" i="1"/>
  <c r="E109" i="1" s="1"/>
  <c r="F109" i="1" s="1"/>
  <c r="D109" i="1"/>
  <c r="B110" i="1"/>
  <c r="C110" i="1"/>
  <c r="B111" i="1"/>
  <c r="E111" i="1" s="1"/>
  <c r="F111" i="1" s="1"/>
  <c r="C111" i="1"/>
  <c r="D111" i="1" s="1"/>
  <c r="B112" i="1"/>
  <c r="C112" i="1"/>
  <c r="D112" i="1"/>
  <c r="E112" i="1"/>
  <c r="F112" i="1" s="1"/>
  <c r="B113" i="1"/>
  <c r="C113" i="1"/>
  <c r="B114" i="1"/>
  <c r="C114" i="1"/>
  <c r="B115" i="1"/>
  <c r="C115" i="1"/>
  <c r="D115" i="1" s="1"/>
  <c r="E115" i="1"/>
  <c r="F115" i="1"/>
  <c r="G115" i="1" s="1"/>
  <c r="B116" i="1"/>
  <c r="C116" i="1"/>
  <c r="D116" i="1"/>
  <c r="E116" i="1"/>
  <c r="F116" i="1" s="1"/>
  <c r="B117" i="1"/>
  <c r="C117" i="1"/>
  <c r="E117" i="1" s="1"/>
  <c r="F117" i="1" s="1"/>
  <c r="D117" i="1"/>
  <c r="B118" i="1"/>
  <c r="C118" i="1"/>
  <c r="B119" i="1"/>
  <c r="E119" i="1" s="1"/>
  <c r="F119" i="1" s="1"/>
  <c r="G119" i="1" s="1"/>
  <c r="J119" i="1" s="1"/>
  <c r="C119" i="1"/>
  <c r="D119" i="1"/>
  <c r="B120" i="1"/>
  <c r="C120" i="1"/>
  <c r="D120" i="1"/>
  <c r="E120" i="1"/>
  <c r="F120" i="1" s="1"/>
  <c r="B121" i="1"/>
  <c r="C121" i="1"/>
  <c r="E121" i="1" s="1"/>
  <c r="F121" i="1" s="1"/>
  <c r="D121" i="1"/>
  <c r="B122" i="1"/>
  <c r="C122" i="1"/>
  <c r="B123" i="1"/>
  <c r="E123" i="1" s="1"/>
  <c r="F123" i="1" s="1"/>
  <c r="C123" i="1"/>
  <c r="D123" i="1"/>
  <c r="B124" i="1"/>
  <c r="C124" i="1"/>
  <c r="D124" i="1"/>
  <c r="E124" i="1"/>
  <c r="F124" i="1" s="1"/>
  <c r="B125" i="1"/>
  <c r="C125" i="1"/>
  <c r="B126" i="1"/>
  <c r="C126" i="1"/>
  <c r="B127" i="1"/>
  <c r="C127" i="1"/>
  <c r="D127" i="1"/>
  <c r="E127" i="1"/>
  <c r="F127" i="1" s="1"/>
  <c r="B128" i="1"/>
  <c r="C128" i="1"/>
  <c r="D128" i="1"/>
  <c r="E128" i="1"/>
  <c r="F128" i="1" s="1"/>
  <c r="B129" i="1"/>
  <c r="C129" i="1"/>
  <c r="B130" i="1"/>
  <c r="C130" i="1"/>
  <c r="B131" i="1"/>
  <c r="C131" i="1"/>
  <c r="D131" i="1"/>
  <c r="E131" i="1"/>
  <c r="F131" i="1" s="1"/>
  <c r="B132" i="1"/>
  <c r="C132" i="1"/>
  <c r="D132" i="1"/>
  <c r="E132" i="1"/>
  <c r="F132" i="1" s="1"/>
  <c r="B133" i="1"/>
  <c r="C133" i="1"/>
  <c r="E133" i="1" s="1"/>
  <c r="F133" i="1" s="1"/>
  <c r="D133" i="1"/>
  <c r="B134" i="1"/>
  <c r="C134" i="1"/>
  <c r="B135" i="1"/>
  <c r="E135" i="1" s="1"/>
  <c r="F135" i="1" s="1"/>
  <c r="C135" i="1"/>
  <c r="D135" i="1"/>
  <c r="B136" i="1"/>
  <c r="C136" i="1"/>
  <c r="D136" i="1"/>
  <c r="E136" i="1"/>
  <c r="F136" i="1" s="1"/>
  <c r="B137" i="1"/>
  <c r="C137" i="1"/>
  <c r="E137" i="1" s="1"/>
  <c r="F137" i="1" s="1"/>
  <c r="D137" i="1"/>
  <c r="B138" i="1"/>
  <c r="C138" i="1"/>
  <c r="B139" i="1"/>
  <c r="E139" i="1" s="1"/>
  <c r="C139" i="1"/>
  <c r="D139" i="1"/>
  <c r="B140" i="1"/>
  <c r="C140" i="1"/>
  <c r="D140" i="1"/>
  <c r="E140" i="1"/>
  <c r="F140" i="1" s="1"/>
  <c r="B141" i="1"/>
  <c r="C141" i="1"/>
  <c r="B142" i="1"/>
  <c r="C142" i="1"/>
  <c r="B143" i="1"/>
  <c r="C143" i="1"/>
  <c r="D143" i="1"/>
  <c r="E143" i="1"/>
  <c r="F143" i="1" s="1"/>
  <c r="B144" i="1"/>
  <c r="C144" i="1"/>
  <c r="D144" i="1"/>
  <c r="E144" i="1"/>
  <c r="F144" i="1" s="1"/>
  <c r="B145" i="1"/>
  <c r="C145" i="1"/>
  <c r="E145" i="1" s="1"/>
  <c r="F145" i="1" s="1"/>
  <c r="B146" i="1"/>
  <c r="C146" i="1"/>
  <c r="B147" i="1"/>
  <c r="C147" i="1"/>
  <c r="D147" i="1"/>
  <c r="E147" i="1"/>
  <c r="F147" i="1" s="1"/>
  <c r="G147" i="1" s="1"/>
  <c r="B148" i="1"/>
  <c r="C148" i="1"/>
  <c r="D148" i="1"/>
  <c r="E148" i="1"/>
  <c r="F148" i="1" s="1"/>
  <c r="B149" i="1"/>
  <c r="C149" i="1"/>
  <c r="E149" i="1" s="1"/>
  <c r="F149" i="1" s="1"/>
  <c r="D149" i="1"/>
  <c r="B150" i="1"/>
  <c r="C150" i="1"/>
  <c r="B151" i="1"/>
  <c r="E151" i="1" s="1"/>
  <c r="F151" i="1" s="1"/>
  <c r="C151" i="1"/>
  <c r="D151" i="1"/>
  <c r="B152" i="1"/>
  <c r="C152" i="1"/>
  <c r="D152" i="1"/>
  <c r="E152" i="1"/>
  <c r="F152" i="1" s="1"/>
  <c r="B153" i="1"/>
  <c r="C153" i="1"/>
  <c r="E153" i="1" s="1"/>
  <c r="F153" i="1" s="1"/>
  <c r="D153" i="1"/>
  <c r="B154" i="1"/>
  <c r="C154" i="1"/>
  <c r="B155" i="1"/>
  <c r="E155" i="1" s="1"/>
  <c r="F155" i="1" s="1"/>
  <c r="C155" i="1"/>
  <c r="D155" i="1"/>
  <c r="B156" i="1"/>
  <c r="C156" i="1"/>
  <c r="D156" i="1"/>
  <c r="E156" i="1"/>
  <c r="F156" i="1" s="1"/>
  <c r="B157" i="1"/>
  <c r="C157" i="1"/>
  <c r="B158" i="1"/>
  <c r="C158" i="1"/>
  <c r="B159" i="1"/>
  <c r="C159" i="1"/>
  <c r="D159" i="1"/>
  <c r="E159" i="1"/>
  <c r="F159" i="1" s="1"/>
  <c r="B160" i="1"/>
  <c r="C160" i="1"/>
  <c r="D160" i="1"/>
  <c r="E160" i="1"/>
  <c r="F160" i="1" s="1"/>
  <c r="B161" i="1"/>
  <c r="C161" i="1"/>
  <c r="E161" i="1" s="1"/>
  <c r="F161" i="1" s="1"/>
  <c r="D161" i="1"/>
  <c r="B162" i="1"/>
  <c r="C162" i="1"/>
  <c r="B163" i="1"/>
  <c r="E163" i="1" s="1"/>
  <c r="F163" i="1" s="1"/>
  <c r="C163" i="1"/>
  <c r="D163" i="1"/>
  <c r="B164" i="1"/>
  <c r="C164" i="1"/>
  <c r="D164" i="1"/>
  <c r="E164" i="1"/>
  <c r="F164" i="1" s="1"/>
  <c r="B165" i="1"/>
  <c r="C165" i="1"/>
  <c r="E165" i="1" s="1"/>
  <c r="D165" i="1"/>
  <c r="F165" i="1"/>
  <c r="B166" i="1"/>
  <c r="C166" i="1"/>
  <c r="D166" i="1" s="1"/>
  <c r="E166" i="1"/>
  <c r="F166" i="1"/>
  <c r="B167" i="1"/>
  <c r="C167" i="1"/>
  <c r="D167" i="1"/>
  <c r="E167" i="1"/>
  <c r="F167" i="1" s="1"/>
  <c r="B168" i="1"/>
  <c r="C168" i="1"/>
  <c r="E168" i="1" s="1"/>
  <c r="F168" i="1" s="1"/>
  <c r="B169" i="1"/>
  <c r="C169" i="1"/>
  <c r="B170" i="1"/>
  <c r="C170" i="1"/>
  <c r="D170" i="1" s="1"/>
  <c r="E170" i="1"/>
  <c r="B171" i="1"/>
  <c r="E171" i="1" s="1"/>
  <c r="F171" i="1" s="1"/>
  <c r="C171" i="1"/>
  <c r="D171" i="1"/>
  <c r="B172" i="1"/>
  <c r="C172" i="1"/>
  <c r="B173" i="1"/>
  <c r="C173" i="1"/>
  <c r="B174" i="1"/>
  <c r="C174" i="1"/>
  <c r="B175" i="1"/>
  <c r="E175" i="1" s="1"/>
  <c r="C175" i="1"/>
  <c r="D175" i="1"/>
  <c r="F175" i="1"/>
  <c r="B176" i="1"/>
  <c r="C176" i="1"/>
  <c r="D176" i="1"/>
  <c r="E176" i="1"/>
  <c r="F176" i="1" s="1"/>
  <c r="B177" i="1"/>
  <c r="C177" i="1"/>
  <c r="D177" i="1"/>
  <c r="B178" i="1"/>
  <c r="E178" i="1" s="1"/>
  <c r="C178" i="1"/>
  <c r="D178" i="1" s="1"/>
  <c r="F178" i="1"/>
  <c r="G178" i="1" s="1"/>
  <c r="B179" i="1"/>
  <c r="C179" i="1"/>
  <c r="D179" i="1"/>
  <c r="E179" i="1"/>
  <c r="F179" i="1" s="1"/>
  <c r="B180" i="1"/>
  <c r="C180" i="1"/>
  <c r="D180" i="1"/>
  <c r="E180" i="1"/>
  <c r="F180" i="1" s="1"/>
  <c r="B181" i="1"/>
  <c r="C181" i="1"/>
  <c r="E181" i="1" s="1"/>
  <c r="D181" i="1"/>
  <c r="F181" i="1"/>
  <c r="B182" i="1"/>
  <c r="C182" i="1"/>
  <c r="D182" i="1" s="1"/>
  <c r="E182" i="1"/>
  <c r="F182" i="1" s="1"/>
  <c r="B183" i="1"/>
  <c r="C183" i="1"/>
  <c r="D183" i="1"/>
  <c r="E183" i="1"/>
  <c r="F183" i="1" s="1"/>
  <c r="B184" i="1"/>
  <c r="C184" i="1"/>
  <c r="E184" i="1" s="1"/>
  <c r="F184" i="1" s="1"/>
  <c r="D184" i="1"/>
  <c r="B185" i="1"/>
  <c r="C185" i="1"/>
  <c r="E185" i="1" s="1"/>
  <c r="F185" i="1" s="1"/>
  <c r="D185" i="1"/>
  <c r="B186" i="1"/>
  <c r="C186" i="1"/>
  <c r="D186" i="1" s="1"/>
  <c r="B187" i="1"/>
  <c r="E187" i="1" s="1"/>
  <c r="F187" i="1" s="1"/>
  <c r="C187" i="1"/>
  <c r="D187" i="1"/>
  <c r="B188" i="1"/>
  <c r="C188" i="1"/>
  <c r="B189" i="1"/>
  <c r="C189" i="1"/>
  <c r="B190" i="1"/>
  <c r="C190" i="1"/>
  <c r="B191" i="1"/>
  <c r="E191" i="1" s="1"/>
  <c r="F191" i="1" s="1"/>
  <c r="C191" i="1"/>
  <c r="D191" i="1"/>
  <c r="B192" i="1"/>
  <c r="C192" i="1"/>
  <c r="D192" i="1"/>
  <c r="E192" i="1"/>
  <c r="F192" i="1" s="1"/>
  <c r="B193" i="1"/>
  <c r="C193" i="1"/>
  <c r="D193" i="1"/>
  <c r="B194" i="1"/>
  <c r="E194" i="1" s="1"/>
  <c r="F194" i="1" s="1"/>
  <c r="C194" i="1"/>
  <c r="D194" i="1" s="1"/>
  <c r="B195" i="1"/>
  <c r="E195" i="1" s="1"/>
  <c r="C195" i="1"/>
  <c r="D195" i="1"/>
  <c r="F195" i="1"/>
  <c r="B196" i="1"/>
  <c r="C196" i="1"/>
  <c r="D196" i="1"/>
  <c r="E196" i="1"/>
  <c r="F196" i="1" s="1"/>
  <c r="B197" i="1"/>
  <c r="C197" i="1"/>
  <c r="E197" i="1" s="1"/>
  <c r="D197" i="1"/>
  <c r="F197" i="1"/>
  <c r="B198" i="1"/>
  <c r="C198" i="1"/>
  <c r="D198" i="1" s="1"/>
  <c r="E198" i="1"/>
  <c r="F198" i="1"/>
  <c r="B199" i="1"/>
  <c r="C199" i="1"/>
  <c r="D199" i="1"/>
  <c r="E199" i="1"/>
  <c r="F199" i="1" s="1"/>
  <c r="B200" i="1"/>
  <c r="C200" i="1"/>
  <c r="E200" i="1" s="1"/>
  <c r="F200" i="1" s="1"/>
  <c r="D200" i="1"/>
  <c r="B201" i="1"/>
  <c r="C201" i="1"/>
  <c r="D201" i="1"/>
  <c r="B202" i="1"/>
  <c r="C202" i="1"/>
  <c r="B203" i="1"/>
  <c r="E203" i="1" s="1"/>
  <c r="F203" i="1" s="1"/>
  <c r="C203" i="1"/>
  <c r="D203" i="1"/>
  <c r="B204" i="1"/>
  <c r="C204" i="1"/>
  <c r="D204" i="1" s="1"/>
  <c r="E204" i="1"/>
  <c r="F204" i="1" s="1"/>
  <c r="B205" i="1"/>
  <c r="C205" i="1"/>
  <c r="B206" i="1"/>
  <c r="C206" i="1"/>
  <c r="B207" i="1"/>
  <c r="E207" i="1" s="1"/>
  <c r="F207" i="1" s="1"/>
  <c r="C207" i="1"/>
  <c r="D207" i="1"/>
  <c r="B208" i="1"/>
  <c r="C208" i="1"/>
  <c r="D208" i="1"/>
  <c r="E208" i="1"/>
  <c r="F208" i="1" s="1"/>
  <c r="B209" i="1"/>
  <c r="E209" i="1" s="1"/>
  <c r="C209" i="1"/>
  <c r="D209" i="1"/>
  <c r="F209" i="1"/>
  <c r="B210" i="1"/>
  <c r="C210" i="1"/>
  <c r="D210" i="1"/>
  <c r="E210" i="1"/>
  <c r="F210" i="1" s="1"/>
  <c r="B211" i="1"/>
  <c r="C211" i="1"/>
  <c r="E211" i="1" s="1"/>
  <c r="D211" i="1"/>
  <c r="F211" i="1"/>
  <c r="B212" i="1"/>
  <c r="C212" i="1"/>
  <c r="D212" i="1" s="1"/>
  <c r="E212" i="1"/>
  <c r="F212" i="1"/>
  <c r="B213" i="1"/>
  <c r="C213" i="1"/>
  <c r="D213" i="1"/>
  <c r="E213" i="1"/>
  <c r="F213" i="1" s="1"/>
  <c r="B214" i="1"/>
  <c r="C214" i="1"/>
  <c r="E214" i="1" s="1"/>
  <c r="F214" i="1" s="1"/>
  <c r="D214" i="1"/>
  <c r="B215" i="1"/>
  <c r="C215" i="1"/>
  <c r="E215" i="1" s="1"/>
  <c r="F215" i="1" s="1"/>
  <c r="D215" i="1"/>
  <c r="B216" i="1"/>
  <c r="C216" i="1"/>
  <c r="D216" i="1" s="1"/>
  <c r="E216" i="1"/>
  <c r="F216" i="1" s="1"/>
  <c r="B217" i="1"/>
  <c r="E217" i="1" s="1"/>
  <c r="F217" i="1" s="1"/>
  <c r="C217" i="1"/>
  <c r="D217" i="1"/>
  <c r="B218" i="1"/>
  <c r="C218" i="1"/>
  <c r="B219" i="1"/>
  <c r="C219" i="1"/>
  <c r="B220" i="1"/>
  <c r="C220" i="1"/>
  <c r="B221" i="1"/>
  <c r="E221" i="1" s="1"/>
  <c r="F221" i="1" s="1"/>
  <c r="C221" i="1"/>
  <c r="D221" i="1"/>
  <c r="B222" i="1"/>
  <c r="C222" i="1"/>
  <c r="D222" i="1"/>
  <c r="E222" i="1"/>
  <c r="F222" i="1" s="1"/>
  <c r="B223" i="1"/>
  <c r="C223" i="1"/>
  <c r="D223" i="1"/>
  <c r="B224" i="1"/>
  <c r="E224" i="1" s="1"/>
  <c r="F224" i="1" s="1"/>
  <c r="C224" i="1"/>
  <c r="D224" i="1" s="1"/>
  <c r="B225" i="1"/>
  <c r="E225" i="1" s="1"/>
  <c r="F225" i="1" s="1"/>
  <c r="G225" i="1" s="1"/>
  <c r="C225" i="1"/>
  <c r="D225" i="1"/>
  <c r="B226" i="1"/>
  <c r="C226" i="1"/>
  <c r="D226" i="1"/>
  <c r="E226" i="1"/>
  <c r="F226" i="1" s="1"/>
  <c r="B227" i="1"/>
  <c r="C227" i="1"/>
  <c r="E227" i="1" s="1"/>
  <c r="D227" i="1"/>
  <c r="F227" i="1"/>
  <c r="B228" i="1"/>
  <c r="C228" i="1"/>
  <c r="D228" i="1" s="1"/>
  <c r="E228" i="1"/>
  <c r="F228" i="1"/>
  <c r="B229" i="1"/>
  <c r="C229" i="1"/>
  <c r="D229" i="1"/>
  <c r="E229" i="1"/>
  <c r="F229" i="1" s="1"/>
  <c r="B230" i="1"/>
  <c r="C230" i="1"/>
  <c r="E230" i="1" s="1"/>
  <c r="F230" i="1" s="1"/>
  <c r="D230" i="1"/>
  <c r="B231" i="1"/>
  <c r="C231" i="1"/>
  <c r="E231" i="1" s="1"/>
  <c r="F231" i="1" s="1"/>
  <c r="D231" i="1"/>
  <c r="B232" i="1"/>
  <c r="C232" i="1"/>
  <c r="D232" i="1" s="1"/>
  <c r="E232" i="1"/>
  <c r="F232" i="1" s="1"/>
  <c r="B233" i="1"/>
  <c r="E233" i="1" s="1"/>
  <c r="F233" i="1" s="1"/>
  <c r="C233" i="1"/>
  <c r="D233" i="1"/>
  <c r="B234" i="1"/>
  <c r="C234" i="1"/>
  <c r="B235" i="1"/>
  <c r="C235" i="1"/>
  <c r="B236" i="1"/>
  <c r="C236" i="1"/>
  <c r="B237" i="1"/>
  <c r="E237" i="1" s="1"/>
  <c r="F237" i="1" s="1"/>
  <c r="C237" i="1"/>
  <c r="D237" i="1"/>
  <c r="B238" i="1"/>
  <c r="C238" i="1"/>
  <c r="D238" i="1" s="1"/>
  <c r="E238" i="1"/>
  <c r="F238" i="1" s="1"/>
  <c r="B239" i="1"/>
  <c r="C239" i="1"/>
  <c r="D239" i="1" s="1"/>
  <c r="B240" i="1"/>
  <c r="C240" i="1"/>
  <c r="D240" i="1" s="1"/>
  <c r="B241" i="1"/>
  <c r="E241" i="1" s="1"/>
  <c r="F241" i="1" s="1"/>
  <c r="G241" i="1" s="1"/>
  <c r="C241" i="1"/>
  <c r="D241" i="1"/>
  <c r="B242" i="1"/>
  <c r="C242" i="1"/>
  <c r="D242" i="1"/>
  <c r="E242" i="1"/>
  <c r="F242" i="1" s="1"/>
  <c r="B243" i="1"/>
  <c r="C243" i="1"/>
  <c r="E243" i="1" s="1"/>
  <c r="D243" i="1"/>
  <c r="F243" i="1"/>
  <c r="B244" i="1"/>
  <c r="C244" i="1"/>
  <c r="D244" i="1" s="1"/>
  <c r="E244" i="1"/>
  <c r="F244" i="1"/>
  <c r="B245" i="1"/>
  <c r="C245" i="1"/>
  <c r="D245" i="1"/>
  <c r="E245" i="1"/>
  <c r="F245" i="1" s="1"/>
  <c r="B246" i="1"/>
  <c r="C246" i="1"/>
  <c r="E246" i="1" s="1"/>
  <c r="F246" i="1" s="1"/>
  <c r="D246" i="1"/>
  <c r="B247" i="1"/>
  <c r="C247" i="1"/>
  <c r="E247" i="1" s="1"/>
  <c r="F247" i="1" s="1"/>
  <c r="D247" i="1"/>
  <c r="B248" i="1"/>
  <c r="C248" i="1"/>
  <c r="D248" i="1" s="1"/>
  <c r="E248" i="1"/>
  <c r="F248" i="1" s="1"/>
  <c r="B249" i="1"/>
  <c r="E249" i="1" s="1"/>
  <c r="F249" i="1" s="1"/>
  <c r="C249" i="1"/>
  <c r="D249" i="1"/>
  <c r="B250" i="1"/>
  <c r="C250" i="1"/>
  <c r="B251" i="1"/>
  <c r="C251" i="1"/>
  <c r="B252" i="1"/>
  <c r="C252" i="1"/>
  <c r="B253" i="1"/>
  <c r="E253" i="1" s="1"/>
  <c r="F253" i="1" s="1"/>
  <c r="C253" i="1"/>
  <c r="D253" i="1"/>
  <c r="B254" i="1"/>
  <c r="C254" i="1"/>
  <c r="D254" i="1" s="1"/>
  <c r="E254" i="1"/>
  <c r="F254" i="1" s="1"/>
  <c r="B255" i="1"/>
  <c r="C255" i="1"/>
  <c r="D255" i="1" s="1"/>
  <c r="B256" i="1"/>
  <c r="C256" i="1"/>
  <c r="D256" i="1" s="1"/>
  <c r="B257" i="1"/>
  <c r="E257" i="1" s="1"/>
  <c r="C257" i="1"/>
  <c r="D257" i="1"/>
  <c r="B258" i="1"/>
  <c r="C258" i="1"/>
  <c r="D258" i="1"/>
  <c r="E258" i="1"/>
  <c r="F258" i="1" s="1"/>
  <c r="B259" i="1"/>
  <c r="C259" i="1"/>
  <c r="E259" i="1" s="1"/>
  <c r="D259" i="1"/>
  <c r="F259" i="1"/>
  <c r="B260" i="1"/>
  <c r="C260" i="1"/>
  <c r="D260" i="1" s="1"/>
  <c r="E260" i="1"/>
  <c r="F260" i="1"/>
  <c r="B261" i="1"/>
  <c r="C261" i="1"/>
  <c r="D261" i="1"/>
  <c r="E261" i="1"/>
  <c r="F261" i="1" s="1"/>
  <c r="B262" i="1"/>
  <c r="C262" i="1"/>
  <c r="E262" i="1" s="1"/>
  <c r="F262" i="1" s="1"/>
  <c r="D262" i="1"/>
  <c r="B263" i="1"/>
  <c r="C263" i="1"/>
  <c r="B264" i="1"/>
  <c r="E264" i="1" s="1"/>
  <c r="C264" i="1"/>
  <c r="D264" i="1"/>
  <c r="B265" i="1"/>
  <c r="C265" i="1"/>
  <c r="D265" i="1"/>
  <c r="E265" i="1"/>
  <c r="F265" i="1" s="1"/>
  <c r="B266" i="1"/>
  <c r="C266" i="1"/>
  <c r="E266" i="1" s="1"/>
  <c r="F266" i="1" s="1"/>
  <c r="B267" i="1"/>
  <c r="C267" i="1"/>
  <c r="B268" i="1"/>
  <c r="C268" i="1"/>
  <c r="D268" i="1" s="1"/>
  <c r="E268" i="1"/>
  <c r="F268" i="1" s="1"/>
  <c r="G268" i="1" s="1"/>
  <c r="B269" i="1"/>
  <c r="C269" i="1"/>
  <c r="D269" i="1"/>
  <c r="E269" i="1"/>
  <c r="F269" i="1" s="1"/>
  <c r="B270" i="1"/>
  <c r="C270" i="1"/>
  <c r="E270" i="1" s="1"/>
  <c r="F270" i="1" s="1"/>
  <c r="D270" i="1"/>
  <c r="B271" i="1"/>
  <c r="C271" i="1"/>
  <c r="B272" i="1"/>
  <c r="E272" i="1" s="1"/>
  <c r="C272" i="1"/>
  <c r="D272" i="1" s="1"/>
  <c r="B273" i="1"/>
  <c r="C273" i="1"/>
  <c r="D273" i="1"/>
  <c r="E273" i="1"/>
  <c r="F273" i="1" s="1"/>
  <c r="B274" i="1"/>
  <c r="C274" i="1"/>
  <c r="E274" i="1" s="1"/>
  <c r="F274" i="1" s="1"/>
  <c r="B275" i="1"/>
  <c r="C275" i="1"/>
  <c r="B276" i="1"/>
  <c r="C276" i="1"/>
  <c r="D276" i="1" s="1"/>
  <c r="E276" i="1"/>
  <c r="F276" i="1" s="1"/>
  <c r="G276" i="1" s="1"/>
  <c r="B277" i="1"/>
  <c r="C277" i="1"/>
  <c r="D277" i="1"/>
  <c r="E277" i="1"/>
  <c r="F277" i="1" s="1"/>
  <c r="B278" i="1"/>
  <c r="C278" i="1"/>
  <c r="E278" i="1" s="1"/>
  <c r="F278" i="1" s="1"/>
  <c r="D278" i="1"/>
  <c r="B279" i="1"/>
  <c r="C279" i="1"/>
  <c r="B280" i="1"/>
  <c r="E280" i="1" s="1"/>
  <c r="C280" i="1"/>
  <c r="D280" i="1" s="1"/>
  <c r="B281" i="1"/>
  <c r="C281" i="1"/>
  <c r="D281" i="1"/>
  <c r="E281" i="1"/>
  <c r="F281" i="1" s="1"/>
  <c r="B282" i="1"/>
  <c r="C282" i="1"/>
  <c r="E282" i="1" s="1"/>
  <c r="F282" i="1" s="1"/>
  <c r="B283" i="1"/>
  <c r="C283" i="1"/>
  <c r="B284" i="1"/>
  <c r="C284" i="1"/>
  <c r="D284" i="1" s="1"/>
  <c r="E284" i="1"/>
  <c r="F284" i="1" s="1"/>
  <c r="G284" i="1" s="1"/>
  <c r="B285" i="1"/>
  <c r="C285" i="1"/>
  <c r="D285" i="1"/>
  <c r="E285" i="1"/>
  <c r="F285" i="1" s="1"/>
  <c r="B286" i="1"/>
  <c r="C286" i="1"/>
  <c r="E286" i="1" s="1"/>
  <c r="F286" i="1" s="1"/>
  <c r="D286" i="1"/>
  <c r="B287" i="1"/>
  <c r="C287" i="1"/>
  <c r="B288" i="1"/>
  <c r="E288" i="1" s="1"/>
  <c r="C288" i="1"/>
  <c r="D288" i="1" s="1"/>
  <c r="B289" i="1"/>
  <c r="C289" i="1"/>
  <c r="D289" i="1"/>
  <c r="E289" i="1"/>
  <c r="F289" i="1" s="1"/>
  <c r="B290" i="1"/>
  <c r="C290" i="1"/>
  <c r="E290" i="1" s="1"/>
  <c r="F290" i="1" s="1"/>
  <c r="B291" i="1"/>
  <c r="C291" i="1"/>
  <c r="B292" i="1"/>
  <c r="C292" i="1"/>
  <c r="D292" i="1" s="1"/>
  <c r="E292" i="1"/>
  <c r="F292" i="1" s="1"/>
  <c r="G292" i="1" s="1"/>
  <c r="B293" i="1"/>
  <c r="C293" i="1"/>
  <c r="D293" i="1"/>
  <c r="E293" i="1"/>
  <c r="F293" i="1" s="1"/>
  <c r="B294" i="1"/>
  <c r="C294" i="1"/>
  <c r="E294" i="1" s="1"/>
  <c r="F294" i="1" s="1"/>
  <c r="D294" i="1"/>
  <c r="B295" i="1"/>
  <c r="C295" i="1"/>
  <c r="B296" i="1"/>
  <c r="E296" i="1" s="1"/>
  <c r="C296" i="1"/>
  <c r="D296" i="1" s="1"/>
  <c r="B297" i="1"/>
  <c r="C297" i="1"/>
  <c r="D297" i="1"/>
  <c r="E297" i="1"/>
  <c r="F297" i="1" s="1"/>
  <c r="B298" i="1"/>
  <c r="C298" i="1"/>
  <c r="E298" i="1" s="1"/>
  <c r="F298" i="1" s="1"/>
  <c r="B299" i="1"/>
  <c r="C299" i="1"/>
  <c r="B300" i="1"/>
  <c r="C300" i="1"/>
  <c r="D300" i="1" s="1"/>
  <c r="E300" i="1"/>
  <c r="F300" i="1" s="1"/>
  <c r="G300" i="1" s="1"/>
  <c r="B301" i="1"/>
  <c r="C301" i="1"/>
  <c r="D301" i="1"/>
  <c r="E301" i="1"/>
  <c r="F301" i="1" s="1"/>
  <c r="B302" i="1"/>
  <c r="C302" i="1"/>
  <c r="E302" i="1" s="1"/>
  <c r="F302" i="1" s="1"/>
  <c r="D302" i="1"/>
  <c r="B303" i="1"/>
  <c r="C303" i="1"/>
  <c r="B304" i="1"/>
  <c r="E304" i="1" s="1"/>
  <c r="C304" i="1"/>
  <c r="D304" i="1"/>
  <c r="B305" i="1"/>
  <c r="C305" i="1"/>
  <c r="D305" i="1"/>
  <c r="E305" i="1"/>
  <c r="F305" i="1" s="1"/>
  <c r="G3" i="1"/>
  <c r="H3" i="1" s="1"/>
  <c r="J3" i="1"/>
  <c r="L3" i="1"/>
  <c r="M3" i="1"/>
  <c r="N3" i="1"/>
  <c r="G4" i="1"/>
  <c r="L4" i="1"/>
  <c r="M4" i="1"/>
  <c r="N4" i="1"/>
  <c r="O4" i="1"/>
  <c r="W4" i="1" s="1"/>
  <c r="L5" i="1"/>
  <c r="O5" i="1" s="1"/>
  <c r="X5" i="1" s="1"/>
  <c r="M5" i="1"/>
  <c r="N5" i="1"/>
  <c r="P5" i="1"/>
  <c r="T5" i="1" s="1"/>
  <c r="L6" i="1"/>
  <c r="M6" i="1"/>
  <c r="O6" i="1" s="1"/>
  <c r="N6" i="1"/>
  <c r="Y6" i="1"/>
  <c r="G7" i="1"/>
  <c r="L7" i="1"/>
  <c r="O7" i="1" s="1"/>
  <c r="M7" i="1"/>
  <c r="N7" i="1"/>
  <c r="G8" i="1"/>
  <c r="L8" i="1"/>
  <c r="M8" i="1"/>
  <c r="N8" i="1"/>
  <c r="O8" i="1"/>
  <c r="W8" i="1"/>
  <c r="L9" i="1"/>
  <c r="O9" i="1" s="1"/>
  <c r="M9" i="1"/>
  <c r="N9" i="1"/>
  <c r="L10" i="1"/>
  <c r="M10" i="1"/>
  <c r="O10" i="1" s="1"/>
  <c r="N10" i="1"/>
  <c r="Y10" i="1"/>
  <c r="G11" i="1"/>
  <c r="I11" i="1" s="1"/>
  <c r="J11" i="1"/>
  <c r="L11" i="1"/>
  <c r="M11" i="1"/>
  <c r="N11" i="1"/>
  <c r="G12" i="1"/>
  <c r="L12" i="1"/>
  <c r="M12" i="1"/>
  <c r="N12" i="1"/>
  <c r="O12" i="1"/>
  <c r="L13" i="1"/>
  <c r="O13" i="1" s="1"/>
  <c r="M13" i="1"/>
  <c r="N13" i="1"/>
  <c r="P13" i="1"/>
  <c r="T13" i="1" s="1"/>
  <c r="X13" i="1"/>
  <c r="L14" i="1"/>
  <c r="M14" i="1"/>
  <c r="O14" i="1" s="1"/>
  <c r="N14" i="1"/>
  <c r="Y14" i="1"/>
  <c r="G15" i="1"/>
  <c r="H15" i="1"/>
  <c r="L15" i="1"/>
  <c r="O15" i="1" s="1"/>
  <c r="M15" i="1"/>
  <c r="N15" i="1"/>
  <c r="G16" i="1"/>
  <c r="L16" i="1"/>
  <c r="M16" i="1"/>
  <c r="N16" i="1"/>
  <c r="O16" i="1"/>
  <c r="W16" i="1"/>
  <c r="L17" i="1"/>
  <c r="O17" i="1" s="1"/>
  <c r="M17" i="1"/>
  <c r="N17" i="1"/>
  <c r="L18" i="1"/>
  <c r="M18" i="1"/>
  <c r="O18" i="1" s="1"/>
  <c r="W18" i="1" s="1"/>
  <c r="N18" i="1"/>
  <c r="Y18" i="1"/>
  <c r="G19" i="1"/>
  <c r="L19" i="1"/>
  <c r="O19" i="1" s="1"/>
  <c r="M19" i="1"/>
  <c r="N19" i="1"/>
  <c r="G20" i="1"/>
  <c r="I20" i="1"/>
  <c r="L20" i="1"/>
  <c r="M20" i="1"/>
  <c r="O20" i="1" s="1"/>
  <c r="N20" i="1"/>
  <c r="L21" i="1"/>
  <c r="O21" i="1" s="1"/>
  <c r="M21" i="1"/>
  <c r="N21" i="1"/>
  <c r="L22" i="1"/>
  <c r="M22" i="1"/>
  <c r="O22" i="1" s="1"/>
  <c r="N22" i="1"/>
  <c r="G23" i="1"/>
  <c r="H23" i="1"/>
  <c r="L23" i="1"/>
  <c r="O23" i="1" s="1"/>
  <c r="M23" i="1"/>
  <c r="N23" i="1"/>
  <c r="G24" i="1"/>
  <c r="J24" i="1" s="1"/>
  <c r="I24" i="1"/>
  <c r="L24" i="1"/>
  <c r="M24" i="1"/>
  <c r="O24" i="1" s="1"/>
  <c r="N24" i="1"/>
  <c r="W24" i="1"/>
  <c r="X24" i="1"/>
  <c r="L25" i="1"/>
  <c r="M25" i="1"/>
  <c r="N25" i="1"/>
  <c r="L26" i="1"/>
  <c r="O26" i="1" s="1"/>
  <c r="M26" i="1"/>
  <c r="N26" i="1"/>
  <c r="G27" i="1"/>
  <c r="L27" i="1"/>
  <c r="M27" i="1"/>
  <c r="N27" i="1"/>
  <c r="G28" i="1"/>
  <c r="L28" i="1"/>
  <c r="M28" i="1"/>
  <c r="N28" i="1"/>
  <c r="O28" i="1"/>
  <c r="W28" i="1"/>
  <c r="L29" i="1"/>
  <c r="O29" i="1" s="1"/>
  <c r="M29" i="1"/>
  <c r="N29" i="1"/>
  <c r="L30" i="1"/>
  <c r="M30" i="1"/>
  <c r="N30" i="1"/>
  <c r="G31" i="1"/>
  <c r="H31" i="1" s="1"/>
  <c r="L31" i="1"/>
  <c r="M31" i="1"/>
  <c r="N31" i="1"/>
  <c r="G32" i="1"/>
  <c r="L32" i="1"/>
  <c r="M32" i="1"/>
  <c r="N32" i="1"/>
  <c r="O32" i="1"/>
  <c r="L33" i="1"/>
  <c r="O33" i="1" s="1"/>
  <c r="M33" i="1"/>
  <c r="N33" i="1"/>
  <c r="L34" i="1"/>
  <c r="O34" i="1" s="1"/>
  <c r="M34" i="1"/>
  <c r="N34" i="1"/>
  <c r="G35" i="1"/>
  <c r="H35" i="1" s="1"/>
  <c r="L35" i="1"/>
  <c r="M35" i="1"/>
  <c r="O35" i="1" s="1"/>
  <c r="N35" i="1"/>
  <c r="G36" i="1"/>
  <c r="L36" i="1"/>
  <c r="M36" i="1"/>
  <c r="N36" i="1"/>
  <c r="L37" i="1"/>
  <c r="M37" i="1"/>
  <c r="N37" i="1"/>
  <c r="O37" i="1"/>
  <c r="Y37" i="1"/>
  <c r="L38" i="1"/>
  <c r="M38" i="1"/>
  <c r="N38" i="1"/>
  <c r="G39" i="1"/>
  <c r="L39" i="1"/>
  <c r="M39" i="1"/>
  <c r="O39" i="1" s="1"/>
  <c r="N39" i="1"/>
  <c r="G40" i="1"/>
  <c r="I40" i="1" s="1"/>
  <c r="J40" i="1"/>
  <c r="L40" i="1"/>
  <c r="M40" i="1"/>
  <c r="N40" i="1"/>
  <c r="O40" i="1"/>
  <c r="Y40" i="1" s="1"/>
  <c r="W40" i="1"/>
  <c r="L41" i="1"/>
  <c r="M41" i="1"/>
  <c r="O41" i="1" s="1"/>
  <c r="N41" i="1"/>
  <c r="Y41" i="1"/>
  <c r="L42" i="1"/>
  <c r="O42" i="1" s="1"/>
  <c r="M42" i="1"/>
  <c r="N42" i="1"/>
  <c r="G43" i="1"/>
  <c r="L43" i="1"/>
  <c r="M43" i="1"/>
  <c r="N43" i="1"/>
  <c r="O43" i="1"/>
  <c r="W43" i="1"/>
  <c r="G44" i="1"/>
  <c r="L44" i="1"/>
  <c r="O44" i="1" s="1"/>
  <c r="M44" i="1"/>
  <c r="N44" i="1"/>
  <c r="L45" i="1"/>
  <c r="M45" i="1"/>
  <c r="O45" i="1" s="1"/>
  <c r="N45" i="1"/>
  <c r="L46" i="1"/>
  <c r="O46" i="1" s="1"/>
  <c r="M46" i="1"/>
  <c r="N46" i="1"/>
  <c r="P46" i="1"/>
  <c r="R46" i="1" s="1"/>
  <c r="T46" i="1"/>
  <c r="X46" i="1"/>
  <c r="G47" i="1"/>
  <c r="I47" i="1"/>
  <c r="L47" i="1"/>
  <c r="M47" i="1"/>
  <c r="O47" i="1" s="1"/>
  <c r="N47" i="1"/>
  <c r="G48" i="1"/>
  <c r="L48" i="1"/>
  <c r="O48" i="1" s="1"/>
  <c r="M48" i="1"/>
  <c r="N48" i="1"/>
  <c r="P48" i="1"/>
  <c r="R48" i="1" s="1"/>
  <c r="T48" i="1"/>
  <c r="X48" i="1"/>
  <c r="L49" i="1"/>
  <c r="M49" i="1"/>
  <c r="O49" i="1" s="1"/>
  <c r="N49" i="1"/>
  <c r="L50" i="1"/>
  <c r="M50" i="1"/>
  <c r="N50" i="1"/>
  <c r="G51" i="1"/>
  <c r="I51" i="1" s="1"/>
  <c r="L51" i="1"/>
  <c r="M51" i="1"/>
  <c r="N51" i="1"/>
  <c r="O51" i="1"/>
  <c r="W51" i="1"/>
  <c r="G52" i="1"/>
  <c r="J52" i="1" s="1"/>
  <c r="H52" i="1"/>
  <c r="I52" i="1"/>
  <c r="L52" i="1"/>
  <c r="M52" i="1"/>
  <c r="N52" i="1"/>
  <c r="L53" i="1"/>
  <c r="M53" i="1"/>
  <c r="N53" i="1"/>
  <c r="L54" i="1"/>
  <c r="M54" i="1"/>
  <c r="N54" i="1"/>
  <c r="O54" i="1"/>
  <c r="G55" i="1"/>
  <c r="H55" i="1"/>
  <c r="L55" i="1"/>
  <c r="O55" i="1" s="1"/>
  <c r="X55" i="1" s="1"/>
  <c r="M55" i="1"/>
  <c r="N55" i="1"/>
  <c r="G56" i="1"/>
  <c r="J56" i="1" s="1"/>
  <c r="L56" i="1"/>
  <c r="M56" i="1"/>
  <c r="O56" i="1" s="1"/>
  <c r="N56" i="1"/>
  <c r="Y56" i="1"/>
  <c r="L57" i="1"/>
  <c r="O57" i="1" s="1"/>
  <c r="M57" i="1"/>
  <c r="N57" i="1"/>
  <c r="L58" i="1"/>
  <c r="M58" i="1"/>
  <c r="N58" i="1"/>
  <c r="O58" i="1"/>
  <c r="W58" i="1"/>
  <c r="G59" i="1"/>
  <c r="L59" i="1"/>
  <c r="O59" i="1" s="1"/>
  <c r="M59" i="1"/>
  <c r="N59" i="1"/>
  <c r="G60" i="1"/>
  <c r="J60" i="1" s="1"/>
  <c r="I60" i="1"/>
  <c r="L60" i="1"/>
  <c r="M60" i="1"/>
  <c r="O60" i="1" s="1"/>
  <c r="N60" i="1"/>
  <c r="Y60" i="1"/>
  <c r="L61" i="1"/>
  <c r="M61" i="1"/>
  <c r="N61" i="1"/>
  <c r="L62" i="1"/>
  <c r="M62" i="1"/>
  <c r="N62" i="1"/>
  <c r="O62" i="1"/>
  <c r="G63" i="1"/>
  <c r="L63" i="1"/>
  <c r="O63" i="1" s="1"/>
  <c r="X63" i="1" s="1"/>
  <c r="M63" i="1"/>
  <c r="N63" i="1"/>
  <c r="G64" i="1"/>
  <c r="J64" i="1" s="1"/>
  <c r="I64" i="1"/>
  <c r="L64" i="1"/>
  <c r="M64" i="1"/>
  <c r="O64" i="1" s="1"/>
  <c r="N64" i="1"/>
  <c r="Y64" i="1"/>
  <c r="L65" i="1"/>
  <c r="O65" i="1" s="1"/>
  <c r="M65" i="1"/>
  <c r="N65" i="1"/>
  <c r="L66" i="1"/>
  <c r="M66" i="1"/>
  <c r="N66" i="1"/>
  <c r="O66" i="1"/>
  <c r="W66" i="1"/>
  <c r="J67" i="1"/>
  <c r="L67" i="1"/>
  <c r="O67" i="1" s="1"/>
  <c r="M67" i="1"/>
  <c r="N67" i="1"/>
  <c r="G68" i="1"/>
  <c r="J68" i="1" s="1"/>
  <c r="L68" i="1"/>
  <c r="M68" i="1"/>
  <c r="O68" i="1" s="1"/>
  <c r="N68" i="1"/>
  <c r="Y68" i="1"/>
  <c r="G69" i="1"/>
  <c r="H69" i="1" s="1"/>
  <c r="I69" i="1"/>
  <c r="J69" i="1"/>
  <c r="L69" i="1"/>
  <c r="M69" i="1"/>
  <c r="N69" i="1"/>
  <c r="L70" i="1"/>
  <c r="M70" i="1"/>
  <c r="N70" i="1"/>
  <c r="O70" i="1"/>
  <c r="G71" i="1"/>
  <c r="I71" i="1" s="1"/>
  <c r="J71" i="1"/>
  <c r="L71" i="1"/>
  <c r="O71" i="1" s="1"/>
  <c r="X71" i="1" s="1"/>
  <c r="M71" i="1"/>
  <c r="N71" i="1"/>
  <c r="G72" i="1"/>
  <c r="J72" i="1" s="1"/>
  <c r="I72" i="1"/>
  <c r="L72" i="1"/>
  <c r="M72" i="1"/>
  <c r="O72" i="1" s="1"/>
  <c r="N72" i="1"/>
  <c r="Y72" i="1"/>
  <c r="L73" i="1"/>
  <c r="O73" i="1" s="1"/>
  <c r="M73" i="1"/>
  <c r="N73" i="1"/>
  <c r="L74" i="1"/>
  <c r="M74" i="1"/>
  <c r="N74" i="1"/>
  <c r="O74" i="1"/>
  <c r="W74" i="1"/>
  <c r="H75" i="1"/>
  <c r="K75" i="1" s="1"/>
  <c r="J75" i="1"/>
  <c r="L75" i="1"/>
  <c r="O75" i="1" s="1"/>
  <c r="M75" i="1"/>
  <c r="N75" i="1"/>
  <c r="G76" i="1"/>
  <c r="L76" i="1"/>
  <c r="M76" i="1"/>
  <c r="O76" i="1" s="1"/>
  <c r="N76" i="1"/>
  <c r="Y76" i="1"/>
  <c r="G77" i="1"/>
  <c r="J77" i="1" s="1"/>
  <c r="H77" i="1"/>
  <c r="I77" i="1"/>
  <c r="L77" i="1"/>
  <c r="M77" i="1"/>
  <c r="N77" i="1"/>
  <c r="L78" i="1"/>
  <c r="M78" i="1"/>
  <c r="N78" i="1"/>
  <c r="O78" i="1"/>
  <c r="G79" i="1"/>
  <c r="I79" i="1" s="1"/>
  <c r="H79" i="1"/>
  <c r="K79" i="1" s="1"/>
  <c r="J79" i="1"/>
  <c r="L79" i="1"/>
  <c r="O79" i="1" s="1"/>
  <c r="X79" i="1" s="1"/>
  <c r="M79" i="1"/>
  <c r="N79" i="1"/>
  <c r="G80" i="1"/>
  <c r="L80" i="1"/>
  <c r="M80" i="1"/>
  <c r="O80" i="1" s="1"/>
  <c r="N80" i="1"/>
  <c r="Y80" i="1"/>
  <c r="L81" i="1"/>
  <c r="O81" i="1" s="1"/>
  <c r="M81" i="1"/>
  <c r="N81" i="1"/>
  <c r="L82" i="1"/>
  <c r="M82" i="1"/>
  <c r="N82" i="1"/>
  <c r="O82" i="1"/>
  <c r="Y82" i="1" s="1"/>
  <c r="W82" i="1"/>
  <c r="G83" i="1"/>
  <c r="L83" i="1"/>
  <c r="M83" i="1"/>
  <c r="N83" i="1"/>
  <c r="L84" i="1"/>
  <c r="O84" i="1" s="1"/>
  <c r="M84" i="1"/>
  <c r="N84" i="1"/>
  <c r="G85" i="1"/>
  <c r="H85" i="1" s="1"/>
  <c r="I85" i="1"/>
  <c r="J85" i="1"/>
  <c r="L85" i="1"/>
  <c r="O85" i="1" s="1"/>
  <c r="M85" i="1"/>
  <c r="N85" i="1"/>
  <c r="L86" i="1"/>
  <c r="M86" i="1"/>
  <c r="O86" i="1" s="1"/>
  <c r="N86" i="1"/>
  <c r="W86" i="1"/>
  <c r="G87" i="1"/>
  <c r="I87" i="1" s="1"/>
  <c r="J87" i="1"/>
  <c r="L87" i="1"/>
  <c r="O87" i="1" s="1"/>
  <c r="M87" i="1"/>
  <c r="N87" i="1"/>
  <c r="G88" i="1"/>
  <c r="L88" i="1"/>
  <c r="M88" i="1"/>
  <c r="N88" i="1"/>
  <c r="O88" i="1"/>
  <c r="L89" i="1"/>
  <c r="M89" i="1"/>
  <c r="N89" i="1"/>
  <c r="L90" i="1"/>
  <c r="M90" i="1"/>
  <c r="O90" i="1" s="1"/>
  <c r="N90" i="1"/>
  <c r="J91" i="1"/>
  <c r="L91" i="1"/>
  <c r="M91" i="1"/>
  <c r="N91" i="1"/>
  <c r="O91" i="1"/>
  <c r="X91" i="1" s="1"/>
  <c r="W91" i="1"/>
  <c r="Y91" i="1"/>
  <c r="L92" i="1"/>
  <c r="O92" i="1" s="1"/>
  <c r="M92" i="1"/>
  <c r="N92" i="1"/>
  <c r="X92" i="1"/>
  <c r="G93" i="1"/>
  <c r="J93" i="1" s="1"/>
  <c r="I93" i="1"/>
  <c r="L93" i="1"/>
  <c r="M93" i="1"/>
  <c r="O93" i="1" s="1"/>
  <c r="N93" i="1"/>
  <c r="L94" i="1"/>
  <c r="O94" i="1" s="1"/>
  <c r="M94" i="1"/>
  <c r="N94" i="1"/>
  <c r="G95" i="1"/>
  <c r="L95" i="1"/>
  <c r="M95" i="1"/>
  <c r="N95" i="1"/>
  <c r="O95" i="1"/>
  <c r="W95" i="1"/>
  <c r="G96" i="1"/>
  <c r="H96" i="1"/>
  <c r="L96" i="1"/>
  <c r="O96" i="1" s="1"/>
  <c r="X96" i="1" s="1"/>
  <c r="M96" i="1"/>
  <c r="N96" i="1"/>
  <c r="P96" i="1"/>
  <c r="L97" i="1"/>
  <c r="M97" i="1"/>
  <c r="O97" i="1" s="1"/>
  <c r="N97" i="1"/>
  <c r="Y97" i="1"/>
  <c r="L98" i="1"/>
  <c r="M98" i="1"/>
  <c r="N98" i="1"/>
  <c r="G99" i="1"/>
  <c r="L99" i="1"/>
  <c r="M99" i="1"/>
  <c r="N99" i="1"/>
  <c r="O99" i="1"/>
  <c r="G100" i="1"/>
  <c r="J100" i="1"/>
  <c r="L100" i="1"/>
  <c r="O100" i="1" s="1"/>
  <c r="M100" i="1"/>
  <c r="N100" i="1"/>
  <c r="X100" i="1"/>
  <c r="G101" i="1"/>
  <c r="L101" i="1"/>
  <c r="M101" i="1"/>
  <c r="O101" i="1" s="1"/>
  <c r="N101" i="1"/>
  <c r="Y101" i="1"/>
  <c r="L102" i="1"/>
  <c r="O102" i="1" s="1"/>
  <c r="M102" i="1"/>
  <c r="N102" i="1"/>
  <c r="G103" i="1"/>
  <c r="L103" i="1"/>
  <c r="M103" i="1"/>
  <c r="N103" i="1"/>
  <c r="O103" i="1"/>
  <c r="W103" i="1"/>
  <c r="G104" i="1"/>
  <c r="J104" i="1" s="1"/>
  <c r="H104" i="1"/>
  <c r="I104" i="1"/>
  <c r="L104" i="1"/>
  <c r="O104" i="1" s="1"/>
  <c r="X104" i="1" s="1"/>
  <c r="M104" i="1"/>
  <c r="N104" i="1"/>
  <c r="P104" i="1"/>
  <c r="L105" i="1"/>
  <c r="M105" i="1"/>
  <c r="O105" i="1" s="1"/>
  <c r="N105" i="1"/>
  <c r="L106" i="1"/>
  <c r="M106" i="1"/>
  <c r="N106" i="1"/>
  <c r="L107" i="1"/>
  <c r="M107" i="1"/>
  <c r="N107" i="1"/>
  <c r="O107" i="1"/>
  <c r="W107" i="1"/>
  <c r="G108" i="1"/>
  <c r="J108" i="1"/>
  <c r="L108" i="1"/>
  <c r="M108" i="1"/>
  <c r="N108" i="1"/>
  <c r="G109" i="1"/>
  <c r="I109" i="1"/>
  <c r="L109" i="1"/>
  <c r="M109" i="1"/>
  <c r="N109" i="1"/>
  <c r="O109" i="1"/>
  <c r="L110" i="1"/>
  <c r="O110" i="1" s="1"/>
  <c r="M110" i="1"/>
  <c r="N110" i="1"/>
  <c r="G111" i="1"/>
  <c r="J111" i="1" s="1"/>
  <c r="L111" i="1"/>
  <c r="M111" i="1"/>
  <c r="N111" i="1"/>
  <c r="G112" i="1"/>
  <c r="H112" i="1"/>
  <c r="K112" i="1" s="1"/>
  <c r="I112" i="1"/>
  <c r="J112" i="1"/>
  <c r="L112" i="1"/>
  <c r="M112" i="1"/>
  <c r="N112" i="1"/>
  <c r="L113" i="1"/>
  <c r="M113" i="1"/>
  <c r="O113" i="1" s="1"/>
  <c r="N113" i="1"/>
  <c r="Y113" i="1"/>
  <c r="L114" i="1"/>
  <c r="M114" i="1"/>
  <c r="N114" i="1"/>
  <c r="O114" i="1"/>
  <c r="L115" i="1"/>
  <c r="O115" i="1" s="1"/>
  <c r="M115" i="1"/>
  <c r="N115" i="1"/>
  <c r="P115" i="1"/>
  <c r="U115" i="1" s="1"/>
  <c r="G116" i="1"/>
  <c r="H116" i="1" s="1"/>
  <c r="L116" i="1"/>
  <c r="O116" i="1" s="1"/>
  <c r="M116" i="1"/>
  <c r="N116" i="1"/>
  <c r="G117" i="1"/>
  <c r="H117" i="1" s="1"/>
  <c r="I117" i="1"/>
  <c r="L117" i="1"/>
  <c r="M117" i="1"/>
  <c r="O117" i="1" s="1"/>
  <c r="N117" i="1"/>
  <c r="W117" i="1"/>
  <c r="L118" i="1"/>
  <c r="M118" i="1"/>
  <c r="N118" i="1"/>
  <c r="O118" i="1" s="1"/>
  <c r="I119" i="1"/>
  <c r="L119" i="1"/>
  <c r="M119" i="1"/>
  <c r="N119" i="1"/>
  <c r="O119" i="1"/>
  <c r="Y119" i="1" s="1"/>
  <c r="G120" i="1"/>
  <c r="J120" i="1" s="1"/>
  <c r="L120" i="1"/>
  <c r="M120" i="1"/>
  <c r="N120" i="1"/>
  <c r="G121" i="1"/>
  <c r="L121" i="1"/>
  <c r="M121" i="1"/>
  <c r="N121" i="1"/>
  <c r="O121" i="1"/>
  <c r="L122" i="1"/>
  <c r="O122" i="1" s="1"/>
  <c r="M122" i="1"/>
  <c r="N122" i="1"/>
  <c r="W122" i="1"/>
  <c r="G123" i="1"/>
  <c r="J123" i="1" s="1"/>
  <c r="H123" i="1"/>
  <c r="K123" i="1" s="1"/>
  <c r="I123" i="1"/>
  <c r="L123" i="1"/>
  <c r="M123" i="1"/>
  <c r="N123" i="1"/>
  <c r="G124" i="1"/>
  <c r="L124" i="1"/>
  <c r="M124" i="1"/>
  <c r="N124" i="1"/>
  <c r="O124" i="1"/>
  <c r="L125" i="1"/>
  <c r="O125" i="1" s="1"/>
  <c r="X125" i="1" s="1"/>
  <c r="M125" i="1"/>
  <c r="N125" i="1"/>
  <c r="P125" i="1"/>
  <c r="L126" i="1"/>
  <c r="M126" i="1"/>
  <c r="N126" i="1"/>
  <c r="G127" i="1"/>
  <c r="H127" i="1" s="1"/>
  <c r="I127" i="1"/>
  <c r="J127" i="1"/>
  <c r="L127" i="1"/>
  <c r="M127" i="1"/>
  <c r="O127" i="1" s="1"/>
  <c r="N127" i="1"/>
  <c r="G128" i="1"/>
  <c r="L128" i="1"/>
  <c r="M128" i="1"/>
  <c r="N128" i="1"/>
  <c r="O128" i="1"/>
  <c r="W128" i="1"/>
  <c r="L129" i="1"/>
  <c r="O129" i="1" s="1"/>
  <c r="M129" i="1"/>
  <c r="N129" i="1"/>
  <c r="P129" i="1"/>
  <c r="T129" i="1" s="1"/>
  <c r="X129" i="1"/>
  <c r="L130" i="1"/>
  <c r="O130" i="1" s="1"/>
  <c r="Y130" i="1" s="1"/>
  <c r="M130" i="1"/>
  <c r="N130" i="1"/>
  <c r="G131" i="1"/>
  <c r="L131" i="1"/>
  <c r="M131" i="1"/>
  <c r="N131" i="1"/>
  <c r="G132" i="1"/>
  <c r="L132" i="1"/>
  <c r="M132" i="1"/>
  <c r="N132" i="1"/>
  <c r="O132" i="1"/>
  <c r="G133" i="1"/>
  <c r="I133" i="1" s="1"/>
  <c r="L133" i="1"/>
  <c r="O133" i="1" s="1"/>
  <c r="X133" i="1" s="1"/>
  <c r="M133" i="1"/>
  <c r="N133" i="1"/>
  <c r="P133" i="1"/>
  <c r="L134" i="1"/>
  <c r="M134" i="1"/>
  <c r="N134" i="1"/>
  <c r="G135" i="1"/>
  <c r="L135" i="1"/>
  <c r="M135" i="1"/>
  <c r="O135" i="1" s="1"/>
  <c r="N135" i="1"/>
  <c r="G136" i="1"/>
  <c r="L136" i="1"/>
  <c r="M136" i="1"/>
  <c r="N136" i="1"/>
  <c r="O136" i="1"/>
  <c r="W136" i="1"/>
  <c r="G137" i="1"/>
  <c r="L137" i="1"/>
  <c r="O137" i="1" s="1"/>
  <c r="M137" i="1"/>
  <c r="N137" i="1"/>
  <c r="P137" i="1"/>
  <c r="T137" i="1" s="1"/>
  <c r="X137" i="1"/>
  <c r="L138" i="1"/>
  <c r="O138" i="1" s="1"/>
  <c r="Y138" i="1" s="1"/>
  <c r="M138" i="1"/>
  <c r="N138" i="1"/>
  <c r="L139" i="1"/>
  <c r="M139" i="1"/>
  <c r="N139" i="1"/>
  <c r="G140" i="1"/>
  <c r="J140" i="1" s="1"/>
  <c r="L140" i="1"/>
  <c r="M140" i="1"/>
  <c r="N140" i="1"/>
  <c r="O140" i="1"/>
  <c r="W140" i="1" s="1"/>
  <c r="L141" i="1"/>
  <c r="O141" i="1" s="1"/>
  <c r="M141" i="1"/>
  <c r="N141" i="1"/>
  <c r="X141" i="1"/>
  <c r="L142" i="1"/>
  <c r="O142" i="1" s="1"/>
  <c r="W142" i="1" s="1"/>
  <c r="M142" i="1"/>
  <c r="N142" i="1"/>
  <c r="P142" i="1"/>
  <c r="X142" i="1"/>
  <c r="Y142" i="1"/>
  <c r="G143" i="1"/>
  <c r="L143" i="1"/>
  <c r="M143" i="1"/>
  <c r="O143" i="1" s="1"/>
  <c r="N143" i="1"/>
  <c r="Y143" i="1"/>
  <c r="G144" i="1"/>
  <c r="J144" i="1" s="1"/>
  <c r="L144" i="1"/>
  <c r="M144" i="1"/>
  <c r="N144" i="1"/>
  <c r="O144" i="1" s="1"/>
  <c r="G145" i="1"/>
  <c r="L145" i="1"/>
  <c r="M145" i="1"/>
  <c r="N145" i="1"/>
  <c r="O145" i="1"/>
  <c r="Y145" i="1" s="1"/>
  <c r="W145" i="1"/>
  <c r="L146" i="1"/>
  <c r="O146" i="1" s="1"/>
  <c r="M146" i="1"/>
  <c r="N146" i="1"/>
  <c r="Y146" i="1"/>
  <c r="J147" i="1"/>
  <c r="L147" i="1"/>
  <c r="M147" i="1"/>
  <c r="O147" i="1" s="1"/>
  <c r="Y147" i="1" s="1"/>
  <c r="N147" i="1"/>
  <c r="G148" i="1"/>
  <c r="L148" i="1"/>
  <c r="M148" i="1"/>
  <c r="N148" i="1"/>
  <c r="O148" i="1" s="1"/>
  <c r="G149" i="1"/>
  <c r="H149" i="1"/>
  <c r="L149" i="1"/>
  <c r="M149" i="1"/>
  <c r="N149" i="1"/>
  <c r="O149" i="1"/>
  <c r="P149" i="1" s="1"/>
  <c r="S149" i="1"/>
  <c r="X149" i="1"/>
  <c r="Y149" i="1"/>
  <c r="L150" i="1"/>
  <c r="M150" i="1"/>
  <c r="N150" i="1"/>
  <c r="G151" i="1"/>
  <c r="I151" i="1" s="1"/>
  <c r="L151" i="1"/>
  <c r="M151" i="1"/>
  <c r="O151" i="1" s="1"/>
  <c r="N151" i="1"/>
  <c r="Y151" i="1"/>
  <c r="G152" i="1"/>
  <c r="H152" i="1" s="1"/>
  <c r="J152" i="1"/>
  <c r="L152" i="1"/>
  <c r="M152" i="1"/>
  <c r="N152" i="1"/>
  <c r="O152" i="1" s="1"/>
  <c r="G153" i="1"/>
  <c r="L153" i="1"/>
  <c r="M153" i="1"/>
  <c r="N153" i="1"/>
  <c r="O153" i="1"/>
  <c r="L154" i="1"/>
  <c r="O154" i="1" s="1"/>
  <c r="X154" i="1" s="1"/>
  <c r="M154" i="1"/>
  <c r="N154" i="1"/>
  <c r="G155" i="1"/>
  <c r="I155" i="1"/>
  <c r="L155" i="1"/>
  <c r="M155" i="1"/>
  <c r="O155" i="1" s="1"/>
  <c r="N155" i="1"/>
  <c r="Y155" i="1"/>
  <c r="G156" i="1"/>
  <c r="H156" i="1" s="1"/>
  <c r="J156" i="1"/>
  <c r="L156" i="1"/>
  <c r="M156" i="1"/>
  <c r="N156" i="1"/>
  <c r="O156" i="1" s="1"/>
  <c r="L157" i="1"/>
  <c r="M157" i="1"/>
  <c r="N157" i="1"/>
  <c r="O157" i="1"/>
  <c r="W157" i="1" s="1"/>
  <c r="L158" i="1"/>
  <c r="O158" i="1" s="1"/>
  <c r="M158" i="1"/>
  <c r="N158" i="1"/>
  <c r="G159" i="1"/>
  <c r="I159" i="1"/>
  <c r="L159" i="1"/>
  <c r="M159" i="1"/>
  <c r="O159" i="1" s="1"/>
  <c r="N159" i="1"/>
  <c r="Y159" i="1"/>
  <c r="G160" i="1"/>
  <c r="H160" i="1" s="1"/>
  <c r="J160" i="1"/>
  <c r="L160" i="1"/>
  <c r="M160" i="1"/>
  <c r="N160" i="1"/>
  <c r="O160" i="1" s="1"/>
  <c r="G161" i="1"/>
  <c r="L161" i="1"/>
  <c r="M161" i="1"/>
  <c r="N161" i="1"/>
  <c r="O161" i="1"/>
  <c r="L162" i="1"/>
  <c r="O162" i="1" s="1"/>
  <c r="X162" i="1" s="1"/>
  <c r="M162" i="1"/>
  <c r="N162" i="1"/>
  <c r="G163" i="1"/>
  <c r="L163" i="1"/>
  <c r="M163" i="1"/>
  <c r="O163" i="1" s="1"/>
  <c r="N163" i="1"/>
  <c r="Y163" i="1"/>
  <c r="G164" i="1"/>
  <c r="H164" i="1" s="1"/>
  <c r="J164" i="1"/>
  <c r="L164" i="1"/>
  <c r="M164" i="1"/>
  <c r="N164" i="1"/>
  <c r="O164" i="1" s="1"/>
  <c r="G165" i="1"/>
  <c r="L165" i="1"/>
  <c r="M165" i="1"/>
  <c r="N165" i="1"/>
  <c r="O165" i="1"/>
  <c r="W165" i="1" s="1"/>
  <c r="G166" i="1"/>
  <c r="L166" i="1"/>
  <c r="O166" i="1" s="1"/>
  <c r="M166" i="1"/>
  <c r="N166" i="1"/>
  <c r="G167" i="1"/>
  <c r="I167" i="1" s="1"/>
  <c r="L167" i="1"/>
  <c r="M167" i="1"/>
  <c r="O167" i="1" s="1"/>
  <c r="N167" i="1"/>
  <c r="Y167" i="1"/>
  <c r="G168" i="1"/>
  <c r="H168" i="1" s="1"/>
  <c r="J168" i="1"/>
  <c r="L168" i="1"/>
  <c r="M168" i="1"/>
  <c r="N168" i="1"/>
  <c r="O168" i="1" s="1"/>
  <c r="L169" i="1"/>
  <c r="M169" i="1"/>
  <c r="N169" i="1"/>
  <c r="O169" i="1"/>
  <c r="W169" i="1"/>
  <c r="L170" i="1"/>
  <c r="O170" i="1" s="1"/>
  <c r="X170" i="1" s="1"/>
  <c r="M170" i="1"/>
  <c r="N170" i="1"/>
  <c r="G171" i="1"/>
  <c r="L171" i="1"/>
  <c r="M171" i="1"/>
  <c r="O171" i="1" s="1"/>
  <c r="N171" i="1"/>
  <c r="L172" i="1"/>
  <c r="M172" i="1"/>
  <c r="N172" i="1"/>
  <c r="O172" i="1" s="1"/>
  <c r="L173" i="1"/>
  <c r="M173" i="1"/>
  <c r="N173" i="1"/>
  <c r="O173" i="1"/>
  <c r="W173" i="1" s="1"/>
  <c r="L174" i="1"/>
  <c r="O174" i="1" s="1"/>
  <c r="M174" i="1"/>
  <c r="N174" i="1"/>
  <c r="G175" i="1"/>
  <c r="I175" i="1" s="1"/>
  <c r="L175" i="1"/>
  <c r="M175" i="1"/>
  <c r="O175" i="1" s="1"/>
  <c r="N175" i="1"/>
  <c r="Y175" i="1"/>
  <c r="G176" i="1"/>
  <c r="H176" i="1" s="1"/>
  <c r="J176" i="1"/>
  <c r="L176" i="1"/>
  <c r="M176" i="1"/>
  <c r="N176" i="1"/>
  <c r="O176" i="1" s="1"/>
  <c r="L177" i="1"/>
  <c r="M177" i="1"/>
  <c r="N177" i="1"/>
  <c r="O177" i="1"/>
  <c r="W177" i="1"/>
  <c r="H178" i="1"/>
  <c r="I178" i="1"/>
  <c r="J178" i="1"/>
  <c r="L178" i="1"/>
  <c r="O178" i="1" s="1"/>
  <c r="X178" i="1" s="1"/>
  <c r="M178" i="1"/>
  <c r="N178" i="1"/>
  <c r="G179" i="1"/>
  <c r="L179" i="1"/>
  <c r="M179" i="1"/>
  <c r="O179" i="1" s="1"/>
  <c r="N179" i="1"/>
  <c r="G180" i="1"/>
  <c r="H180" i="1" s="1"/>
  <c r="L180" i="1"/>
  <c r="M180" i="1"/>
  <c r="N180" i="1"/>
  <c r="O180" i="1" s="1"/>
  <c r="G181" i="1"/>
  <c r="L181" i="1"/>
  <c r="M181" i="1"/>
  <c r="N181" i="1"/>
  <c r="O181" i="1"/>
  <c r="W181" i="1" s="1"/>
  <c r="G182" i="1"/>
  <c r="H182" i="1" s="1"/>
  <c r="I182" i="1"/>
  <c r="L182" i="1"/>
  <c r="O182" i="1" s="1"/>
  <c r="M182" i="1"/>
  <c r="N182" i="1"/>
  <c r="G183" i="1"/>
  <c r="H183" i="1" s="1"/>
  <c r="J183" i="1"/>
  <c r="L183" i="1"/>
  <c r="M183" i="1"/>
  <c r="O183" i="1" s="1"/>
  <c r="N183" i="1"/>
  <c r="Y183" i="1"/>
  <c r="G184" i="1"/>
  <c r="H184" i="1" s="1"/>
  <c r="L184" i="1"/>
  <c r="M184" i="1"/>
  <c r="N184" i="1"/>
  <c r="O184" i="1" s="1"/>
  <c r="G185" i="1"/>
  <c r="L185" i="1"/>
  <c r="M185" i="1"/>
  <c r="N185" i="1"/>
  <c r="O185" i="1"/>
  <c r="W185" i="1"/>
  <c r="L186" i="1"/>
  <c r="O186" i="1" s="1"/>
  <c r="X186" i="1" s="1"/>
  <c r="M186" i="1"/>
  <c r="N186" i="1"/>
  <c r="G187" i="1"/>
  <c r="H187" i="1" s="1"/>
  <c r="I187" i="1"/>
  <c r="J187" i="1"/>
  <c r="L187" i="1"/>
  <c r="M187" i="1"/>
  <c r="O187" i="1" s="1"/>
  <c r="Y187" i="1" s="1"/>
  <c r="N187" i="1"/>
  <c r="L188" i="1"/>
  <c r="M188" i="1"/>
  <c r="N188" i="1"/>
  <c r="O188" i="1" s="1"/>
  <c r="L189" i="1"/>
  <c r="M189" i="1"/>
  <c r="N189" i="1"/>
  <c r="O189" i="1"/>
  <c r="W189" i="1" s="1"/>
  <c r="L190" i="1"/>
  <c r="O190" i="1" s="1"/>
  <c r="M190" i="1"/>
  <c r="N190" i="1"/>
  <c r="G191" i="1"/>
  <c r="H191" i="1" s="1"/>
  <c r="L191" i="1"/>
  <c r="M191" i="1"/>
  <c r="O191" i="1" s="1"/>
  <c r="N191" i="1"/>
  <c r="Y191" i="1"/>
  <c r="G192" i="1"/>
  <c r="H192" i="1" s="1"/>
  <c r="L192" i="1"/>
  <c r="M192" i="1"/>
  <c r="N192" i="1"/>
  <c r="O192" i="1" s="1"/>
  <c r="L193" i="1"/>
  <c r="M193" i="1"/>
  <c r="N193" i="1"/>
  <c r="O193" i="1"/>
  <c r="W193" i="1"/>
  <c r="G194" i="1"/>
  <c r="J194" i="1" s="1"/>
  <c r="H194" i="1"/>
  <c r="K194" i="1" s="1"/>
  <c r="I194" i="1"/>
  <c r="L194" i="1"/>
  <c r="O194" i="1" s="1"/>
  <c r="X194" i="1" s="1"/>
  <c r="M194" i="1"/>
  <c r="N194" i="1"/>
  <c r="G195" i="1"/>
  <c r="H195" i="1" s="1"/>
  <c r="K195" i="1" s="1"/>
  <c r="I195" i="1"/>
  <c r="J195" i="1"/>
  <c r="L195" i="1"/>
  <c r="M195" i="1"/>
  <c r="O195" i="1" s="1"/>
  <c r="N195" i="1"/>
  <c r="Y195" i="1"/>
  <c r="G196" i="1"/>
  <c r="H196" i="1" s="1"/>
  <c r="J196" i="1"/>
  <c r="L196" i="1"/>
  <c r="M196" i="1"/>
  <c r="N196" i="1"/>
  <c r="O196" i="1" s="1"/>
  <c r="G197" i="1"/>
  <c r="L197" i="1"/>
  <c r="M197" i="1"/>
  <c r="N197" i="1"/>
  <c r="O197" i="1"/>
  <c r="W197" i="1" s="1"/>
  <c r="G198" i="1"/>
  <c r="H198" i="1"/>
  <c r="K198" i="1" s="1"/>
  <c r="I198" i="1"/>
  <c r="J198" i="1"/>
  <c r="L198" i="1"/>
  <c r="O198" i="1" s="1"/>
  <c r="M198" i="1"/>
  <c r="N198" i="1"/>
  <c r="G199" i="1"/>
  <c r="H199" i="1" s="1"/>
  <c r="J199" i="1"/>
  <c r="L199" i="1"/>
  <c r="M199" i="1"/>
  <c r="O199" i="1" s="1"/>
  <c r="N199" i="1"/>
  <c r="Y199" i="1"/>
  <c r="G200" i="1"/>
  <c r="H200" i="1" s="1"/>
  <c r="J200" i="1"/>
  <c r="L200" i="1"/>
  <c r="M200" i="1"/>
  <c r="N200" i="1"/>
  <c r="O200" i="1" s="1"/>
  <c r="L201" i="1"/>
  <c r="M201" i="1"/>
  <c r="N201" i="1"/>
  <c r="O201" i="1"/>
  <c r="W201" i="1"/>
  <c r="L202" i="1"/>
  <c r="O202" i="1" s="1"/>
  <c r="X202" i="1" s="1"/>
  <c r="M202" i="1"/>
  <c r="N202" i="1"/>
  <c r="G203" i="1"/>
  <c r="H203" i="1" s="1"/>
  <c r="I203" i="1"/>
  <c r="J203" i="1"/>
  <c r="L203" i="1"/>
  <c r="M203" i="1"/>
  <c r="O203" i="1" s="1"/>
  <c r="N203" i="1"/>
  <c r="Y203" i="1"/>
  <c r="G204" i="1"/>
  <c r="H204" i="1" s="1"/>
  <c r="L204" i="1"/>
  <c r="M204" i="1"/>
  <c r="N204" i="1"/>
  <c r="O204" i="1" s="1"/>
  <c r="L205" i="1"/>
  <c r="M205" i="1"/>
  <c r="N205" i="1"/>
  <c r="O205" i="1"/>
  <c r="W205" i="1" s="1"/>
  <c r="L206" i="1"/>
  <c r="O206" i="1" s="1"/>
  <c r="M206" i="1"/>
  <c r="N206" i="1"/>
  <c r="G207" i="1"/>
  <c r="H207" i="1" s="1"/>
  <c r="I207" i="1"/>
  <c r="L207" i="1"/>
  <c r="M207" i="1"/>
  <c r="O207" i="1" s="1"/>
  <c r="N207" i="1"/>
  <c r="Y207" i="1"/>
  <c r="G208" i="1"/>
  <c r="H208" i="1" s="1"/>
  <c r="L208" i="1"/>
  <c r="M208" i="1"/>
  <c r="N208" i="1"/>
  <c r="O208" i="1" s="1"/>
  <c r="G209" i="1"/>
  <c r="L209" i="1"/>
  <c r="M209" i="1"/>
  <c r="N209" i="1"/>
  <c r="O209" i="1"/>
  <c r="W209" i="1"/>
  <c r="G210" i="1"/>
  <c r="H210" i="1"/>
  <c r="K210" i="1" s="1"/>
  <c r="I210" i="1"/>
  <c r="J210" i="1"/>
  <c r="L210" i="1"/>
  <c r="O210" i="1" s="1"/>
  <c r="X210" i="1" s="1"/>
  <c r="M210" i="1"/>
  <c r="N210" i="1"/>
  <c r="G211" i="1"/>
  <c r="H211" i="1" s="1"/>
  <c r="L211" i="1"/>
  <c r="M211" i="1"/>
  <c r="O211" i="1" s="1"/>
  <c r="N211" i="1"/>
  <c r="G212" i="1"/>
  <c r="H212" i="1" s="1"/>
  <c r="L212" i="1"/>
  <c r="M212" i="1"/>
  <c r="N212" i="1"/>
  <c r="O212" i="1" s="1"/>
  <c r="G213" i="1"/>
  <c r="L213" i="1"/>
  <c r="M213" i="1"/>
  <c r="N213" i="1"/>
  <c r="O213" i="1"/>
  <c r="W213" i="1" s="1"/>
  <c r="G214" i="1"/>
  <c r="H214" i="1" s="1"/>
  <c r="L214" i="1"/>
  <c r="O214" i="1" s="1"/>
  <c r="M214" i="1"/>
  <c r="N214" i="1"/>
  <c r="G215" i="1"/>
  <c r="H215" i="1" s="1"/>
  <c r="I215" i="1"/>
  <c r="L215" i="1"/>
  <c r="M215" i="1"/>
  <c r="O215" i="1" s="1"/>
  <c r="N215" i="1"/>
  <c r="Y215" i="1"/>
  <c r="G216" i="1"/>
  <c r="J216" i="1" s="1"/>
  <c r="L216" i="1"/>
  <c r="M216" i="1"/>
  <c r="N216" i="1"/>
  <c r="O216" i="1" s="1"/>
  <c r="G217" i="1"/>
  <c r="L217" i="1"/>
  <c r="M217" i="1"/>
  <c r="N217" i="1"/>
  <c r="O217" i="1"/>
  <c r="Y217" i="1" s="1"/>
  <c r="W217" i="1"/>
  <c r="L218" i="1"/>
  <c r="O218" i="1" s="1"/>
  <c r="M218" i="1"/>
  <c r="N218" i="1"/>
  <c r="L219" i="1"/>
  <c r="M219" i="1"/>
  <c r="O219" i="1" s="1"/>
  <c r="N219" i="1"/>
  <c r="W219" i="1"/>
  <c r="L220" i="1"/>
  <c r="O220" i="1" s="1"/>
  <c r="M220" i="1"/>
  <c r="N220" i="1"/>
  <c r="X220" i="1"/>
  <c r="G221" i="1"/>
  <c r="J221" i="1" s="1"/>
  <c r="H221" i="1"/>
  <c r="L221" i="1"/>
  <c r="M221" i="1"/>
  <c r="N221" i="1"/>
  <c r="O221" i="1"/>
  <c r="G222" i="1"/>
  <c r="I222" i="1" s="1"/>
  <c r="H222" i="1"/>
  <c r="J222" i="1"/>
  <c r="L222" i="1"/>
  <c r="M222" i="1"/>
  <c r="N222" i="1"/>
  <c r="L223" i="1"/>
  <c r="M223" i="1"/>
  <c r="O223" i="1" s="1"/>
  <c r="N223" i="1"/>
  <c r="G224" i="1"/>
  <c r="I224" i="1" s="1"/>
  <c r="J224" i="1"/>
  <c r="L224" i="1"/>
  <c r="M224" i="1"/>
  <c r="N224" i="1"/>
  <c r="O224" i="1"/>
  <c r="Y224" i="1" s="1"/>
  <c r="W224" i="1"/>
  <c r="L225" i="1"/>
  <c r="O225" i="1" s="1"/>
  <c r="M225" i="1"/>
  <c r="N225" i="1"/>
  <c r="X225" i="1"/>
  <c r="G226" i="1"/>
  <c r="H226" i="1" s="1"/>
  <c r="L226" i="1"/>
  <c r="M226" i="1"/>
  <c r="N226" i="1"/>
  <c r="G227" i="1"/>
  <c r="H227" i="1" s="1"/>
  <c r="K227" i="1" s="1"/>
  <c r="I227" i="1"/>
  <c r="L227" i="1"/>
  <c r="M227" i="1"/>
  <c r="N227" i="1"/>
  <c r="O227" i="1"/>
  <c r="Y227" i="1" s="1"/>
  <c r="G228" i="1"/>
  <c r="I228" i="1" s="1"/>
  <c r="J228" i="1"/>
  <c r="L228" i="1"/>
  <c r="M228" i="1"/>
  <c r="N228" i="1"/>
  <c r="G229" i="1"/>
  <c r="L229" i="1"/>
  <c r="M229" i="1"/>
  <c r="N229" i="1"/>
  <c r="O229" i="1"/>
  <c r="W229" i="1" s="1"/>
  <c r="G230" i="1"/>
  <c r="H230" i="1"/>
  <c r="K230" i="1" s="1"/>
  <c r="I230" i="1"/>
  <c r="J230" i="1"/>
  <c r="L230" i="1"/>
  <c r="O230" i="1" s="1"/>
  <c r="P230" i="1" s="1"/>
  <c r="M230" i="1"/>
  <c r="N230" i="1"/>
  <c r="G231" i="1"/>
  <c r="J231" i="1" s="1"/>
  <c r="L231" i="1"/>
  <c r="M231" i="1"/>
  <c r="O231" i="1" s="1"/>
  <c r="N231" i="1"/>
  <c r="Y231" i="1"/>
  <c r="G232" i="1"/>
  <c r="I232" i="1" s="1"/>
  <c r="J232" i="1"/>
  <c r="L232" i="1"/>
  <c r="O232" i="1" s="1"/>
  <c r="M232" i="1"/>
  <c r="N232" i="1"/>
  <c r="G233" i="1"/>
  <c r="L233" i="1"/>
  <c r="M233" i="1"/>
  <c r="N233" i="1"/>
  <c r="O233" i="1"/>
  <c r="W233" i="1"/>
  <c r="L234" i="1"/>
  <c r="O234" i="1" s="1"/>
  <c r="X234" i="1" s="1"/>
  <c r="M234" i="1"/>
  <c r="N234" i="1"/>
  <c r="P234" i="1"/>
  <c r="T234" i="1" s="1"/>
  <c r="L235" i="1"/>
  <c r="M235" i="1"/>
  <c r="O235" i="1" s="1"/>
  <c r="N235" i="1"/>
  <c r="Y235" i="1"/>
  <c r="L236" i="1"/>
  <c r="M236" i="1"/>
  <c r="N236" i="1"/>
  <c r="G237" i="1"/>
  <c r="L237" i="1"/>
  <c r="M237" i="1"/>
  <c r="N237" i="1"/>
  <c r="O237" i="1"/>
  <c r="W237" i="1" s="1"/>
  <c r="G238" i="1"/>
  <c r="I238" i="1" s="1"/>
  <c r="H238" i="1"/>
  <c r="J238" i="1"/>
  <c r="L238" i="1"/>
  <c r="O238" i="1" s="1"/>
  <c r="P238" i="1" s="1"/>
  <c r="M238" i="1"/>
  <c r="N238" i="1"/>
  <c r="L239" i="1"/>
  <c r="M239" i="1"/>
  <c r="O239" i="1" s="1"/>
  <c r="N239" i="1"/>
  <c r="Y239" i="1"/>
  <c r="L240" i="1"/>
  <c r="O240" i="1" s="1"/>
  <c r="M240" i="1"/>
  <c r="N240" i="1"/>
  <c r="L241" i="1"/>
  <c r="M241" i="1"/>
  <c r="N241" i="1"/>
  <c r="O241" i="1"/>
  <c r="W241" i="1"/>
  <c r="G242" i="1"/>
  <c r="H242" i="1" s="1"/>
  <c r="L242" i="1"/>
  <c r="O242" i="1" s="1"/>
  <c r="X242" i="1" s="1"/>
  <c r="M242" i="1"/>
  <c r="N242" i="1"/>
  <c r="P242" i="1"/>
  <c r="T242" i="1" s="1"/>
  <c r="G243" i="1"/>
  <c r="J243" i="1" s="1"/>
  <c r="L243" i="1"/>
  <c r="M243" i="1"/>
  <c r="O243" i="1" s="1"/>
  <c r="N243" i="1"/>
  <c r="Y243" i="1"/>
  <c r="G244" i="1"/>
  <c r="I244" i="1" s="1"/>
  <c r="J244" i="1"/>
  <c r="L244" i="1"/>
  <c r="M244" i="1"/>
  <c r="N244" i="1"/>
  <c r="G245" i="1"/>
  <c r="L245" i="1"/>
  <c r="M245" i="1"/>
  <c r="N245" i="1"/>
  <c r="O245" i="1"/>
  <c r="W245" i="1" s="1"/>
  <c r="G246" i="1"/>
  <c r="H246" i="1"/>
  <c r="K246" i="1" s="1"/>
  <c r="I246" i="1"/>
  <c r="J246" i="1"/>
  <c r="L246" i="1"/>
  <c r="O246" i="1" s="1"/>
  <c r="M246" i="1"/>
  <c r="N246" i="1"/>
  <c r="G247" i="1"/>
  <c r="J247" i="1" s="1"/>
  <c r="L247" i="1"/>
  <c r="M247" i="1"/>
  <c r="O247" i="1" s="1"/>
  <c r="N247" i="1"/>
  <c r="Y247" i="1"/>
  <c r="G248" i="1"/>
  <c r="I248" i="1" s="1"/>
  <c r="J248" i="1"/>
  <c r="L248" i="1"/>
  <c r="O248" i="1" s="1"/>
  <c r="M248" i="1"/>
  <c r="N248" i="1"/>
  <c r="G249" i="1"/>
  <c r="L249" i="1"/>
  <c r="M249" i="1"/>
  <c r="N249" i="1"/>
  <c r="O249" i="1"/>
  <c r="W249" i="1"/>
  <c r="L250" i="1"/>
  <c r="O250" i="1" s="1"/>
  <c r="M250" i="1"/>
  <c r="N250" i="1"/>
  <c r="P250" i="1"/>
  <c r="T250" i="1" s="1"/>
  <c r="X250" i="1"/>
  <c r="L251" i="1"/>
  <c r="M251" i="1"/>
  <c r="O251" i="1" s="1"/>
  <c r="N251" i="1"/>
  <c r="Y251" i="1"/>
  <c r="L252" i="1"/>
  <c r="M252" i="1"/>
  <c r="N252" i="1"/>
  <c r="G253" i="1"/>
  <c r="L253" i="1"/>
  <c r="M253" i="1"/>
  <c r="N253" i="1"/>
  <c r="O253" i="1"/>
  <c r="W253" i="1" s="1"/>
  <c r="G254" i="1"/>
  <c r="H254" i="1" s="1"/>
  <c r="L254" i="1"/>
  <c r="O254" i="1" s="1"/>
  <c r="M254" i="1"/>
  <c r="N254" i="1"/>
  <c r="L255" i="1"/>
  <c r="M255" i="1"/>
  <c r="O255" i="1" s="1"/>
  <c r="N255" i="1"/>
  <c r="Y255" i="1"/>
  <c r="L256" i="1"/>
  <c r="O256" i="1" s="1"/>
  <c r="M256" i="1"/>
  <c r="N256" i="1"/>
  <c r="L257" i="1"/>
  <c r="M257" i="1"/>
  <c r="N257" i="1"/>
  <c r="O257" i="1"/>
  <c r="W257" i="1"/>
  <c r="G258" i="1"/>
  <c r="I258" i="1" s="1"/>
  <c r="H258" i="1"/>
  <c r="J258" i="1"/>
  <c r="L258" i="1"/>
  <c r="O258" i="1" s="1"/>
  <c r="M258" i="1"/>
  <c r="N258" i="1"/>
  <c r="P258" i="1"/>
  <c r="T258" i="1" s="1"/>
  <c r="X258" i="1"/>
  <c r="G259" i="1"/>
  <c r="J259" i="1" s="1"/>
  <c r="L259" i="1"/>
  <c r="M259" i="1"/>
  <c r="O259" i="1" s="1"/>
  <c r="N259" i="1"/>
  <c r="Y259" i="1"/>
  <c r="G260" i="1"/>
  <c r="I260" i="1" s="1"/>
  <c r="L260" i="1"/>
  <c r="M260" i="1"/>
  <c r="N260" i="1"/>
  <c r="G261" i="1"/>
  <c r="L261" i="1"/>
  <c r="M261" i="1"/>
  <c r="N261" i="1"/>
  <c r="O261" i="1"/>
  <c r="W261" i="1" s="1"/>
  <c r="G262" i="1"/>
  <c r="I262" i="1" s="1"/>
  <c r="H262" i="1"/>
  <c r="J262" i="1"/>
  <c r="L262" i="1"/>
  <c r="O262" i="1" s="1"/>
  <c r="M262" i="1"/>
  <c r="N262" i="1"/>
  <c r="L263" i="1"/>
  <c r="M263" i="1"/>
  <c r="O263" i="1" s="1"/>
  <c r="N263" i="1"/>
  <c r="Y263" i="1"/>
  <c r="L264" i="1"/>
  <c r="O264" i="1" s="1"/>
  <c r="M264" i="1"/>
  <c r="N264" i="1"/>
  <c r="G265" i="1"/>
  <c r="L265" i="1"/>
  <c r="M265" i="1"/>
  <c r="N265" i="1"/>
  <c r="O265" i="1"/>
  <c r="W265" i="1"/>
  <c r="G266" i="1"/>
  <c r="H266" i="1" s="1"/>
  <c r="L266" i="1"/>
  <c r="O266" i="1" s="1"/>
  <c r="M266" i="1"/>
  <c r="N266" i="1"/>
  <c r="P266" i="1"/>
  <c r="T266" i="1" s="1"/>
  <c r="X266" i="1"/>
  <c r="L267" i="1"/>
  <c r="M267" i="1"/>
  <c r="O267" i="1" s="1"/>
  <c r="N267" i="1"/>
  <c r="Y267" i="1"/>
  <c r="L268" i="1"/>
  <c r="M268" i="1"/>
  <c r="N268" i="1"/>
  <c r="G269" i="1"/>
  <c r="L269" i="1"/>
  <c r="M269" i="1"/>
  <c r="N269" i="1"/>
  <c r="O269" i="1"/>
  <c r="W269" i="1" s="1"/>
  <c r="G270" i="1"/>
  <c r="J270" i="1" s="1"/>
  <c r="I270" i="1"/>
  <c r="L270" i="1"/>
  <c r="O270" i="1" s="1"/>
  <c r="P270" i="1" s="1"/>
  <c r="M270" i="1"/>
  <c r="N270" i="1"/>
  <c r="L271" i="1"/>
  <c r="M271" i="1"/>
  <c r="O271" i="1" s="1"/>
  <c r="N271" i="1"/>
  <c r="Y271" i="1"/>
  <c r="L272" i="1"/>
  <c r="O272" i="1" s="1"/>
  <c r="M272" i="1"/>
  <c r="N272" i="1"/>
  <c r="G273" i="1"/>
  <c r="L273" i="1"/>
  <c r="M273" i="1"/>
  <c r="N273" i="1"/>
  <c r="O273" i="1"/>
  <c r="W273" i="1"/>
  <c r="G274" i="1"/>
  <c r="H274" i="1"/>
  <c r="K274" i="1" s="1"/>
  <c r="I274" i="1"/>
  <c r="J274" i="1"/>
  <c r="L274" i="1"/>
  <c r="O274" i="1" s="1"/>
  <c r="M274" i="1"/>
  <c r="N274" i="1"/>
  <c r="P274" i="1"/>
  <c r="T274" i="1" s="1"/>
  <c r="X274" i="1"/>
  <c r="L275" i="1"/>
  <c r="M275" i="1"/>
  <c r="O275" i="1" s="1"/>
  <c r="N275" i="1"/>
  <c r="Y275" i="1"/>
  <c r="L276" i="1"/>
  <c r="M276" i="1"/>
  <c r="N276" i="1"/>
  <c r="G277" i="1"/>
  <c r="L277" i="1"/>
  <c r="M277" i="1"/>
  <c r="N277" i="1"/>
  <c r="O277" i="1"/>
  <c r="W277" i="1" s="1"/>
  <c r="G278" i="1"/>
  <c r="I278" i="1" s="1"/>
  <c r="H278" i="1"/>
  <c r="J278" i="1"/>
  <c r="L278" i="1"/>
  <c r="O278" i="1" s="1"/>
  <c r="P278" i="1" s="1"/>
  <c r="M278" i="1"/>
  <c r="N278" i="1"/>
  <c r="L279" i="1"/>
  <c r="M279" i="1"/>
  <c r="O279" i="1" s="1"/>
  <c r="N279" i="1"/>
  <c r="Y279" i="1"/>
  <c r="L280" i="1"/>
  <c r="O280" i="1" s="1"/>
  <c r="M280" i="1"/>
  <c r="N280" i="1"/>
  <c r="G281" i="1"/>
  <c r="L281" i="1"/>
  <c r="M281" i="1"/>
  <c r="N281" i="1"/>
  <c r="O281" i="1"/>
  <c r="W281" i="1"/>
  <c r="G282" i="1"/>
  <c r="J282" i="1" s="1"/>
  <c r="I282" i="1"/>
  <c r="L282" i="1"/>
  <c r="O282" i="1" s="1"/>
  <c r="M282" i="1"/>
  <c r="N282" i="1"/>
  <c r="P282" i="1"/>
  <c r="T282" i="1" s="1"/>
  <c r="X282" i="1"/>
  <c r="L283" i="1"/>
  <c r="M283" i="1"/>
  <c r="O283" i="1" s="1"/>
  <c r="N283" i="1"/>
  <c r="Y283" i="1"/>
  <c r="L284" i="1"/>
  <c r="M284" i="1"/>
  <c r="N284" i="1"/>
  <c r="G285" i="1"/>
  <c r="L285" i="1"/>
  <c r="M285" i="1"/>
  <c r="N285" i="1"/>
  <c r="O285" i="1"/>
  <c r="W285" i="1" s="1"/>
  <c r="G286" i="1"/>
  <c r="H286" i="1" s="1"/>
  <c r="L286" i="1"/>
  <c r="O286" i="1" s="1"/>
  <c r="P286" i="1" s="1"/>
  <c r="M286" i="1"/>
  <c r="N286" i="1"/>
  <c r="L287" i="1"/>
  <c r="M287" i="1"/>
  <c r="O287" i="1" s="1"/>
  <c r="N287" i="1"/>
  <c r="L288" i="1"/>
  <c r="M288" i="1"/>
  <c r="N288" i="1"/>
  <c r="G289" i="1"/>
  <c r="I289" i="1"/>
  <c r="L289" i="1"/>
  <c r="M289" i="1"/>
  <c r="N289" i="1"/>
  <c r="O289" i="1"/>
  <c r="Y289" i="1" s="1"/>
  <c r="W289" i="1"/>
  <c r="G290" i="1"/>
  <c r="H290" i="1" s="1"/>
  <c r="L290" i="1"/>
  <c r="M290" i="1"/>
  <c r="N290" i="1"/>
  <c r="L291" i="1"/>
  <c r="M291" i="1"/>
  <c r="N291" i="1"/>
  <c r="O291" i="1"/>
  <c r="Y291" i="1" s="1"/>
  <c r="W291" i="1"/>
  <c r="L292" i="1"/>
  <c r="M292" i="1"/>
  <c r="N292" i="1"/>
  <c r="G293" i="1"/>
  <c r="I293" i="1" s="1"/>
  <c r="L293" i="1"/>
  <c r="M293" i="1"/>
  <c r="N293" i="1"/>
  <c r="O293" i="1"/>
  <c r="W293" i="1" s="1"/>
  <c r="G294" i="1"/>
  <c r="J294" i="1" s="1"/>
  <c r="I294" i="1"/>
  <c r="L294" i="1"/>
  <c r="M294" i="1"/>
  <c r="N294" i="1"/>
  <c r="L295" i="1"/>
  <c r="M295" i="1"/>
  <c r="N295" i="1"/>
  <c r="O295" i="1"/>
  <c r="W295" i="1" s="1"/>
  <c r="L296" i="1"/>
  <c r="O296" i="1" s="1"/>
  <c r="M296" i="1"/>
  <c r="N296" i="1"/>
  <c r="P296" i="1"/>
  <c r="T296" i="1" s="1"/>
  <c r="X296" i="1"/>
  <c r="G297" i="1"/>
  <c r="I297" i="1" s="1"/>
  <c r="L297" i="1"/>
  <c r="M297" i="1"/>
  <c r="O297" i="1" s="1"/>
  <c r="N297" i="1"/>
  <c r="G298" i="1"/>
  <c r="I298" i="1" s="1"/>
  <c r="H298" i="1"/>
  <c r="J298" i="1"/>
  <c r="L298" i="1"/>
  <c r="O298" i="1" s="1"/>
  <c r="W298" i="1" s="1"/>
  <c r="M298" i="1"/>
  <c r="N298" i="1"/>
  <c r="P298" i="1"/>
  <c r="S298" i="1" s="1"/>
  <c r="L299" i="1"/>
  <c r="M299" i="1"/>
  <c r="O299" i="1" s="1"/>
  <c r="N299" i="1"/>
  <c r="L300" i="1"/>
  <c r="O300" i="1" s="1"/>
  <c r="M300" i="1"/>
  <c r="N300" i="1"/>
  <c r="G301" i="1"/>
  <c r="J301" i="1" s="1"/>
  <c r="H301" i="1"/>
  <c r="I301" i="1"/>
  <c r="L301" i="1"/>
  <c r="M301" i="1"/>
  <c r="N301" i="1"/>
  <c r="O301" i="1"/>
  <c r="P301" i="1" s="1"/>
  <c r="X301" i="1"/>
  <c r="Y301" i="1"/>
  <c r="G302" i="1"/>
  <c r="J302" i="1" s="1"/>
  <c r="I302" i="1"/>
  <c r="L302" i="1"/>
  <c r="M302" i="1"/>
  <c r="N302" i="1"/>
  <c r="L303" i="1"/>
  <c r="M303" i="1"/>
  <c r="N303" i="1"/>
  <c r="O303" i="1"/>
  <c r="Y303" i="1" s="1"/>
  <c r="L304" i="1"/>
  <c r="O304" i="1" s="1"/>
  <c r="M304" i="1"/>
  <c r="N304" i="1"/>
  <c r="G305" i="1"/>
  <c r="J305" i="1" s="1"/>
  <c r="I305" i="1"/>
  <c r="L305" i="1"/>
  <c r="O305" i="1" s="1"/>
  <c r="M305" i="1"/>
  <c r="N3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2" i="1"/>
  <c r="N2" i="1" s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J225" i="1" l="1"/>
  <c r="I225" i="1"/>
  <c r="I300" i="1"/>
  <c r="J300" i="1"/>
  <c r="H300" i="1"/>
  <c r="K300" i="1" s="1"/>
  <c r="F296" i="1"/>
  <c r="G296" i="1"/>
  <c r="I284" i="1"/>
  <c r="H284" i="1"/>
  <c r="J284" i="1"/>
  <c r="F280" i="1"/>
  <c r="G280" i="1" s="1"/>
  <c r="I268" i="1"/>
  <c r="J268" i="1"/>
  <c r="H268" i="1"/>
  <c r="G264" i="1"/>
  <c r="F264" i="1"/>
  <c r="F257" i="1"/>
  <c r="G257" i="1" s="1"/>
  <c r="F304" i="1"/>
  <c r="G304" i="1" s="1"/>
  <c r="I292" i="1"/>
  <c r="J292" i="1"/>
  <c r="H292" i="1"/>
  <c r="F288" i="1"/>
  <c r="G288" i="1"/>
  <c r="I276" i="1"/>
  <c r="J276" i="1"/>
  <c r="H276" i="1"/>
  <c r="F272" i="1"/>
  <c r="G272" i="1" s="1"/>
  <c r="H179" i="1"/>
  <c r="I179" i="1"/>
  <c r="H166" i="1"/>
  <c r="I166" i="1"/>
  <c r="I48" i="1"/>
  <c r="J48" i="1"/>
  <c r="I44" i="1"/>
  <c r="J44" i="1"/>
  <c r="H27" i="1"/>
  <c r="J27" i="1"/>
  <c r="I19" i="1"/>
  <c r="H19" i="1"/>
  <c r="J19" i="1"/>
  <c r="D299" i="1"/>
  <c r="E299" i="1"/>
  <c r="D291" i="1"/>
  <c r="E291" i="1"/>
  <c r="D283" i="1"/>
  <c r="E283" i="1"/>
  <c r="D275" i="1"/>
  <c r="E275" i="1"/>
  <c r="D267" i="1"/>
  <c r="E267" i="1"/>
  <c r="D202" i="1"/>
  <c r="E202" i="1"/>
  <c r="F92" i="1"/>
  <c r="G92" i="1" s="1"/>
  <c r="I91" i="1"/>
  <c r="H91" i="1"/>
  <c r="K91" i="1" s="1"/>
  <c r="F84" i="1"/>
  <c r="G84" i="1" s="1"/>
  <c r="I67" i="1"/>
  <c r="H67" i="1"/>
  <c r="K67" i="1" s="1"/>
  <c r="K262" i="1"/>
  <c r="H163" i="1"/>
  <c r="J163" i="1"/>
  <c r="J88" i="1"/>
  <c r="H88" i="1"/>
  <c r="I83" i="1"/>
  <c r="J83" i="1"/>
  <c r="J76" i="1"/>
  <c r="I76" i="1"/>
  <c r="H305" i="1"/>
  <c r="K305" i="1" s="1"/>
  <c r="H302" i="1"/>
  <c r="K301" i="1"/>
  <c r="H294" i="1"/>
  <c r="K294" i="1" s="1"/>
  <c r="J290" i="1"/>
  <c r="J286" i="1"/>
  <c r="H282" i="1"/>
  <c r="K282" i="1" s="1"/>
  <c r="H270" i="1"/>
  <c r="K270" i="1" s="1"/>
  <c r="J266" i="1"/>
  <c r="I259" i="1"/>
  <c r="J254" i="1"/>
  <c r="H248" i="1"/>
  <c r="K248" i="1" s="1"/>
  <c r="H244" i="1"/>
  <c r="J242" i="1"/>
  <c r="H232" i="1"/>
  <c r="H228" i="1"/>
  <c r="J226" i="1"/>
  <c r="H224" i="1"/>
  <c r="K224" i="1" s="1"/>
  <c r="K215" i="1"/>
  <c r="J214" i="1"/>
  <c r="J212" i="1"/>
  <c r="J208" i="1"/>
  <c r="K207" i="1"/>
  <c r="J204" i="1"/>
  <c r="K203" i="1"/>
  <c r="I199" i="1"/>
  <c r="J191" i="1"/>
  <c r="K182" i="1"/>
  <c r="H171" i="1"/>
  <c r="I171" i="1"/>
  <c r="J171" i="1"/>
  <c r="H159" i="1"/>
  <c r="K159" i="1" s="1"/>
  <c r="J159" i="1"/>
  <c r="H135" i="1"/>
  <c r="I135" i="1"/>
  <c r="J135" i="1"/>
  <c r="H131" i="1"/>
  <c r="I131" i="1"/>
  <c r="J131" i="1"/>
  <c r="H100" i="1"/>
  <c r="K100" i="1" s="1"/>
  <c r="I100" i="1"/>
  <c r="I63" i="1"/>
  <c r="H63" i="1"/>
  <c r="J63" i="1"/>
  <c r="I59" i="1"/>
  <c r="H59" i="1"/>
  <c r="K59" i="1" s="1"/>
  <c r="J59" i="1"/>
  <c r="I55" i="1"/>
  <c r="K55" i="1" s="1"/>
  <c r="J55" i="1"/>
  <c r="K52" i="1"/>
  <c r="I15" i="1"/>
  <c r="J15" i="1"/>
  <c r="E251" i="1"/>
  <c r="D251" i="1"/>
  <c r="E235" i="1"/>
  <c r="D235" i="1"/>
  <c r="D220" i="1"/>
  <c r="E220" i="1"/>
  <c r="D218" i="1"/>
  <c r="E218" i="1"/>
  <c r="E141" i="1"/>
  <c r="D141" i="1"/>
  <c r="F139" i="1"/>
  <c r="G139" i="1"/>
  <c r="K222" i="1"/>
  <c r="K278" i="1"/>
  <c r="J260" i="1"/>
  <c r="K258" i="1"/>
  <c r="I254" i="1"/>
  <c r="K254" i="1" s="1"/>
  <c r="I242" i="1"/>
  <c r="K242" i="1" s="1"/>
  <c r="I226" i="1"/>
  <c r="I214" i="1"/>
  <c r="K214" i="1" s="1"/>
  <c r="J211" i="1"/>
  <c r="K199" i="1"/>
  <c r="I191" i="1"/>
  <c r="K187" i="1"/>
  <c r="I183" i="1"/>
  <c r="K183" i="1" s="1"/>
  <c r="J180" i="1"/>
  <c r="K178" i="1"/>
  <c r="H155" i="1"/>
  <c r="K155" i="1" s="1"/>
  <c r="J155" i="1"/>
  <c r="H143" i="1"/>
  <c r="K143" i="1" s="1"/>
  <c r="I143" i="1"/>
  <c r="J143" i="1"/>
  <c r="H108" i="1"/>
  <c r="K108" i="1" s="1"/>
  <c r="I108" i="1"/>
  <c r="K104" i="1"/>
  <c r="I96" i="1"/>
  <c r="K96" i="1" s="1"/>
  <c r="J96" i="1"/>
  <c r="K77" i="1"/>
  <c r="K69" i="1"/>
  <c r="I36" i="1"/>
  <c r="J36" i="1"/>
  <c r="I35" i="1"/>
  <c r="K35" i="1" s="1"/>
  <c r="I32" i="1"/>
  <c r="H32" i="1"/>
  <c r="K32" i="1" s="1"/>
  <c r="J32" i="1"/>
  <c r="J31" i="1"/>
  <c r="I23" i="1"/>
  <c r="K23" i="1" s="1"/>
  <c r="J23" i="1"/>
  <c r="D303" i="1"/>
  <c r="E303" i="1"/>
  <c r="D298" i="1"/>
  <c r="D295" i="1"/>
  <c r="E295" i="1"/>
  <c r="D290" i="1"/>
  <c r="D287" i="1"/>
  <c r="E287" i="1"/>
  <c r="D282" i="1"/>
  <c r="D279" i="1"/>
  <c r="E279" i="1"/>
  <c r="D274" i="1"/>
  <c r="D271" i="1"/>
  <c r="E271" i="1"/>
  <c r="D266" i="1"/>
  <c r="E169" i="1"/>
  <c r="D169" i="1"/>
  <c r="D154" i="1"/>
  <c r="E154" i="1"/>
  <c r="E129" i="1"/>
  <c r="D129" i="1"/>
  <c r="K238" i="1"/>
  <c r="I290" i="1"/>
  <c r="K290" i="1" s="1"/>
  <c r="I286" i="1"/>
  <c r="K286" i="1" s="1"/>
  <c r="I266" i="1"/>
  <c r="K266" i="1" s="1"/>
  <c r="H260" i="1"/>
  <c r="I247" i="1"/>
  <c r="I243" i="1"/>
  <c r="I231" i="1"/>
  <c r="J215" i="1"/>
  <c r="I211" i="1"/>
  <c r="K211" i="1" s="1"/>
  <c r="J207" i="1"/>
  <c r="J192" i="1"/>
  <c r="K191" i="1"/>
  <c r="J184" i="1"/>
  <c r="J182" i="1"/>
  <c r="J179" i="1"/>
  <c r="H175" i="1"/>
  <c r="K175" i="1" s="1"/>
  <c r="J175" i="1"/>
  <c r="H167" i="1"/>
  <c r="K167" i="1" s="1"/>
  <c r="J167" i="1"/>
  <c r="J166" i="1"/>
  <c r="I163" i="1"/>
  <c r="H151" i="1"/>
  <c r="K151" i="1" s="1"/>
  <c r="J151" i="1"/>
  <c r="I137" i="1"/>
  <c r="H137" i="1"/>
  <c r="H133" i="1"/>
  <c r="K133" i="1" s="1"/>
  <c r="H120" i="1"/>
  <c r="I120" i="1"/>
  <c r="I116" i="1"/>
  <c r="K116" i="1" s="1"/>
  <c r="J116" i="1"/>
  <c r="J101" i="1"/>
  <c r="I101" i="1"/>
  <c r="H83" i="1"/>
  <c r="J80" i="1"/>
  <c r="I80" i="1"/>
  <c r="I68" i="1"/>
  <c r="H48" i="1"/>
  <c r="K48" i="1" s="1"/>
  <c r="H44" i="1"/>
  <c r="K44" i="1" s="1"/>
  <c r="I27" i="1"/>
  <c r="I7" i="1"/>
  <c r="H7" i="1"/>
  <c r="J7" i="1"/>
  <c r="D263" i="1"/>
  <c r="E263" i="1"/>
  <c r="D252" i="1"/>
  <c r="E252" i="1"/>
  <c r="D250" i="1"/>
  <c r="E250" i="1"/>
  <c r="D236" i="1"/>
  <c r="E236" i="1"/>
  <c r="D234" i="1"/>
  <c r="E234" i="1"/>
  <c r="E219" i="1"/>
  <c r="D219" i="1"/>
  <c r="F170" i="1"/>
  <c r="G170" i="1" s="1"/>
  <c r="H147" i="1"/>
  <c r="I147" i="1"/>
  <c r="D190" i="1"/>
  <c r="E190" i="1"/>
  <c r="D188" i="1"/>
  <c r="E188" i="1"/>
  <c r="E173" i="1"/>
  <c r="D173" i="1"/>
  <c r="D158" i="1"/>
  <c r="E158" i="1"/>
  <c r="D138" i="1"/>
  <c r="E138" i="1"/>
  <c r="E125" i="1"/>
  <c r="D125" i="1"/>
  <c r="K127" i="1"/>
  <c r="K117" i="1"/>
  <c r="H111" i="1"/>
  <c r="H71" i="1"/>
  <c r="K71" i="1" s="1"/>
  <c r="I56" i="1"/>
  <c r="H40" i="1"/>
  <c r="K40" i="1" s="1"/>
  <c r="H24" i="1"/>
  <c r="K24" i="1" s="1"/>
  <c r="H11" i="1"/>
  <c r="K11" i="1" s="1"/>
  <c r="E256" i="1"/>
  <c r="E240" i="1"/>
  <c r="E205" i="1"/>
  <c r="D205" i="1"/>
  <c r="E186" i="1"/>
  <c r="D168" i="1"/>
  <c r="D145" i="1"/>
  <c r="D142" i="1"/>
  <c r="E142" i="1"/>
  <c r="D122" i="1"/>
  <c r="E122" i="1"/>
  <c r="E255" i="1"/>
  <c r="E239" i="1"/>
  <c r="E223" i="1"/>
  <c r="D206" i="1"/>
  <c r="E206" i="1"/>
  <c r="E201" i="1"/>
  <c r="E189" i="1"/>
  <c r="D189" i="1"/>
  <c r="D174" i="1"/>
  <c r="E174" i="1"/>
  <c r="D172" i="1"/>
  <c r="E172" i="1"/>
  <c r="E157" i="1"/>
  <c r="D157" i="1"/>
  <c r="D126" i="1"/>
  <c r="E126" i="1"/>
  <c r="D114" i="1"/>
  <c r="E114" i="1"/>
  <c r="D106" i="1"/>
  <c r="E106" i="1"/>
  <c r="D98" i="1"/>
  <c r="E98" i="1"/>
  <c r="D90" i="1"/>
  <c r="E90" i="1"/>
  <c r="D82" i="1"/>
  <c r="E82" i="1"/>
  <c r="D74" i="1"/>
  <c r="E74" i="1"/>
  <c r="D66" i="1"/>
  <c r="E66" i="1"/>
  <c r="D162" i="1"/>
  <c r="E162" i="1"/>
  <c r="D146" i="1"/>
  <c r="E146" i="1"/>
  <c r="D130" i="1"/>
  <c r="E130" i="1"/>
  <c r="E193" i="1"/>
  <c r="E177" i="1"/>
  <c r="D150" i="1"/>
  <c r="E150" i="1"/>
  <c r="D134" i="1"/>
  <c r="E134" i="1"/>
  <c r="D118" i="1"/>
  <c r="E118" i="1"/>
  <c r="E113" i="1"/>
  <c r="D113" i="1"/>
  <c r="E105" i="1"/>
  <c r="D105" i="1"/>
  <c r="E97" i="1"/>
  <c r="D97" i="1"/>
  <c r="E89" i="1"/>
  <c r="D89" i="1"/>
  <c r="E81" i="1"/>
  <c r="D81" i="1"/>
  <c r="E73" i="1"/>
  <c r="D73" i="1"/>
  <c r="E65" i="1"/>
  <c r="D65" i="1"/>
  <c r="D61" i="1"/>
  <c r="E61" i="1"/>
  <c r="D57" i="1"/>
  <c r="E57" i="1"/>
  <c r="D53" i="1"/>
  <c r="E53" i="1"/>
  <c r="D49" i="1"/>
  <c r="E49" i="1"/>
  <c r="D45" i="1"/>
  <c r="E45" i="1"/>
  <c r="D41" i="1"/>
  <c r="E41" i="1"/>
  <c r="D37" i="1"/>
  <c r="E37" i="1"/>
  <c r="D33" i="1"/>
  <c r="E33" i="1"/>
  <c r="D29" i="1"/>
  <c r="E29" i="1"/>
  <c r="D25" i="1"/>
  <c r="E25" i="1"/>
  <c r="D21" i="1"/>
  <c r="E21" i="1"/>
  <c r="D17" i="1"/>
  <c r="E17" i="1"/>
  <c r="D13" i="1"/>
  <c r="E13" i="1"/>
  <c r="D110" i="1"/>
  <c r="E110" i="1"/>
  <c r="D102" i="1"/>
  <c r="E102" i="1"/>
  <c r="D94" i="1"/>
  <c r="E94" i="1"/>
  <c r="D86" i="1"/>
  <c r="E86" i="1"/>
  <c r="D78" i="1"/>
  <c r="E78" i="1"/>
  <c r="D70" i="1"/>
  <c r="E70" i="1"/>
  <c r="D9" i="1"/>
  <c r="E9" i="1"/>
  <c r="D5" i="1"/>
  <c r="E5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R301" i="1"/>
  <c r="V301" i="1"/>
  <c r="T301" i="1"/>
  <c r="U301" i="1"/>
  <c r="S301" i="1"/>
  <c r="Q301" i="1"/>
  <c r="Q238" i="1"/>
  <c r="U238" i="1"/>
  <c r="R238" i="1"/>
  <c r="V238" i="1"/>
  <c r="S238" i="1"/>
  <c r="T238" i="1"/>
  <c r="Y300" i="1"/>
  <c r="X300" i="1"/>
  <c r="W300" i="1"/>
  <c r="P300" i="1"/>
  <c r="Q270" i="1"/>
  <c r="U270" i="1"/>
  <c r="R270" i="1"/>
  <c r="V270" i="1"/>
  <c r="S270" i="1"/>
  <c r="T270" i="1"/>
  <c r="Y304" i="1"/>
  <c r="W304" i="1"/>
  <c r="X304" i="1"/>
  <c r="P304" i="1"/>
  <c r="X305" i="1"/>
  <c r="W305" i="1"/>
  <c r="Y305" i="1"/>
  <c r="P305" i="1"/>
  <c r="P299" i="1"/>
  <c r="X299" i="1"/>
  <c r="W299" i="1"/>
  <c r="Y299" i="1"/>
  <c r="P297" i="1"/>
  <c r="X297" i="1"/>
  <c r="Y297" i="1"/>
  <c r="W297" i="1"/>
  <c r="P287" i="1"/>
  <c r="X287" i="1"/>
  <c r="W287" i="1"/>
  <c r="Y287" i="1"/>
  <c r="Q278" i="1"/>
  <c r="U278" i="1"/>
  <c r="R278" i="1"/>
  <c r="V278" i="1"/>
  <c r="S278" i="1"/>
  <c r="T278" i="1"/>
  <c r="Q230" i="1"/>
  <c r="U230" i="1"/>
  <c r="R230" i="1"/>
  <c r="V230" i="1"/>
  <c r="S230" i="1"/>
  <c r="T230" i="1"/>
  <c r="Q286" i="1"/>
  <c r="U286" i="1"/>
  <c r="S286" i="1"/>
  <c r="T286" i="1"/>
  <c r="V286" i="1"/>
  <c r="R286" i="1"/>
  <c r="H285" i="1"/>
  <c r="K285" i="1" s="1"/>
  <c r="I285" i="1"/>
  <c r="J285" i="1"/>
  <c r="H277" i="1"/>
  <c r="I277" i="1"/>
  <c r="J277" i="1"/>
  <c r="Y262" i="1"/>
  <c r="W262" i="1"/>
  <c r="Y254" i="1"/>
  <c r="W254" i="1"/>
  <c r="Y246" i="1"/>
  <c r="W246" i="1"/>
  <c r="H237" i="1"/>
  <c r="K237" i="1" s="1"/>
  <c r="I237" i="1"/>
  <c r="J237" i="1"/>
  <c r="H229" i="1"/>
  <c r="I229" i="1"/>
  <c r="J229" i="1"/>
  <c r="P221" i="1"/>
  <c r="W221" i="1"/>
  <c r="X221" i="1"/>
  <c r="W211" i="1"/>
  <c r="P211" i="1"/>
  <c r="X211" i="1"/>
  <c r="Y206" i="1"/>
  <c r="W206" i="1"/>
  <c r="X206" i="1"/>
  <c r="P206" i="1"/>
  <c r="W179" i="1"/>
  <c r="P179" i="1"/>
  <c r="X179" i="1"/>
  <c r="R142" i="1"/>
  <c r="V142" i="1"/>
  <c r="S142" i="1"/>
  <c r="Q142" i="1"/>
  <c r="T142" i="1"/>
  <c r="U142" i="1"/>
  <c r="W301" i="1"/>
  <c r="V296" i="1"/>
  <c r="O290" i="1"/>
  <c r="H289" i="1"/>
  <c r="K289" i="1" s="1"/>
  <c r="J289" i="1"/>
  <c r="O288" i="1"/>
  <c r="X286" i="1"/>
  <c r="O284" i="1"/>
  <c r="W283" i="1"/>
  <c r="P283" i="1"/>
  <c r="X283" i="1"/>
  <c r="P281" i="1"/>
  <c r="X281" i="1"/>
  <c r="Y281" i="1"/>
  <c r="O276" i="1"/>
  <c r="W275" i="1"/>
  <c r="P275" i="1"/>
  <c r="X275" i="1"/>
  <c r="P273" i="1"/>
  <c r="X273" i="1"/>
  <c r="Y273" i="1"/>
  <c r="O268" i="1"/>
  <c r="W267" i="1"/>
  <c r="P267" i="1"/>
  <c r="X267" i="1"/>
  <c r="P265" i="1"/>
  <c r="X265" i="1"/>
  <c r="Y265" i="1"/>
  <c r="P262" i="1"/>
  <c r="O260" i="1"/>
  <c r="W259" i="1"/>
  <c r="P259" i="1"/>
  <c r="X259" i="1"/>
  <c r="P257" i="1"/>
  <c r="X257" i="1"/>
  <c r="Y257" i="1"/>
  <c r="P254" i="1"/>
  <c r="O252" i="1"/>
  <c r="W251" i="1"/>
  <c r="P251" i="1"/>
  <c r="X251" i="1"/>
  <c r="P249" i="1"/>
  <c r="X249" i="1"/>
  <c r="Y249" i="1"/>
  <c r="P246" i="1"/>
  <c r="O244" i="1"/>
  <c r="W243" i="1"/>
  <c r="P243" i="1"/>
  <c r="X243" i="1"/>
  <c r="P241" i="1"/>
  <c r="X241" i="1"/>
  <c r="Y241" i="1"/>
  <c r="O236" i="1"/>
  <c r="W235" i="1"/>
  <c r="P235" i="1"/>
  <c r="X235" i="1"/>
  <c r="P233" i="1"/>
  <c r="X233" i="1"/>
  <c r="Y233" i="1"/>
  <c r="K232" i="1"/>
  <c r="O228" i="1"/>
  <c r="P219" i="1"/>
  <c r="X219" i="1"/>
  <c r="Y219" i="1"/>
  <c r="I217" i="1"/>
  <c r="J217" i="1"/>
  <c r="H217" i="1"/>
  <c r="W203" i="1"/>
  <c r="P203" i="1"/>
  <c r="X203" i="1"/>
  <c r="Y198" i="1"/>
  <c r="W198" i="1"/>
  <c r="X198" i="1"/>
  <c r="P198" i="1"/>
  <c r="W171" i="1"/>
  <c r="P171" i="1"/>
  <c r="X171" i="1"/>
  <c r="Y166" i="1"/>
  <c r="W166" i="1"/>
  <c r="X166" i="1"/>
  <c r="P166" i="1"/>
  <c r="Y158" i="1"/>
  <c r="W158" i="1"/>
  <c r="X158" i="1"/>
  <c r="P158" i="1"/>
  <c r="P303" i="1"/>
  <c r="X303" i="1"/>
  <c r="U298" i="1"/>
  <c r="P295" i="1"/>
  <c r="X295" i="1"/>
  <c r="Y278" i="1"/>
  <c r="W278" i="1"/>
  <c r="Y270" i="1"/>
  <c r="W270" i="1"/>
  <c r="H253" i="1"/>
  <c r="I253" i="1"/>
  <c r="J253" i="1"/>
  <c r="H245" i="1"/>
  <c r="K245" i="1" s="1"/>
  <c r="I245" i="1"/>
  <c r="J245" i="1"/>
  <c r="Y238" i="1"/>
  <c r="W238" i="1"/>
  <c r="Y230" i="1"/>
  <c r="W230" i="1"/>
  <c r="H213" i="1"/>
  <c r="I213" i="1"/>
  <c r="J213" i="1"/>
  <c r="H181" i="1"/>
  <c r="I181" i="1"/>
  <c r="J181" i="1"/>
  <c r="Y174" i="1"/>
  <c r="W174" i="1"/>
  <c r="X174" i="1"/>
  <c r="P174" i="1"/>
  <c r="W102" i="1"/>
  <c r="P102" i="1"/>
  <c r="X102" i="1"/>
  <c r="Y102" i="1"/>
  <c r="W93" i="1"/>
  <c r="P93" i="1"/>
  <c r="X93" i="1"/>
  <c r="Y93" i="1"/>
  <c r="K302" i="1"/>
  <c r="Y298" i="1"/>
  <c r="T298" i="1"/>
  <c r="W303" i="1"/>
  <c r="O302" i="1"/>
  <c r="X298" i="1"/>
  <c r="R298" i="1"/>
  <c r="K298" i="1"/>
  <c r="O294" i="1"/>
  <c r="H293" i="1"/>
  <c r="K293" i="1" s="1"/>
  <c r="J293" i="1"/>
  <c r="O292" i="1"/>
  <c r="Y282" i="1"/>
  <c r="W282" i="1"/>
  <c r="H281" i="1"/>
  <c r="I281" i="1"/>
  <c r="J281" i="1"/>
  <c r="Y274" i="1"/>
  <c r="W274" i="1"/>
  <c r="H273" i="1"/>
  <c r="K273" i="1" s="1"/>
  <c r="I273" i="1"/>
  <c r="J273" i="1"/>
  <c r="Y266" i="1"/>
  <c r="W266" i="1"/>
  <c r="H265" i="1"/>
  <c r="I265" i="1"/>
  <c r="J265" i="1"/>
  <c r="Y258" i="1"/>
  <c r="W258" i="1"/>
  <c r="Y250" i="1"/>
  <c r="W250" i="1"/>
  <c r="H249" i="1"/>
  <c r="I249" i="1"/>
  <c r="J249" i="1"/>
  <c r="Y242" i="1"/>
  <c r="W242" i="1"/>
  <c r="H241" i="1"/>
  <c r="K241" i="1" s="1"/>
  <c r="I241" i="1"/>
  <c r="J241" i="1"/>
  <c r="Y234" i="1"/>
  <c r="W234" i="1"/>
  <c r="H233" i="1"/>
  <c r="I233" i="1"/>
  <c r="J233" i="1"/>
  <c r="P223" i="1"/>
  <c r="X223" i="1"/>
  <c r="W223" i="1"/>
  <c r="Y223" i="1"/>
  <c r="Y221" i="1"/>
  <c r="W218" i="1"/>
  <c r="X218" i="1"/>
  <c r="Y218" i="1"/>
  <c r="P218" i="1"/>
  <c r="Y211" i="1"/>
  <c r="H197" i="1"/>
  <c r="I197" i="1"/>
  <c r="J197" i="1"/>
  <c r="W195" i="1"/>
  <c r="P195" i="1"/>
  <c r="X195" i="1"/>
  <c r="Y190" i="1"/>
  <c r="W190" i="1"/>
  <c r="X190" i="1"/>
  <c r="P190" i="1"/>
  <c r="Y179" i="1"/>
  <c r="H165" i="1"/>
  <c r="I165" i="1"/>
  <c r="J165" i="1"/>
  <c r="W163" i="1"/>
  <c r="P163" i="1"/>
  <c r="X163" i="1"/>
  <c r="W155" i="1"/>
  <c r="P155" i="1"/>
  <c r="X155" i="1"/>
  <c r="I145" i="1"/>
  <c r="J145" i="1"/>
  <c r="H145" i="1"/>
  <c r="S296" i="1"/>
  <c r="Q296" i="1"/>
  <c r="U296" i="1"/>
  <c r="P293" i="1"/>
  <c r="X293" i="1"/>
  <c r="Y286" i="1"/>
  <c r="W286" i="1"/>
  <c r="H269" i="1"/>
  <c r="I269" i="1"/>
  <c r="J269" i="1"/>
  <c r="H261" i="1"/>
  <c r="I261" i="1"/>
  <c r="J261" i="1"/>
  <c r="V298" i="1"/>
  <c r="Q298" i="1"/>
  <c r="H297" i="1"/>
  <c r="K297" i="1" s="1"/>
  <c r="J297" i="1"/>
  <c r="R296" i="1"/>
  <c r="W296" i="1"/>
  <c r="Y296" i="1"/>
  <c r="Y295" i="1"/>
  <c r="Y293" i="1"/>
  <c r="P291" i="1"/>
  <c r="X291" i="1"/>
  <c r="P289" i="1"/>
  <c r="X289" i="1"/>
  <c r="P285" i="1"/>
  <c r="X285" i="1"/>
  <c r="Y285" i="1"/>
  <c r="K284" i="1"/>
  <c r="Q282" i="1"/>
  <c r="U282" i="1"/>
  <c r="R282" i="1"/>
  <c r="V282" i="1"/>
  <c r="S282" i="1"/>
  <c r="W280" i="1"/>
  <c r="P280" i="1"/>
  <c r="X280" i="1"/>
  <c r="Y280" i="1"/>
  <c r="W279" i="1"/>
  <c r="P279" i="1"/>
  <c r="X279" i="1"/>
  <c r="X278" i="1"/>
  <c r="P277" i="1"/>
  <c r="X277" i="1"/>
  <c r="Y277" i="1"/>
  <c r="K276" i="1"/>
  <c r="Q274" i="1"/>
  <c r="U274" i="1"/>
  <c r="R274" i="1"/>
  <c r="V274" i="1"/>
  <c r="S274" i="1"/>
  <c r="W272" i="1"/>
  <c r="P272" i="1"/>
  <c r="X272" i="1"/>
  <c r="Y272" i="1"/>
  <c r="W271" i="1"/>
  <c r="P271" i="1"/>
  <c r="X271" i="1"/>
  <c r="X270" i="1"/>
  <c r="P269" i="1"/>
  <c r="X269" i="1"/>
  <c r="Y269" i="1"/>
  <c r="K268" i="1"/>
  <c r="Q266" i="1"/>
  <c r="U266" i="1"/>
  <c r="R266" i="1"/>
  <c r="V266" i="1"/>
  <c r="S266" i="1"/>
  <c r="W264" i="1"/>
  <c r="P264" i="1"/>
  <c r="X264" i="1"/>
  <c r="Y264" i="1"/>
  <c r="W263" i="1"/>
  <c r="P263" i="1"/>
  <c r="X263" i="1"/>
  <c r="X262" i="1"/>
  <c r="P261" i="1"/>
  <c r="X261" i="1"/>
  <c r="Y261" i="1"/>
  <c r="K260" i="1"/>
  <c r="Q258" i="1"/>
  <c r="U258" i="1"/>
  <c r="R258" i="1"/>
  <c r="V258" i="1"/>
  <c r="S258" i="1"/>
  <c r="W256" i="1"/>
  <c r="P256" i="1"/>
  <c r="X256" i="1"/>
  <c r="Y256" i="1"/>
  <c r="W255" i="1"/>
  <c r="P255" i="1"/>
  <c r="X255" i="1"/>
  <c r="X254" i="1"/>
  <c r="P253" i="1"/>
  <c r="X253" i="1"/>
  <c r="Y253" i="1"/>
  <c r="Q250" i="1"/>
  <c r="U250" i="1"/>
  <c r="R250" i="1"/>
  <c r="V250" i="1"/>
  <c r="S250" i="1"/>
  <c r="W248" i="1"/>
  <c r="P248" i="1"/>
  <c r="X248" i="1"/>
  <c r="Y248" i="1"/>
  <c r="W247" i="1"/>
  <c r="P247" i="1"/>
  <c r="X247" i="1"/>
  <c r="X246" i="1"/>
  <c r="P245" i="1"/>
  <c r="X245" i="1"/>
  <c r="Y245" i="1"/>
  <c r="K244" i="1"/>
  <c r="Q242" i="1"/>
  <c r="U242" i="1"/>
  <c r="R242" i="1"/>
  <c r="V242" i="1"/>
  <c r="S242" i="1"/>
  <c r="W240" i="1"/>
  <c r="P240" i="1"/>
  <c r="X240" i="1"/>
  <c r="Y240" i="1"/>
  <c r="W239" i="1"/>
  <c r="P239" i="1"/>
  <c r="X239" i="1"/>
  <c r="X238" i="1"/>
  <c r="P237" i="1"/>
  <c r="X237" i="1"/>
  <c r="Y237" i="1"/>
  <c r="Q234" i="1"/>
  <c r="U234" i="1"/>
  <c r="R234" i="1"/>
  <c r="V234" i="1"/>
  <c r="S234" i="1"/>
  <c r="W232" i="1"/>
  <c r="P232" i="1"/>
  <c r="X232" i="1"/>
  <c r="Y232" i="1"/>
  <c r="W231" i="1"/>
  <c r="P231" i="1"/>
  <c r="X231" i="1"/>
  <c r="X230" i="1"/>
  <c r="P229" i="1"/>
  <c r="X229" i="1"/>
  <c r="Y229" i="1"/>
  <c r="K228" i="1"/>
  <c r="P227" i="1"/>
  <c r="W227" i="1"/>
  <c r="X227" i="1"/>
  <c r="Y225" i="1"/>
  <c r="P225" i="1"/>
  <c r="W225" i="1"/>
  <c r="Y220" i="1"/>
  <c r="P220" i="1"/>
  <c r="W220" i="1"/>
  <c r="P216" i="1"/>
  <c r="X216" i="1"/>
  <c r="Y216" i="1"/>
  <c r="W216" i="1"/>
  <c r="Y214" i="1"/>
  <c r="W214" i="1"/>
  <c r="X214" i="1"/>
  <c r="P214" i="1"/>
  <c r="W187" i="1"/>
  <c r="P187" i="1"/>
  <c r="X187" i="1"/>
  <c r="Y182" i="1"/>
  <c r="W182" i="1"/>
  <c r="X182" i="1"/>
  <c r="P182" i="1"/>
  <c r="Y171" i="1"/>
  <c r="Y141" i="1"/>
  <c r="W141" i="1"/>
  <c r="P141" i="1"/>
  <c r="Q133" i="1"/>
  <c r="U133" i="1"/>
  <c r="R133" i="1"/>
  <c r="V133" i="1"/>
  <c r="S133" i="1"/>
  <c r="T133" i="1"/>
  <c r="P124" i="1"/>
  <c r="X124" i="1"/>
  <c r="Y124" i="1"/>
  <c r="W124" i="1"/>
  <c r="Y87" i="1"/>
  <c r="P87" i="1"/>
  <c r="W87" i="1"/>
  <c r="X87" i="1"/>
  <c r="H259" i="1"/>
  <c r="K259" i="1" s="1"/>
  <c r="H247" i="1"/>
  <c r="K247" i="1" s="1"/>
  <c r="H243" i="1"/>
  <c r="K243" i="1" s="1"/>
  <c r="H231" i="1"/>
  <c r="K231" i="1" s="1"/>
  <c r="J227" i="1"/>
  <c r="K226" i="1"/>
  <c r="H225" i="1"/>
  <c r="K225" i="1" s="1"/>
  <c r="P224" i="1"/>
  <c r="I221" i="1"/>
  <c r="K221" i="1" s="1"/>
  <c r="X217" i="1"/>
  <c r="P217" i="1"/>
  <c r="P209" i="1"/>
  <c r="X209" i="1"/>
  <c r="Y209" i="1"/>
  <c r="W208" i="1"/>
  <c r="P208" i="1"/>
  <c r="X208" i="1"/>
  <c r="Y208" i="1"/>
  <c r="P201" i="1"/>
  <c r="X201" i="1"/>
  <c r="Y201" i="1"/>
  <c r="W200" i="1"/>
  <c r="P200" i="1"/>
  <c r="X200" i="1"/>
  <c r="Y200" i="1"/>
  <c r="P193" i="1"/>
  <c r="X193" i="1"/>
  <c r="Y193" i="1"/>
  <c r="W192" i="1"/>
  <c r="P192" i="1"/>
  <c r="X192" i="1"/>
  <c r="Y192" i="1"/>
  <c r="P185" i="1"/>
  <c r="X185" i="1"/>
  <c r="Y185" i="1"/>
  <c r="W184" i="1"/>
  <c r="P184" i="1"/>
  <c r="X184" i="1"/>
  <c r="Y184" i="1"/>
  <c r="P177" i="1"/>
  <c r="X177" i="1"/>
  <c r="Y177" i="1"/>
  <c r="W176" i="1"/>
  <c r="P176" i="1"/>
  <c r="X176" i="1"/>
  <c r="Y176" i="1"/>
  <c r="P169" i="1"/>
  <c r="X169" i="1"/>
  <c r="Y169" i="1"/>
  <c r="W168" i="1"/>
  <c r="P168" i="1"/>
  <c r="X168" i="1"/>
  <c r="Y168" i="1"/>
  <c r="P161" i="1"/>
  <c r="X161" i="1"/>
  <c r="Y161" i="1"/>
  <c r="W160" i="1"/>
  <c r="P160" i="1"/>
  <c r="X160" i="1"/>
  <c r="Y160" i="1"/>
  <c r="P153" i="1"/>
  <c r="X153" i="1"/>
  <c r="Y153" i="1"/>
  <c r="W152" i="1"/>
  <c r="P152" i="1"/>
  <c r="X152" i="1"/>
  <c r="Y152" i="1"/>
  <c r="H148" i="1"/>
  <c r="K148" i="1" s="1"/>
  <c r="I148" i="1"/>
  <c r="J148" i="1"/>
  <c r="W146" i="1"/>
  <c r="P146" i="1"/>
  <c r="X146" i="1"/>
  <c r="Y118" i="1"/>
  <c r="P118" i="1"/>
  <c r="W118" i="1"/>
  <c r="X118" i="1"/>
  <c r="O226" i="1"/>
  <c r="W215" i="1"/>
  <c r="P215" i="1"/>
  <c r="X215" i="1"/>
  <c r="Y210" i="1"/>
  <c r="W210" i="1"/>
  <c r="H209" i="1"/>
  <c r="K209" i="1" s="1"/>
  <c r="I209" i="1"/>
  <c r="J209" i="1"/>
  <c r="W207" i="1"/>
  <c r="P207" i="1"/>
  <c r="X207" i="1"/>
  <c r="Y202" i="1"/>
  <c r="W202" i="1"/>
  <c r="W199" i="1"/>
  <c r="P199" i="1"/>
  <c r="X199" i="1"/>
  <c r="Y194" i="1"/>
  <c r="W194" i="1"/>
  <c r="W191" i="1"/>
  <c r="P191" i="1"/>
  <c r="X191" i="1"/>
  <c r="Y186" i="1"/>
  <c r="W186" i="1"/>
  <c r="H185" i="1"/>
  <c r="K185" i="1" s="1"/>
  <c r="I185" i="1"/>
  <c r="J185" i="1"/>
  <c r="W183" i="1"/>
  <c r="P183" i="1"/>
  <c r="X183" i="1"/>
  <c r="Y178" i="1"/>
  <c r="W178" i="1"/>
  <c r="W175" i="1"/>
  <c r="P175" i="1"/>
  <c r="X175" i="1"/>
  <c r="Y170" i="1"/>
  <c r="W170" i="1"/>
  <c r="W167" i="1"/>
  <c r="P167" i="1"/>
  <c r="X167" i="1"/>
  <c r="Y162" i="1"/>
  <c r="W162" i="1"/>
  <c r="H161" i="1"/>
  <c r="K161" i="1" s="1"/>
  <c r="I161" i="1"/>
  <c r="J161" i="1"/>
  <c r="W159" i="1"/>
  <c r="P159" i="1"/>
  <c r="X159" i="1"/>
  <c r="Y154" i="1"/>
  <c r="W154" i="1"/>
  <c r="H153" i="1"/>
  <c r="K153" i="1" s="1"/>
  <c r="I153" i="1"/>
  <c r="J153" i="1"/>
  <c r="W151" i="1"/>
  <c r="P151" i="1"/>
  <c r="X151" i="1"/>
  <c r="P148" i="1"/>
  <c r="X148" i="1"/>
  <c r="Y148" i="1"/>
  <c r="W148" i="1"/>
  <c r="P144" i="1"/>
  <c r="X144" i="1"/>
  <c r="Y144" i="1"/>
  <c r="W144" i="1"/>
  <c r="P132" i="1"/>
  <c r="X132" i="1"/>
  <c r="Y132" i="1"/>
  <c r="W132" i="1"/>
  <c r="Q125" i="1"/>
  <c r="U125" i="1"/>
  <c r="R125" i="1"/>
  <c r="V125" i="1"/>
  <c r="S125" i="1"/>
  <c r="T125" i="1"/>
  <c r="P78" i="1"/>
  <c r="X78" i="1"/>
  <c r="Y78" i="1"/>
  <c r="W78" i="1"/>
  <c r="X224" i="1"/>
  <c r="O222" i="1"/>
  <c r="H216" i="1"/>
  <c r="K216" i="1" s="1"/>
  <c r="I216" i="1"/>
  <c r="P213" i="1"/>
  <c r="X213" i="1"/>
  <c r="Y213" i="1"/>
  <c r="W212" i="1"/>
  <c r="P212" i="1"/>
  <c r="X212" i="1"/>
  <c r="Y212" i="1"/>
  <c r="P210" i="1"/>
  <c r="P205" i="1"/>
  <c r="X205" i="1"/>
  <c r="Y205" i="1"/>
  <c r="W204" i="1"/>
  <c r="P204" i="1"/>
  <c r="X204" i="1"/>
  <c r="Y204" i="1"/>
  <c r="K204" i="1"/>
  <c r="P202" i="1"/>
  <c r="P197" i="1"/>
  <c r="X197" i="1"/>
  <c r="Y197" i="1"/>
  <c r="W196" i="1"/>
  <c r="P196" i="1"/>
  <c r="X196" i="1"/>
  <c r="Y196" i="1"/>
  <c r="P194" i="1"/>
  <c r="P189" i="1"/>
  <c r="X189" i="1"/>
  <c r="Y189" i="1"/>
  <c r="W188" i="1"/>
  <c r="P188" i="1"/>
  <c r="X188" i="1"/>
  <c r="Y188" i="1"/>
  <c r="P186" i="1"/>
  <c r="P181" i="1"/>
  <c r="X181" i="1"/>
  <c r="Y181" i="1"/>
  <c r="W180" i="1"/>
  <c r="P180" i="1"/>
  <c r="X180" i="1"/>
  <c r="Y180" i="1"/>
  <c r="P178" i="1"/>
  <c r="P173" i="1"/>
  <c r="X173" i="1"/>
  <c r="Y173" i="1"/>
  <c r="W172" i="1"/>
  <c r="P172" i="1"/>
  <c r="X172" i="1"/>
  <c r="Y172" i="1"/>
  <c r="P170" i="1"/>
  <c r="P165" i="1"/>
  <c r="X165" i="1"/>
  <c r="Y165" i="1"/>
  <c r="W164" i="1"/>
  <c r="P164" i="1"/>
  <c r="X164" i="1"/>
  <c r="Y164" i="1"/>
  <c r="P162" i="1"/>
  <c r="W161" i="1"/>
  <c r="P157" i="1"/>
  <c r="X157" i="1"/>
  <c r="Y157" i="1"/>
  <c r="W156" i="1"/>
  <c r="P156" i="1"/>
  <c r="X156" i="1"/>
  <c r="Y156" i="1"/>
  <c r="K156" i="1"/>
  <c r="P154" i="1"/>
  <c r="W153" i="1"/>
  <c r="R149" i="1"/>
  <c r="V149" i="1"/>
  <c r="T149" i="1"/>
  <c r="U149" i="1"/>
  <c r="Q149" i="1"/>
  <c r="K149" i="1"/>
  <c r="P140" i="1"/>
  <c r="X140" i="1"/>
  <c r="Y140" i="1"/>
  <c r="Y110" i="1"/>
  <c r="W110" i="1"/>
  <c r="X110" i="1"/>
  <c r="P110" i="1"/>
  <c r="I212" i="1"/>
  <c r="K212" i="1" s="1"/>
  <c r="I208" i="1"/>
  <c r="K208" i="1" s="1"/>
  <c r="I204" i="1"/>
  <c r="I200" i="1"/>
  <c r="K200" i="1" s="1"/>
  <c r="I196" i="1"/>
  <c r="K196" i="1" s="1"/>
  <c r="I192" i="1"/>
  <c r="K192" i="1" s="1"/>
  <c r="I184" i="1"/>
  <c r="K184" i="1" s="1"/>
  <c r="I180" i="1"/>
  <c r="K180" i="1" s="1"/>
  <c r="I176" i="1"/>
  <c r="K176" i="1" s="1"/>
  <c r="I168" i="1"/>
  <c r="K168" i="1" s="1"/>
  <c r="I164" i="1"/>
  <c r="K164" i="1" s="1"/>
  <c r="I160" i="1"/>
  <c r="K160" i="1" s="1"/>
  <c r="I156" i="1"/>
  <c r="I152" i="1"/>
  <c r="K152" i="1" s="1"/>
  <c r="W149" i="1"/>
  <c r="I149" i="1"/>
  <c r="J149" i="1"/>
  <c r="X145" i="1"/>
  <c r="P145" i="1"/>
  <c r="O139" i="1"/>
  <c r="Y137" i="1"/>
  <c r="W137" i="1"/>
  <c r="O134" i="1"/>
  <c r="H132" i="1"/>
  <c r="I132" i="1"/>
  <c r="J132" i="1"/>
  <c r="O131" i="1"/>
  <c r="Y129" i="1"/>
  <c r="W129" i="1"/>
  <c r="O126" i="1"/>
  <c r="H124" i="1"/>
  <c r="I124" i="1"/>
  <c r="J124" i="1"/>
  <c r="O123" i="1"/>
  <c r="P117" i="1"/>
  <c r="X117" i="1"/>
  <c r="Y117" i="1"/>
  <c r="W116" i="1"/>
  <c r="X116" i="1"/>
  <c r="Y116" i="1"/>
  <c r="P116" i="1"/>
  <c r="Y114" i="1"/>
  <c r="P114" i="1"/>
  <c r="W114" i="1"/>
  <c r="X114" i="1"/>
  <c r="O111" i="1"/>
  <c r="Q96" i="1"/>
  <c r="U96" i="1"/>
  <c r="R96" i="1"/>
  <c r="V96" i="1"/>
  <c r="S96" i="1"/>
  <c r="T96" i="1"/>
  <c r="O150" i="1"/>
  <c r="W143" i="1"/>
  <c r="P143" i="1"/>
  <c r="X143" i="1"/>
  <c r="H140" i="1"/>
  <c r="I140" i="1"/>
  <c r="Q137" i="1"/>
  <c r="U137" i="1"/>
  <c r="R137" i="1"/>
  <c r="V137" i="1"/>
  <c r="S137" i="1"/>
  <c r="K137" i="1"/>
  <c r="P136" i="1"/>
  <c r="X136" i="1"/>
  <c r="Y136" i="1"/>
  <c r="Q129" i="1"/>
  <c r="U129" i="1"/>
  <c r="R129" i="1"/>
  <c r="V129" i="1"/>
  <c r="S129" i="1"/>
  <c r="P128" i="1"/>
  <c r="X128" i="1"/>
  <c r="Y128" i="1"/>
  <c r="Y122" i="1"/>
  <c r="X122" i="1"/>
  <c r="P122" i="1"/>
  <c r="W115" i="1"/>
  <c r="X115" i="1"/>
  <c r="Y115" i="1"/>
  <c r="W101" i="1"/>
  <c r="P101" i="1"/>
  <c r="X101" i="1"/>
  <c r="P99" i="1"/>
  <c r="X99" i="1"/>
  <c r="Y99" i="1"/>
  <c r="W99" i="1"/>
  <c r="W94" i="1"/>
  <c r="P94" i="1"/>
  <c r="X94" i="1"/>
  <c r="Y94" i="1"/>
  <c r="W84" i="1"/>
  <c r="X84" i="1"/>
  <c r="Y84" i="1"/>
  <c r="P84" i="1"/>
  <c r="W73" i="1"/>
  <c r="P73" i="1"/>
  <c r="X73" i="1"/>
  <c r="Y73" i="1"/>
  <c r="W147" i="1"/>
  <c r="P147" i="1"/>
  <c r="X147" i="1"/>
  <c r="H144" i="1"/>
  <c r="I144" i="1"/>
  <c r="W138" i="1"/>
  <c r="P138" i="1"/>
  <c r="X138" i="1"/>
  <c r="H136" i="1"/>
  <c r="I136" i="1"/>
  <c r="J136" i="1"/>
  <c r="W135" i="1"/>
  <c r="P135" i="1"/>
  <c r="X135" i="1"/>
  <c r="Y135" i="1"/>
  <c r="Y133" i="1"/>
  <c r="W133" i="1"/>
  <c r="W130" i="1"/>
  <c r="P130" i="1"/>
  <c r="X130" i="1"/>
  <c r="H128" i="1"/>
  <c r="I128" i="1"/>
  <c r="J128" i="1"/>
  <c r="W127" i="1"/>
  <c r="P127" i="1"/>
  <c r="X127" i="1"/>
  <c r="Y127" i="1"/>
  <c r="Y125" i="1"/>
  <c r="W125" i="1"/>
  <c r="H121" i="1"/>
  <c r="I121" i="1"/>
  <c r="J121" i="1"/>
  <c r="P119" i="1"/>
  <c r="W119" i="1"/>
  <c r="X119" i="1"/>
  <c r="R115" i="1"/>
  <c r="V115" i="1"/>
  <c r="Q115" i="1"/>
  <c r="S115" i="1"/>
  <c r="T115" i="1"/>
  <c r="J115" i="1"/>
  <c r="H115" i="1"/>
  <c r="I115" i="1"/>
  <c r="P113" i="1"/>
  <c r="X113" i="1"/>
  <c r="W113" i="1"/>
  <c r="P109" i="1"/>
  <c r="X109" i="1"/>
  <c r="W109" i="1"/>
  <c r="Y109" i="1"/>
  <c r="P107" i="1"/>
  <c r="X107" i="1"/>
  <c r="Y107" i="1"/>
  <c r="P105" i="1"/>
  <c r="X105" i="1"/>
  <c r="W105" i="1"/>
  <c r="Y105" i="1"/>
  <c r="Q104" i="1"/>
  <c r="U104" i="1"/>
  <c r="R104" i="1"/>
  <c r="V104" i="1"/>
  <c r="S104" i="1"/>
  <c r="T104" i="1"/>
  <c r="Y67" i="1"/>
  <c r="W67" i="1"/>
  <c r="X67" i="1"/>
  <c r="P67" i="1"/>
  <c r="P121" i="1"/>
  <c r="X121" i="1"/>
  <c r="O112" i="1"/>
  <c r="Y100" i="1"/>
  <c r="W100" i="1"/>
  <c r="H99" i="1"/>
  <c r="I99" i="1"/>
  <c r="J99" i="1"/>
  <c r="Y92" i="1"/>
  <c r="W92" i="1"/>
  <c r="P88" i="1"/>
  <c r="W88" i="1"/>
  <c r="X88" i="1"/>
  <c r="P70" i="1"/>
  <c r="X70" i="1"/>
  <c r="Y70" i="1"/>
  <c r="W70" i="1"/>
  <c r="W65" i="1"/>
  <c r="P65" i="1"/>
  <c r="X65" i="1"/>
  <c r="Y65" i="1"/>
  <c r="Y59" i="1"/>
  <c r="W59" i="1"/>
  <c r="X59" i="1"/>
  <c r="P59" i="1"/>
  <c r="W34" i="1"/>
  <c r="X34" i="1"/>
  <c r="Y34" i="1"/>
  <c r="P34" i="1"/>
  <c r="W26" i="1"/>
  <c r="P26" i="1"/>
  <c r="X26" i="1"/>
  <c r="Y26" i="1"/>
  <c r="J137" i="1"/>
  <c r="J133" i="1"/>
  <c r="Y121" i="1"/>
  <c r="K120" i="1"/>
  <c r="H119" i="1"/>
  <c r="K119" i="1" s="1"/>
  <c r="J109" i="1"/>
  <c r="H109" i="1"/>
  <c r="K109" i="1" s="1"/>
  <c r="O108" i="1"/>
  <c r="H107" i="1"/>
  <c r="K107" i="1" s="1"/>
  <c r="J107" i="1"/>
  <c r="O106" i="1"/>
  <c r="P103" i="1"/>
  <c r="X103" i="1"/>
  <c r="Y103" i="1"/>
  <c r="P100" i="1"/>
  <c r="O98" i="1"/>
  <c r="W97" i="1"/>
  <c r="P97" i="1"/>
  <c r="X97" i="1"/>
  <c r="P95" i="1"/>
  <c r="X95" i="1"/>
  <c r="Y95" i="1"/>
  <c r="P92" i="1"/>
  <c r="P86" i="1"/>
  <c r="X86" i="1"/>
  <c r="Y86" i="1"/>
  <c r="P62" i="1"/>
  <c r="X62" i="1"/>
  <c r="Y62" i="1"/>
  <c r="W62" i="1"/>
  <c r="W57" i="1"/>
  <c r="P57" i="1"/>
  <c r="X57" i="1"/>
  <c r="Y57" i="1"/>
  <c r="W121" i="1"/>
  <c r="O120" i="1"/>
  <c r="J117" i="1"/>
  <c r="I111" i="1"/>
  <c r="K111" i="1" s="1"/>
  <c r="Y104" i="1"/>
  <c r="W104" i="1"/>
  <c r="H103" i="1"/>
  <c r="I103" i="1"/>
  <c r="J103" i="1"/>
  <c r="Y96" i="1"/>
  <c r="W96" i="1"/>
  <c r="H95" i="1"/>
  <c r="I95" i="1"/>
  <c r="J95" i="1"/>
  <c r="P90" i="1"/>
  <c r="X90" i="1"/>
  <c r="W90" i="1"/>
  <c r="Y90" i="1"/>
  <c r="Y88" i="1"/>
  <c r="W85" i="1"/>
  <c r="X85" i="1"/>
  <c r="Y85" i="1"/>
  <c r="P85" i="1"/>
  <c r="W81" i="1"/>
  <c r="P81" i="1"/>
  <c r="X81" i="1"/>
  <c r="Y81" i="1"/>
  <c r="Y75" i="1"/>
  <c r="W75" i="1"/>
  <c r="X75" i="1"/>
  <c r="P75" i="1"/>
  <c r="P54" i="1"/>
  <c r="X54" i="1"/>
  <c r="Y54" i="1"/>
  <c r="W54" i="1"/>
  <c r="W42" i="1"/>
  <c r="P42" i="1"/>
  <c r="X42" i="1"/>
  <c r="Y42" i="1"/>
  <c r="H101" i="1"/>
  <c r="K101" i="1" s="1"/>
  <c r="H93" i="1"/>
  <c r="K93" i="1" s="1"/>
  <c r="P91" i="1"/>
  <c r="I88" i="1"/>
  <c r="K88" i="1" s="1"/>
  <c r="H87" i="1"/>
  <c r="K87" i="1" s="1"/>
  <c r="O83" i="1"/>
  <c r="W80" i="1"/>
  <c r="P80" i="1"/>
  <c r="X80" i="1"/>
  <c r="W72" i="1"/>
  <c r="P72" i="1"/>
  <c r="X72" i="1"/>
  <c r="W64" i="1"/>
  <c r="P64" i="1"/>
  <c r="X64" i="1"/>
  <c r="W56" i="1"/>
  <c r="P56" i="1"/>
  <c r="X56" i="1"/>
  <c r="P45" i="1"/>
  <c r="X45" i="1"/>
  <c r="W45" i="1"/>
  <c r="Y45" i="1"/>
  <c r="P35" i="1"/>
  <c r="X35" i="1"/>
  <c r="Y35" i="1"/>
  <c r="W35" i="1"/>
  <c r="Y32" i="1"/>
  <c r="P32" i="1"/>
  <c r="W32" i="1"/>
  <c r="X32" i="1"/>
  <c r="P82" i="1"/>
  <c r="X82" i="1"/>
  <c r="Y79" i="1"/>
  <c r="W79" i="1"/>
  <c r="O77" i="1"/>
  <c r="P74" i="1"/>
  <c r="X74" i="1"/>
  <c r="Y74" i="1"/>
  <c r="Y71" i="1"/>
  <c r="W71" i="1"/>
  <c r="O69" i="1"/>
  <c r="P66" i="1"/>
  <c r="X66" i="1"/>
  <c r="Y66" i="1"/>
  <c r="Y63" i="1"/>
  <c r="W63" i="1"/>
  <c r="O61" i="1"/>
  <c r="P58" i="1"/>
  <c r="X58" i="1"/>
  <c r="Y58" i="1"/>
  <c r="Y55" i="1"/>
  <c r="W55" i="1"/>
  <c r="O53" i="1"/>
  <c r="P49" i="1"/>
  <c r="X49" i="1"/>
  <c r="W49" i="1"/>
  <c r="Y49" i="1"/>
  <c r="P47" i="1"/>
  <c r="X47" i="1"/>
  <c r="W47" i="1"/>
  <c r="Y47" i="1"/>
  <c r="W41" i="1"/>
  <c r="P41" i="1"/>
  <c r="X41" i="1"/>
  <c r="H28" i="1"/>
  <c r="I28" i="1"/>
  <c r="J28" i="1"/>
  <c r="Y23" i="1"/>
  <c r="X23" i="1"/>
  <c r="W23" i="1"/>
  <c r="P23" i="1"/>
  <c r="O89" i="1"/>
  <c r="K85" i="1"/>
  <c r="K83" i="1"/>
  <c r="P79" i="1"/>
  <c r="W76" i="1"/>
  <c r="P76" i="1"/>
  <c r="X76" i="1"/>
  <c r="P71" i="1"/>
  <c r="W68" i="1"/>
  <c r="P68" i="1"/>
  <c r="X68" i="1"/>
  <c r="P63" i="1"/>
  <c r="W60" i="1"/>
  <c r="P60" i="1"/>
  <c r="X60" i="1"/>
  <c r="P55" i="1"/>
  <c r="P51" i="1"/>
  <c r="X51" i="1"/>
  <c r="Y51" i="1"/>
  <c r="Y44" i="1"/>
  <c r="W44" i="1"/>
  <c r="P44" i="1"/>
  <c r="X44" i="1"/>
  <c r="P39" i="1"/>
  <c r="X39" i="1"/>
  <c r="W39" i="1"/>
  <c r="Y39" i="1"/>
  <c r="H80" i="1"/>
  <c r="K80" i="1" s="1"/>
  <c r="H76" i="1"/>
  <c r="K76" i="1" s="1"/>
  <c r="H72" i="1"/>
  <c r="K72" i="1" s="1"/>
  <c r="H68" i="1"/>
  <c r="K68" i="1" s="1"/>
  <c r="H64" i="1"/>
  <c r="K64" i="1" s="1"/>
  <c r="H60" i="1"/>
  <c r="K60" i="1" s="1"/>
  <c r="H56" i="1"/>
  <c r="K56" i="1" s="1"/>
  <c r="O52" i="1"/>
  <c r="Y48" i="1"/>
  <c r="W48" i="1"/>
  <c r="H47" i="1"/>
  <c r="K47" i="1" s="1"/>
  <c r="J47" i="1"/>
  <c r="W46" i="1"/>
  <c r="Y46" i="1"/>
  <c r="W33" i="1"/>
  <c r="X33" i="1"/>
  <c r="Y33" i="1"/>
  <c r="H51" i="1"/>
  <c r="K51" i="1" s="1"/>
  <c r="J51" i="1"/>
  <c r="O50" i="1"/>
  <c r="Q48" i="1"/>
  <c r="U48" i="1"/>
  <c r="S48" i="1"/>
  <c r="S46" i="1"/>
  <c r="Q46" i="1"/>
  <c r="U46" i="1"/>
  <c r="P43" i="1"/>
  <c r="X43" i="1"/>
  <c r="Y43" i="1"/>
  <c r="H39" i="1"/>
  <c r="I39" i="1"/>
  <c r="J39" i="1"/>
  <c r="P37" i="1"/>
  <c r="W37" i="1"/>
  <c r="X37" i="1"/>
  <c r="O36" i="1"/>
  <c r="P33" i="1"/>
  <c r="K31" i="1"/>
  <c r="H16" i="1"/>
  <c r="I16" i="1"/>
  <c r="J16" i="1"/>
  <c r="V48" i="1"/>
  <c r="V46" i="1"/>
  <c r="H43" i="1"/>
  <c r="I43" i="1"/>
  <c r="J43" i="1"/>
  <c r="O31" i="1"/>
  <c r="Y29" i="1"/>
  <c r="W29" i="1"/>
  <c r="P29" i="1"/>
  <c r="X29" i="1"/>
  <c r="P40" i="1"/>
  <c r="H36" i="1"/>
  <c r="K36" i="1" s="1"/>
  <c r="I31" i="1"/>
  <c r="O30" i="1"/>
  <c r="Y24" i="1"/>
  <c r="P24" i="1"/>
  <c r="P20" i="1"/>
  <c r="X20" i="1"/>
  <c r="W20" i="1"/>
  <c r="Y20" i="1"/>
  <c r="Y9" i="1"/>
  <c r="W9" i="1"/>
  <c r="X9" i="1"/>
  <c r="P9" i="1"/>
  <c r="P28" i="1"/>
  <c r="X28" i="1"/>
  <c r="Y28" i="1"/>
  <c r="Y17" i="1"/>
  <c r="W17" i="1"/>
  <c r="X17" i="1"/>
  <c r="P17" i="1"/>
  <c r="H4" i="1"/>
  <c r="K4" i="1" s="1"/>
  <c r="I4" i="1"/>
  <c r="J4" i="1"/>
  <c r="X40" i="1"/>
  <c r="O38" i="1"/>
  <c r="J35" i="1"/>
  <c r="O27" i="1"/>
  <c r="K27" i="1"/>
  <c r="P22" i="1"/>
  <c r="X22" i="1"/>
  <c r="W22" i="1"/>
  <c r="Y22" i="1"/>
  <c r="H8" i="1"/>
  <c r="I8" i="1"/>
  <c r="J8" i="1"/>
  <c r="Y21" i="1"/>
  <c r="W21" i="1"/>
  <c r="H20" i="1"/>
  <c r="K20" i="1" s="1"/>
  <c r="J20" i="1"/>
  <c r="W19" i="1"/>
  <c r="Y19" i="1"/>
  <c r="W15" i="1"/>
  <c r="P15" i="1"/>
  <c r="X15" i="1"/>
  <c r="Y15" i="1"/>
  <c r="W14" i="1"/>
  <c r="P14" i="1"/>
  <c r="X14" i="1"/>
  <c r="P12" i="1"/>
  <c r="X12" i="1"/>
  <c r="Y12" i="1"/>
  <c r="W7" i="1"/>
  <c r="P7" i="1"/>
  <c r="X7" i="1"/>
  <c r="Y7" i="1"/>
  <c r="W6" i="1"/>
  <c r="P6" i="1"/>
  <c r="X6" i="1"/>
  <c r="O3" i="1"/>
  <c r="O25" i="1"/>
  <c r="X21" i="1"/>
  <c r="P21" i="1"/>
  <c r="X19" i="1"/>
  <c r="P19" i="1"/>
  <c r="Y13" i="1"/>
  <c r="W13" i="1"/>
  <c r="H12" i="1"/>
  <c r="I12" i="1"/>
  <c r="J12" i="1"/>
  <c r="Y5" i="1"/>
  <c r="W5" i="1"/>
  <c r="K19" i="1"/>
  <c r="P18" i="1"/>
  <c r="X18" i="1"/>
  <c r="P16" i="1"/>
  <c r="X16" i="1"/>
  <c r="Y16" i="1"/>
  <c r="K15" i="1"/>
  <c r="Q13" i="1"/>
  <c r="U13" i="1"/>
  <c r="R13" i="1"/>
  <c r="V13" i="1"/>
  <c r="S13" i="1"/>
  <c r="W12" i="1"/>
  <c r="O11" i="1"/>
  <c r="W10" i="1"/>
  <c r="P10" i="1"/>
  <c r="X10" i="1"/>
  <c r="P8" i="1"/>
  <c r="X8" i="1"/>
  <c r="Y8" i="1"/>
  <c r="K7" i="1"/>
  <c r="Q5" i="1"/>
  <c r="U5" i="1"/>
  <c r="R5" i="1"/>
  <c r="V5" i="1"/>
  <c r="S5" i="1"/>
  <c r="P4" i="1"/>
  <c r="X4" i="1"/>
  <c r="Y4" i="1"/>
  <c r="I3" i="1"/>
  <c r="K3" i="1" s="1"/>
  <c r="B2" i="1"/>
  <c r="C2" i="1"/>
  <c r="D2" i="1" s="1"/>
  <c r="L2" i="1"/>
  <c r="M2" i="1"/>
  <c r="O2" i="1" s="1"/>
  <c r="Y2" i="1" s="1"/>
  <c r="H170" i="1" l="1"/>
  <c r="K170" i="1" s="1"/>
  <c r="I170" i="1"/>
  <c r="J170" i="1"/>
  <c r="J84" i="1"/>
  <c r="H84" i="1"/>
  <c r="I84" i="1"/>
  <c r="I272" i="1"/>
  <c r="J272" i="1"/>
  <c r="H272" i="1"/>
  <c r="K272" i="1" s="1"/>
  <c r="I280" i="1"/>
  <c r="H280" i="1"/>
  <c r="K280" i="1" s="1"/>
  <c r="J280" i="1"/>
  <c r="I304" i="1"/>
  <c r="J304" i="1"/>
  <c r="H304" i="1"/>
  <c r="K304" i="1" s="1"/>
  <c r="J92" i="1"/>
  <c r="I92" i="1"/>
  <c r="H92" i="1"/>
  <c r="I257" i="1"/>
  <c r="J257" i="1"/>
  <c r="H257" i="1"/>
  <c r="K12" i="1"/>
  <c r="K8" i="1"/>
  <c r="K95" i="1"/>
  <c r="K115" i="1"/>
  <c r="K121" i="1"/>
  <c r="K144" i="1"/>
  <c r="K261" i="1"/>
  <c r="K197" i="1"/>
  <c r="K213" i="1"/>
  <c r="G18" i="1"/>
  <c r="F18" i="1"/>
  <c r="F34" i="1"/>
  <c r="G34" i="1" s="1"/>
  <c r="G50" i="1"/>
  <c r="F50" i="1"/>
  <c r="F5" i="1"/>
  <c r="G5" i="1" s="1"/>
  <c r="F70" i="1"/>
  <c r="G70" i="1" s="1"/>
  <c r="F86" i="1"/>
  <c r="G86" i="1" s="1"/>
  <c r="F102" i="1"/>
  <c r="G102" i="1" s="1"/>
  <c r="F13" i="1"/>
  <c r="G13" i="1" s="1"/>
  <c r="F21" i="1"/>
  <c r="G21" i="1" s="1"/>
  <c r="F29" i="1"/>
  <c r="G29" i="1" s="1"/>
  <c r="F37" i="1"/>
  <c r="G37" i="1" s="1"/>
  <c r="F45" i="1"/>
  <c r="G45" i="1" s="1"/>
  <c r="F53" i="1"/>
  <c r="G53" i="1" s="1"/>
  <c r="F61" i="1"/>
  <c r="G61" i="1" s="1"/>
  <c r="F118" i="1"/>
  <c r="G118" i="1" s="1"/>
  <c r="F150" i="1"/>
  <c r="G150" i="1" s="1"/>
  <c r="G130" i="1"/>
  <c r="F130" i="1"/>
  <c r="F162" i="1"/>
  <c r="G162" i="1" s="1"/>
  <c r="G74" i="1"/>
  <c r="F74" i="1"/>
  <c r="G90" i="1"/>
  <c r="F90" i="1"/>
  <c r="G106" i="1"/>
  <c r="F106" i="1"/>
  <c r="F126" i="1"/>
  <c r="G126" i="1" s="1"/>
  <c r="F172" i="1"/>
  <c r="G172" i="1" s="1"/>
  <c r="F122" i="1"/>
  <c r="G122" i="1" s="1"/>
  <c r="F205" i="1"/>
  <c r="G205" i="1" s="1"/>
  <c r="F125" i="1"/>
  <c r="G125" i="1" s="1"/>
  <c r="K147" i="1"/>
  <c r="F219" i="1"/>
  <c r="G219" i="1"/>
  <c r="F129" i="1"/>
  <c r="G129" i="1"/>
  <c r="F169" i="1"/>
  <c r="G169" i="1"/>
  <c r="F287" i="1"/>
  <c r="G287" i="1"/>
  <c r="H139" i="1"/>
  <c r="K139" i="1" s="1"/>
  <c r="J139" i="1"/>
  <c r="I139" i="1"/>
  <c r="F218" i="1"/>
  <c r="G218" i="1" s="1"/>
  <c r="K135" i="1"/>
  <c r="K179" i="1"/>
  <c r="K16" i="1"/>
  <c r="K39" i="1"/>
  <c r="K103" i="1"/>
  <c r="K124" i="1"/>
  <c r="K165" i="1"/>
  <c r="K233" i="1"/>
  <c r="K265" i="1"/>
  <c r="K181" i="1"/>
  <c r="K253" i="1"/>
  <c r="F6" i="1"/>
  <c r="G6" i="1" s="1"/>
  <c r="F22" i="1"/>
  <c r="G22" i="1" s="1"/>
  <c r="F38" i="1"/>
  <c r="G38" i="1" s="1"/>
  <c r="F54" i="1"/>
  <c r="G54" i="1" s="1"/>
  <c r="F73" i="1"/>
  <c r="G73" i="1"/>
  <c r="F89" i="1"/>
  <c r="G89" i="1"/>
  <c r="F105" i="1"/>
  <c r="G105" i="1"/>
  <c r="F189" i="1"/>
  <c r="G189" i="1"/>
  <c r="F223" i="1"/>
  <c r="G223" i="1"/>
  <c r="F240" i="1"/>
  <c r="G240" i="1"/>
  <c r="F138" i="1"/>
  <c r="G138" i="1"/>
  <c r="F190" i="1"/>
  <c r="G190" i="1"/>
  <c r="F234" i="1"/>
  <c r="G234" i="1"/>
  <c r="F250" i="1"/>
  <c r="G250" i="1"/>
  <c r="F263" i="1"/>
  <c r="G263" i="1"/>
  <c r="F154" i="1"/>
  <c r="G154" i="1"/>
  <c r="F279" i="1"/>
  <c r="G279" i="1"/>
  <c r="F235" i="1"/>
  <c r="G235" i="1"/>
  <c r="K131" i="1"/>
  <c r="K171" i="1"/>
  <c r="K163" i="1"/>
  <c r="F267" i="1"/>
  <c r="G267" i="1" s="1"/>
  <c r="F283" i="1"/>
  <c r="G283" i="1" s="1"/>
  <c r="F299" i="1"/>
  <c r="G299" i="1" s="1"/>
  <c r="K292" i="1"/>
  <c r="I296" i="1"/>
  <c r="J296" i="1"/>
  <c r="H296" i="1"/>
  <c r="K296" i="1" s="1"/>
  <c r="F10" i="1"/>
  <c r="G10" i="1" s="1"/>
  <c r="G26" i="1"/>
  <c r="F26" i="1"/>
  <c r="G42" i="1"/>
  <c r="F42" i="1"/>
  <c r="G58" i="1"/>
  <c r="F58" i="1"/>
  <c r="F9" i="1"/>
  <c r="G9" i="1" s="1"/>
  <c r="F78" i="1"/>
  <c r="G78" i="1" s="1"/>
  <c r="F94" i="1"/>
  <c r="G94" i="1" s="1"/>
  <c r="F110" i="1"/>
  <c r="G110" i="1" s="1"/>
  <c r="F17" i="1"/>
  <c r="G17" i="1" s="1"/>
  <c r="F25" i="1"/>
  <c r="G25" i="1" s="1"/>
  <c r="F33" i="1"/>
  <c r="G33" i="1" s="1"/>
  <c r="F41" i="1"/>
  <c r="G41" i="1" s="1"/>
  <c r="F49" i="1"/>
  <c r="G49" i="1" s="1"/>
  <c r="F57" i="1"/>
  <c r="G57" i="1" s="1"/>
  <c r="F134" i="1"/>
  <c r="G134" i="1" s="1"/>
  <c r="F177" i="1"/>
  <c r="G177" i="1" s="1"/>
  <c r="F146" i="1"/>
  <c r="G146" i="1" s="1"/>
  <c r="G66" i="1"/>
  <c r="F66" i="1"/>
  <c r="G82" i="1"/>
  <c r="F82" i="1"/>
  <c r="G98" i="1"/>
  <c r="F98" i="1"/>
  <c r="G114" i="1"/>
  <c r="F114" i="1"/>
  <c r="F174" i="1"/>
  <c r="G174" i="1" s="1"/>
  <c r="F201" i="1"/>
  <c r="G201" i="1" s="1"/>
  <c r="F239" i="1"/>
  <c r="G239" i="1" s="1"/>
  <c r="G142" i="1"/>
  <c r="F142" i="1"/>
  <c r="F186" i="1"/>
  <c r="G186" i="1" s="1"/>
  <c r="F256" i="1"/>
  <c r="G256" i="1" s="1"/>
  <c r="F173" i="1"/>
  <c r="G173" i="1" s="1"/>
  <c r="G271" i="1"/>
  <c r="F271" i="1"/>
  <c r="G303" i="1"/>
  <c r="F303" i="1"/>
  <c r="F220" i="1"/>
  <c r="G220" i="1" s="1"/>
  <c r="K63" i="1"/>
  <c r="K166" i="1"/>
  <c r="G14" i="1"/>
  <c r="F14" i="1"/>
  <c r="F30" i="1"/>
  <c r="G30" i="1" s="1"/>
  <c r="G46" i="1"/>
  <c r="F46" i="1"/>
  <c r="G62" i="1"/>
  <c r="F62" i="1"/>
  <c r="F65" i="1"/>
  <c r="G65" i="1" s="1"/>
  <c r="F81" i="1"/>
  <c r="G81" i="1" s="1"/>
  <c r="F97" i="1"/>
  <c r="G97" i="1" s="1"/>
  <c r="F113" i="1"/>
  <c r="G113" i="1" s="1"/>
  <c r="F193" i="1"/>
  <c r="G193" i="1" s="1"/>
  <c r="F157" i="1"/>
  <c r="G157" i="1" s="1"/>
  <c r="F206" i="1"/>
  <c r="G206" i="1" s="1"/>
  <c r="F255" i="1"/>
  <c r="G255" i="1" s="1"/>
  <c r="F158" i="1"/>
  <c r="G158" i="1" s="1"/>
  <c r="F188" i="1"/>
  <c r="G188" i="1" s="1"/>
  <c r="F236" i="1"/>
  <c r="G236" i="1" s="1"/>
  <c r="F252" i="1"/>
  <c r="G252" i="1" s="1"/>
  <c r="G295" i="1"/>
  <c r="F295" i="1"/>
  <c r="F141" i="1"/>
  <c r="G141" i="1" s="1"/>
  <c r="F251" i="1"/>
  <c r="G251" i="1" s="1"/>
  <c r="F202" i="1"/>
  <c r="G202" i="1" s="1"/>
  <c r="F275" i="1"/>
  <c r="G275" i="1" s="1"/>
  <c r="F291" i="1"/>
  <c r="G291" i="1" s="1"/>
  <c r="I288" i="1"/>
  <c r="J288" i="1"/>
  <c r="H288" i="1"/>
  <c r="K288" i="1" s="1"/>
  <c r="I264" i="1"/>
  <c r="H264" i="1"/>
  <c r="K264" i="1" s="1"/>
  <c r="J264" i="1"/>
  <c r="T8" i="1"/>
  <c r="Q8" i="1"/>
  <c r="U8" i="1"/>
  <c r="R8" i="1"/>
  <c r="V8" i="1"/>
  <c r="S8" i="1"/>
  <c r="R18" i="1"/>
  <c r="V18" i="1"/>
  <c r="T18" i="1"/>
  <c r="U18" i="1"/>
  <c r="Q18" i="1"/>
  <c r="S18" i="1"/>
  <c r="S7" i="1"/>
  <c r="T7" i="1"/>
  <c r="Q7" i="1"/>
  <c r="U7" i="1"/>
  <c r="R7" i="1"/>
  <c r="V7" i="1"/>
  <c r="T12" i="1"/>
  <c r="Q12" i="1"/>
  <c r="U12" i="1"/>
  <c r="R12" i="1"/>
  <c r="V12" i="1"/>
  <c r="S12" i="1"/>
  <c r="W38" i="1"/>
  <c r="X38" i="1"/>
  <c r="Y38" i="1"/>
  <c r="P38" i="1"/>
  <c r="R33" i="1"/>
  <c r="V33" i="1"/>
  <c r="Q33" i="1"/>
  <c r="S33" i="1"/>
  <c r="T33" i="1"/>
  <c r="U33" i="1"/>
  <c r="R60" i="1"/>
  <c r="V60" i="1"/>
  <c r="S60" i="1"/>
  <c r="T60" i="1"/>
  <c r="Q60" i="1"/>
  <c r="U60" i="1"/>
  <c r="T47" i="1"/>
  <c r="R47" i="1"/>
  <c r="V47" i="1"/>
  <c r="Q47" i="1"/>
  <c r="S47" i="1"/>
  <c r="U47" i="1"/>
  <c r="Y83" i="1"/>
  <c r="P83" i="1"/>
  <c r="W83" i="1"/>
  <c r="X83" i="1"/>
  <c r="Q100" i="1"/>
  <c r="U100" i="1"/>
  <c r="R100" i="1"/>
  <c r="V100" i="1"/>
  <c r="S100" i="1"/>
  <c r="T100" i="1"/>
  <c r="R105" i="1"/>
  <c r="V105" i="1"/>
  <c r="T105" i="1"/>
  <c r="Q105" i="1"/>
  <c r="S105" i="1"/>
  <c r="U105" i="1"/>
  <c r="Q110" i="1"/>
  <c r="U110" i="1"/>
  <c r="R110" i="1"/>
  <c r="S110" i="1"/>
  <c r="T110" i="1"/>
  <c r="V110" i="1"/>
  <c r="S164" i="1"/>
  <c r="T164" i="1"/>
  <c r="Q164" i="1"/>
  <c r="U164" i="1"/>
  <c r="R164" i="1"/>
  <c r="V164" i="1"/>
  <c r="T165" i="1"/>
  <c r="Q165" i="1"/>
  <c r="U165" i="1"/>
  <c r="R165" i="1"/>
  <c r="V165" i="1"/>
  <c r="S165" i="1"/>
  <c r="S196" i="1"/>
  <c r="T196" i="1"/>
  <c r="Q196" i="1"/>
  <c r="U196" i="1"/>
  <c r="R196" i="1"/>
  <c r="V196" i="1"/>
  <c r="T197" i="1"/>
  <c r="Q197" i="1"/>
  <c r="U197" i="1"/>
  <c r="R197" i="1"/>
  <c r="V197" i="1"/>
  <c r="S197" i="1"/>
  <c r="R146" i="1"/>
  <c r="V146" i="1"/>
  <c r="S146" i="1"/>
  <c r="T146" i="1"/>
  <c r="U146" i="1"/>
  <c r="Q146" i="1"/>
  <c r="S152" i="1"/>
  <c r="T152" i="1"/>
  <c r="Q152" i="1"/>
  <c r="U152" i="1"/>
  <c r="V152" i="1"/>
  <c r="R152" i="1"/>
  <c r="T161" i="1"/>
  <c r="Q161" i="1"/>
  <c r="U161" i="1"/>
  <c r="R161" i="1"/>
  <c r="V161" i="1"/>
  <c r="S161" i="1"/>
  <c r="T169" i="1"/>
  <c r="Q169" i="1"/>
  <c r="U169" i="1"/>
  <c r="R169" i="1"/>
  <c r="V169" i="1"/>
  <c r="S169" i="1"/>
  <c r="S184" i="1"/>
  <c r="T184" i="1"/>
  <c r="Q184" i="1"/>
  <c r="U184" i="1"/>
  <c r="V184" i="1"/>
  <c r="R184" i="1"/>
  <c r="T193" i="1"/>
  <c r="Q193" i="1"/>
  <c r="U193" i="1"/>
  <c r="R193" i="1"/>
  <c r="V193" i="1"/>
  <c r="S193" i="1"/>
  <c r="T201" i="1"/>
  <c r="Q201" i="1"/>
  <c r="U201" i="1"/>
  <c r="R201" i="1"/>
  <c r="V201" i="1"/>
  <c r="S201" i="1"/>
  <c r="T209" i="1"/>
  <c r="Q209" i="1"/>
  <c r="U209" i="1"/>
  <c r="R209" i="1"/>
  <c r="V209" i="1"/>
  <c r="S209" i="1"/>
  <c r="Q220" i="1"/>
  <c r="U220" i="1"/>
  <c r="T220" i="1"/>
  <c r="V220" i="1"/>
  <c r="R220" i="1"/>
  <c r="S220" i="1"/>
  <c r="S248" i="1"/>
  <c r="T248" i="1"/>
  <c r="Q248" i="1"/>
  <c r="U248" i="1"/>
  <c r="V248" i="1"/>
  <c r="R248" i="1"/>
  <c r="S280" i="1"/>
  <c r="T280" i="1"/>
  <c r="Q280" i="1"/>
  <c r="U280" i="1"/>
  <c r="V280" i="1"/>
  <c r="R280" i="1"/>
  <c r="S218" i="1"/>
  <c r="R218" i="1"/>
  <c r="T218" i="1"/>
  <c r="U218" i="1"/>
  <c r="Q218" i="1"/>
  <c r="V218" i="1"/>
  <c r="T223" i="1"/>
  <c r="R223" i="1"/>
  <c r="S223" i="1"/>
  <c r="U223" i="1"/>
  <c r="V223" i="1"/>
  <c r="Q223" i="1"/>
  <c r="T303" i="1"/>
  <c r="Q303" i="1"/>
  <c r="V303" i="1"/>
  <c r="U303" i="1"/>
  <c r="R303" i="1"/>
  <c r="S303" i="1"/>
  <c r="Q246" i="1"/>
  <c r="U246" i="1"/>
  <c r="R246" i="1"/>
  <c r="V246" i="1"/>
  <c r="S246" i="1"/>
  <c r="T246" i="1"/>
  <c r="Q254" i="1"/>
  <c r="U254" i="1"/>
  <c r="R254" i="1"/>
  <c r="V254" i="1"/>
  <c r="S254" i="1"/>
  <c r="T254" i="1"/>
  <c r="Q262" i="1"/>
  <c r="U262" i="1"/>
  <c r="R262" i="1"/>
  <c r="V262" i="1"/>
  <c r="S262" i="1"/>
  <c r="T262" i="1"/>
  <c r="T297" i="1"/>
  <c r="R297" i="1"/>
  <c r="V297" i="1"/>
  <c r="S297" i="1"/>
  <c r="U297" i="1"/>
  <c r="Q297" i="1"/>
  <c r="S19" i="1"/>
  <c r="Q19" i="1"/>
  <c r="U19" i="1"/>
  <c r="V19" i="1"/>
  <c r="R19" i="1"/>
  <c r="T19" i="1"/>
  <c r="P25" i="1"/>
  <c r="Y25" i="1"/>
  <c r="W25" i="1"/>
  <c r="X25" i="1"/>
  <c r="W27" i="1"/>
  <c r="P27" i="1"/>
  <c r="X27" i="1"/>
  <c r="Y27" i="1"/>
  <c r="Q17" i="1"/>
  <c r="U17" i="1"/>
  <c r="R17" i="1"/>
  <c r="V17" i="1"/>
  <c r="S17" i="1"/>
  <c r="T17" i="1"/>
  <c r="Q9" i="1"/>
  <c r="U9" i="1"/>
  <c r="R9" i="1"/>
  <c r="V9" i="1"/>
  <c r="S9" i="1"/>
  <c r="T9" i="1"/>
  <c r="R24" i="1"/>
  <c r="V24" i="1"/>
  <c r="T24" i="1"/>
  <c r="U24" i="1"/>
  <c r="Q24" i="1"/>
  <c r="S24" i="1"/>
  <c r="W30" i="1"/>
  <c r="Y30" i="1"/>
  <c r="P30" i="1"/>
  <c r="X30" i="1"/>
  <c r="K43" i="1"/>
  <c r="Y36" i="1"/>
  <c r="P36" i="1"/>
  <c r="W36" i="1"/>
  <c r="X36" i="1"/>
  <c r="W50" i="1"/>
  <c r="Y50" i="1"/>
  <c r="P50" i="1"/>
  <c r="X50" i="1"/>
  <c r="Q71" i="1"/>
  <c r="U71" i="1"/>
  <c r="R71" i="1"/>
  <c r="V71" i="1"/>
  <c r="S71" i="1"/>
  <c r="T71" i="1"/>
  <c r="K28" i="1"/>
  <c r="W53" i="1"/>
  <c r="P53" i="1"/>
  <c r="X53" i="1"/>
  <c r="Y53" i="1"/>
  <c r="W69" i="1"/>
  <c r="P69" i="1"/>
  <c r="X69" i="1"/>
  <c r="Y69" i="1"/>
  <c r="W120" i="1"/>
  <c r="X120" i="1"/>
  <c r="Y120" i="1"/>
  <c r="P120" i="1"/>
  <c r="R97" i="1"/>
  <c r="V97" i="1"/>
  <c r="S97" i="1"/>
  <c r="T97" i="1"/>
  <c r="U97" i="1"/>
  <c r="Q97" i="1"/>
  <c r="W106" i="1"/>
  <c r="Y106" i="1"/>
  <c r="P106" i="1"/>
  <c r="X106" i="1"/>
  <c r="R26" i="1"/>
  <c r="V26" i="1"/>
  <c r="S26" i="1"/>
  <c r="T26" i="1"/>
  <c r="U26" i="1"/>
  <c r="Q26" i="1"/>
  <c r="K84" i="1"/>
  <c r="R88" i="1"/>
  <c r="V88" i="1"/>
  <c r="U88" i="1"/>
  <c r="Q88" i="1"/>
  <c r="S88" i="1"/>
  <c r="T88" i="1"/>
  <c r="K99" i="1"/>
  <c r="R119" i="1"/>
  <c r="V119" i="1"/>
  <c r="U119" i="1"/>
  <c r="Q119" i="1"/>
  <c r="S119" i="1"/>
  <c r="T119" i="1"/>
  <c r="S127" i="1"/>
  <c r="T127" i="1"/>
  <c r="Q127" i="1"/>
  <c r="U127" i="1"/>
  <c r="R127" i="1"/>
  <c r="V127" i="1"/>
  <c r="K128" i="1"/>
  <c r="S135" i="1"/>
  <c r="T135" i="1"/>
  <c r="Q135" i="1"/>
  <c r="U135" i="1"/>
  <c r="R135" i="1"/>
  <c r="V135" i="1"/>
  <c r="K136" i="1"/>
  <c r="R101" i="1"/>
  <c r="V101" i="1"/>
  <c r="S101" i="1"/>
  <c r="T101" i="1"/>
  <c r="Q101" i="1"/>
  <c r="U101" i="1"/>
  <c r="T136" i="1"/>
  <c r="Q136" i="1"/>
  <c r="U136" i="1"/>
  <c r="R136" i="1"/>
  <c r="V136" i="1"/>
  <c r="S136" i="1"/>
  <c r="K140" i="1"/>
  <c r="P150" i="1"/>
  <c r="Y150" i="1"/>
  <c r="W150" i="1"/>
  <c r="X150" i="1"/>
  <c r="K132" i="1"/>
  <c r="W139" i="1"/>
  <c r="P139" i="1"/>
  <c r="X139" i="1"/>
  <c r="Y139" i="1"/>
  <c r="Q170" i="1"/>
  <c r="U170" i="1"/>
  <c r="R170" i="1"/>
  <c r="V170" i="1"/>
  <c r="S170" i="1"/>
  <c r="T170" i="1"/>
  <c r="S172" i="1"/>
  <c r="T172" i="1"/>
  <c r="Q172" i="1"/>
  <c r="U172" i="1"/>
  <c r="R172" i="1"/>
  <c r="V172" i="1"/>
  <c r="T173" i="1"/>
  <c r="Q173" i="1"/>
  <c r="U173" i="1"/>
  <c r="R173" i="1"/>
  <c r="V173" i="1"/>
  <c r="S173" i="1"/>
  <c r="Q202" i="1"/>
  <c r="U202" i="1"/>
  <c r="R202" i="1"/>
  <c r="V202" i="1"/>
  <c r="S202" i="1"/>
  <c r="T202" i="1"/>
  <c r="S204" i="1"/>
  <c r="T204" i="1"/>
  <c r="Q204" i="1"/>
  <c r="U204" i="1"/>
  <c r="R204" i="1"/>
  <c r="V204" i="1"/>
  <c r="T205" i="1"/>
  <c r="Q205" i="1"/>
  <c r="U205" i="1"/>
  <c r="R205" i="1"/>
  <c r="V205" i="1"/>
  <c r="S205" i="1"/>
  <c r="T132" i="1"/>
  <c r="Q132" i="1"/>
  <c r="U132" i="1"/>
  <c r="R132" i="1"/>
  <c r="V132" i="1"/>
  <c r="S132" i="1"/>
  <c r="T144" i="1"/>
  <c r="Q144" i="1"/>
  <c r="U144" i="1"/>
  <c r="S144" i="1"/>
  <c r="V144" i="1"/>
  <c r="R144" i="1"/>
  <c r="T148" i="1"/>
  <c r="Q148" i="1"/>
  <c r="U148" i="1"/>
  <c r="V148" i="1"/>
  <c r="R148" i="1"/>
  <c r="S148" i="1"/>
  <c r="W226" i="1"/>
  <c r="P226" i="1"/>
  <c r="X226" i="1"/>
  <c r="Y226" i="1"/>
  <c r="Q217" i="1"/>
  <c r="U217" i="1"/>
  <c r="R217" i="1"/>
  <c r="V217" i="1"/>
  <c r="T217" i="1"/>
  <c r="S217" i="1"/>
  <c r="Q224" i="1"/>
  <c r="U224" i="1"/>
  <c r="S224" i="1"/>
  <c r="T224" i="1"/>
  <c r="V224" i="1"/>
  <c r="R224" i="1"/>
  <c r="Q87" i="1"/>
  <c r="U87" i="1"/>
  <c r="T87" i="1"/>
  <c r="V87" i="1"/>
  <c r="R87" i="1"/>
  <c r="S87" i="1"/>
  <c r="Q141" i="1"/>
  <c r="U141" i="1"/>
  <c r="R141" i="1"/>
  <c r="V141" i="1"/>
  <c r="S141" i="1"/>
  <c r="T141" i="1"/>
  <c r="Q182" i="1"/>
  <c r="U182" i="1"/>
  <c r="R182" i="1"/>
  <c r="V182" i="1"/>
  <c r="S182" i="1"/>
  <c r="T182" i="1"/>
  <c r="T245" i="1"/>
  <c r="Q245" i="1"/>
  <c r="U245" i="1"/>
  <c r="R245" i="1"/>
  <c r="V245" i="1"/>
  <c r="S245" i="1"/>
  <c r="R255" i="1"/>
  <c r="V255" i="1"/>
  <c r="S255" i="1"/>
  <c r="T255" i="1"/>
  <c r="U255" i="1"/>
  <c r="Q255" i="1"/>
  <c r="S256" i="1"/>
  <c r="T256" i="1"/>
  <c r="Q256" i="1"/>
  <c r="U256" i="1"/>
  <c r="V256" i="1"/>
  <c r="R256" i="1"/>
  <c r="T277" i="1"/>
  <c r="Q277" i="1"/>
  <c r="U277" i="1"/>
  <c r="R277" i="1"/>
  <c r="V277" i="1"/>
  <c r="S277" i="1"/>
  <c r="K269" i="1"/>
  <c r="T293" i="1"/>
  <c r="R293" i="1"/>
  <c r="V293" i="1"/>
  <c r="Q293" i="1"/>
  <c r="S293" i="1"/>
  <c r="U293" i="1"/>
  <c r="K145" i="1"/>
  <c r="R155" i="1"/>
  <c r="V155" i="1"/>
  <c r="S155" i="1"/>
  <c r="T155" i="1"/>
  <c r="Q155" i="1"/>
  <c r="U155" i="1"/>
  <c r="Q190" i="1"/>
  <c r="U190" i="1"/>
  <c r="R190" i="1"/>
  <c r="V190" i="1"/>
  <c r="S190" i="1"/>
  <c r="T190" i="1"/>
  <c r="K249" i="1"/>
  <c r="K281" i="1"/>
  <c r="Q174" i="1"/>
  <c r="U174" i="1"/>
  <c r="R174" i="1"/>
  <c r="V174" i="1"/>
  <c r="S174" i="1"/>
  <c r="T174" i="1"/>
  <c r="R295" i="1"/>
  <c r="V295" i="1"/>
  <c r="T295" i="1"/>
  <c r="Q295" i="1"/>
  <c r="S295" i="1"/>
  <c r="U295" i="1"/>
  <c r="Q158" i="1"/>
  <c r="U158" i="1"/>
  <c r="R158" i="1"/>
  <c r="V158" i="1"/>
  <c r="S158" i="1"/>
  <c r="T158" i="1"/>
  <c r="Q166" i="1"/>
  <c r="U166" i="1"/>
  <c r="R166" i="1"/>
  <c r="V166" i="1"/>
  <c r="S166" i="1"/>
  <c r="T166" i="1"/>
  <c r="K217" i="1"/>
  <c r="R235" i="1"/>
  <c r="V235" i="1"/>
  <c r="S235" i="1"/>
  <c r="T235" i="1"/>
  <c r="Q235" i="1"/>
  <c r="U235" i="1"/>
  <c r="R243" i="1"/>
  <c r="V243" i="1"/>
  <c r="S243" i="1"/>
  <c r="T243" i="1"/>
  <c r="Q243" i="1"/>
  <c r="U243" i="1"/>
  <c r="R251" i="1"/>
  <c r="V251" i="1"/>
  <c r="S251" i="1"/>
  <c r="T251" i="1"/>
  <c r="Q251" i="1"/>
  <c r="U251" i="1"/>
  <c r="R259" i="1"/>
  <c r="V259" i="1"/>
  <c r="S259" i="1"/>
  <c r="T259" i="1"/>
  <c r="Q259" i="1"/>
  <c r="U259" i="1"/>
  <c r="R267" i="1"/>
  <c r="V267" i="1"/>
  <c r="S267" i="1"/>
  <c r="T267" i="1"/>
  <c r="Q267" i="1"/>
  <c r="U267" i="1"/>
  <c r="T281" i="1"/>
  <c r="Q281" i="1"/>
  <c r="U281" i="1"/>
  <c r="R281" i="1"/>
  <c r="V281" i="1"/>
  <c r="S281" i="1"/>
  <c r="W284" i="1"/>
  <c r="P284" i="1"/>
  <c r="X284" i="1"/>
  <c r="Y284" i="1"/>
  <c r="Q206" i="1"/>
  <c r="U206" i="1"/>
  <c r="R206" i="1"/>
  <c r="V206" i="1"/>
  <c r="S206" i="1"/>
  <c r="T206" i="1"/>
  <c r="K229" i="1"/>
  <c r="K277" i="1"/>
  <c r="R305" i="1"/>
  <c r="V305" i="1"/>
  <c r="S305" i="1"/>
  <c r="T305" i="1"/>
  <c r="Q305" i="1"/>
  <c r="U305" i="1"/>
  <c r="Q304" i="1"/>
  <c r="U304" i="1"/>
  <c r="R304" i="1"/>
  <c r="S304" i="1"/>
  <c r="T304" i="1"/>
  <c r="V304" i="1"/>
  <c r="W11" i="1"/>
  <c r="P11" i="1"/>
  <c r="X11" i="1"/>
  <c r="Y11" i="1"/>
  <c r="R6" i="1"/>
  <c r="V6" i="1"/>
  <c r="S6" i="1"/>
  <c r="T6" i="1"/>
  <c r="Q6" i="1"/>
  <c r="U6" i="1"/>
  <c r="T28" i="1"/>
  <c r="Q28" i="1"/>
  <c r="U28" i="1"/>
  <c r="V28" i="1"/>
  <c r="R28" i="1"/>
  <c r="S28" i="1"/>
  <c r="T39" i="1"/>
  <c r="R39" i="1"/>
  <c r="S39" i="1"/>
  <c r="U39" i="1"/>
  <c r="Q39" i="1"/>
  <c r="V39" i="1"/>
  <c r="T66" i="1"/>
  <c r="Q66" i="1"/>
  <c r="U66" i="1"/>
  <c r="R66" i="1"/>
  <c r="V66" i="1"/>
  <c r="S66" i="1"/>
  <c r="Q75" i="1"/>
  <c r="U75" i="1"/>
  <c r="R75" i="1"/>
  <c r="V75" i="1"/>
  <c r="S75" i="1"/>
  <c r="T75" i="1"/>
  <c r="S85" i="1"/>
  <c r="R85" i="1"/>
  <c r="T85" i="1"/>
  <c r="U85" i="1"/>
  <c r="V85" i="1"/>
  <c r="Q85" i="1"/>
  <c r="T90" i="1"/>
  <c r="R90" i="1"/>
  <c r="S90" i="1"/>
  <c r="U90" i="1"/>
  <c r="Q90" i="1"/>
  <c r="V90" i="1"/>
  <c r="Y108" i="1"/>
  <c r="W108" i="1"/>
  <c r="P108" i="1"/>
  <c r="X108" i="1"/>
  <c r="Q59" i="1"/>
  <c r="U59" i="1"/>
  <c r="R59" i="1"/>
  <c r="V59" i="1"/>
  <c r="S59" i="1"/>
  <c r="T59" i="1"/>
  <c r="W112" i="1"/>
  <c r="Y112" i="1"/>
  <c r="P112" i="1"/>
  <c r="X112" i="1"/>
  <c r="S116" i="1"/>
  <c r="R116" i="1"/>
  <c r="T116" i="1"/>
  <c r="U116" i="1"/>
  <c r="Q116" i="1"/>
  <c r="V116" i="1"/>
  <c r="Q162" i="1"/>
  <c r="U162" i="1"/>
  <c r="R162" i="1"/>
  <c r="V162" i="1"/>
  <c r="S162" i="1"/>
  <c r="T162" i="1"/>
  <c r="Q194" i="1"/>
  <c r="U194" i="1"/>
  <c r="R194" i="1"/>
  <c r="V194" i="1"/>
  <c r="S194" i="1"/>
  <c r="T194" i="1"/>
  <c r="Q118" i="1"/>
  <c r="U118" i="1"/>
  <c r="T118" i="1"/>
  <c r="V118" i="1"/>
  <c r="R118" i="1"/>
  <c r="S118" i="1"/>
  <c r="T153" i="1"/>
  <c r="Q153" i="1"/>
  <c r="U153" i="1"/>
  <c r="R153" i="1"/>
  <c r="V153" i="1"/>
  <c r="S153" i="1"/>
  <c r="S168" i="1"/>
  <c r="T168" i="1"/>
  <c r="Q168" i="1"/>
  <c r="U168" i="1"/>
  <c r="V168" i="1"/>
  <c r="R168" i="1"/>
  <c r="T177" i="1"/>
  <c r="Q177" i="1"/>
  <c r="U177" i="1"/>
  <c r="R177" i="1"/>
  <c r="V177" i="1"/>
  <c r="S177" i="1"/>
  <c r="T185" i="1"/>
  <c r="Q185" i="1"/>
  <c r="U185" i="1"/>
  <c r="R185" i="1"/>
  <c r="V185" i="1"/>
  <c r="S185" i="1"/>
  <c r="S200" i="1"/>
  <c r="T200" i="1"/>
  <c r="Q200" i="1"/>
  <c r="U200" i="1"/>
  <c r="V200" i="1"/>
  <c r="R200" i="1"/>
  <c r="R247" i="1"/>
  <c r="V247" i="1"/>
  <c r="S247" i="1"/>
  <c r="T247" i="1"/>
  <c r="U247" i="1"/>
  <c r="Q247" i="1"/>
  <c r="T269" i="1"/>
  <c r="Q269" i="1"/>
  <c r="U269" i="1"/>
  <c r="R269" i="1"/>
  <c r="V269" i="1"/>
  <c r="S269" i="1"/>
  <c r="W292" i="1"/>
  <c r="Y292" i="1"/>
  <c r="P292" i="1"/>
  <c r="X292" i="1"/>
  <c r="R203" i="1"/>
  <c r="V203" i="1"/>
  <c r="S203" i="1"/>
  <c r="T203" i="1"/>
  <c r="Q203" i="1"/>
  <c r="U203" i="1"/>
  <c r="R275" i="1"/>
  <c r="V275" i="1"/>
  <c r="S275" i="1"/>
  <c r="T275" i="1"/>
  <c r="Q275" i="1"/>
  <c r="U275" i="1"/>
  <c r="R287" i="1"/>
  <c r="V287" i="1"/>
  <c r="T287" i="1"/>
  <c r="U287" i="1"/>
  <c r="Q287" i="1"/>
  <c r="S287" i="1"/>
  <c r="T299" i="1"/>
  <c r="R299" i="1"/>
  <c r="S299" i="1"/>
  <c r="Q299" i="1"/>
  <c r="V299" i="1"/>
  <c r="U299" i="1"/>
  <c r="T4" i="1"/>
  <c r="Q4" i="1"/>
  <c r="U4" i="1"/>
  <c r="R4" i="1"/>
  <c r="V4" i="1"/>
  <c r="S4" i="1"/>
  <c r="R10" i="1"/>
  <c r="V10" i="1"/>
  <c r="S10" i="1"/>
  <c r="T10" i="1"/>
  <c r="Q10" i="1"/>
  <c r="U10" i="1"/>
  <c r="T16" i="1"/>
  <c r="Q16" i="1"/>
  <c r="U16" i="1"/>
  <c r="R16" i="1"/>
  <c r="V16" i="1"/>
  <c r="S16" i="1"/>
  <c r="W3" i="1"/>
  <c r="P3" i="1"/>
  <c r="X3" i="1"/>
  <c r="Y3" i="1"/>
  <c r="R14" i="1"/>
  <c r="V14" i="1"/>
  <c r="S14" i="1"/>
  <c r="T14" i="1"/>
  <c r="Q14" i="1"/>
  <c r="U14" i="1"/>
  <c r="S15" i="1"/>
  <c r="T15" i="1"/>
  <c r="Q15" i="1"/>
  <c r="U15" i="1"/>
  <c r="R15" i="1"/>
  <c r="V15" i="1"/>
  <c r="R22" i="1"/>
  <c r="V22" i="1"/>
  <c r="T22" i="1"/>
  <c r="Q22" i="1"/>
  <c r="S22" i="1"/>
  <c r="U22" i="1"/>
  <c r="P31" i="1"/>
  <c r="X31" i="1"/>
  <c r="W31" i="1"/>
  <c r="Y31" i="1"/>
  <c r="T43" i="1"/>
  <c r="Q43" i="1"/>
  <c r="U43" i="1"/>
  <c r="R43" i="1"/>
  <c r="V43" i="1"/>
  <c r="S43" i="1"/>
  <c r="Q44" i="1"/>
  <c r="U44" i="1"/>
  <c r="S44" i="1"/>
  <c r="T44" i="1"/>
  <c r="V44" i="1"/>
  <c r="R44" i="1"/>
  <c r="T51" i="1"/>
  <c r="R51" i="1"/>
  <c r="V51" i="1"/>
  <c r="Q51" i="1"/>
  <c r="S51" i="1"/>
  <c r="U51" i="1"/>
  <c r="Q63" i="1"/>
  <c r="U63" i="1"/>
  <c r="R63" i="1"/>
  <c r="V63" i="1"/>
  <c r="S63" i="1"/>
  <c r="T63" i="1"/>
  <c r="R76" i="1"/>
  <c r="V76" i="1"/>
  <c r="S76" i="1"/>
  <c r="T76" i="1"/>
  <c r="Q76" i="1"/>
  <c r="U76" i="1"/>
  <c r="W89" i="1"/>
  <c r="X89" i="1"/>
  <c r="Y89" i="1"/>
  <c r="P89" i="1"/>
  <c r="T58" i="1"/>
  <c r="Q58" i="1"/>
  <c r="U58" i="1"/>
  <c r="R58" i="1"/>
  <c r="V58" i="1"/>
  <c r="S58" i="1"/>
  <c r="T74" i="1"/>
  <c r="Q74" i="1"/>
  <c r="U74" i="1"/>
  <c r="R74" i="1"/>
  <c r="V74" i="1"/>
  <c r="S74" i="1"/>
  <c r="Q32" i="1"/>
  <c r="U32" i="1"/>
  <c r="V32" i="1"/>
  <c r="R32" i="1"/>
  <c r="S32" i="1"/>
  <c r="T32" i="1"/>
  <c r="R64" i="1"/>
  <c r="V64" i="1"/>
  <c r="S64" i="1"/>
  <c r="T64" i="1"/>
  <c r="Q64" i="1"/>
  <c r="U64" i="1"/>
  <c r="R80" i="1"/>
  <c r="V80" i="1"/>
  <c r="S80" i="1"/>
  <c r="T80" i="1"/>
  <c r="Q80" i="1"/>
  <c r="U80" i="1"/>
  <c r="S42" i="1"/>
  <c r="T42" i="1"/>
  <c r="Q42" i="1"/>
  <c r="U42" i="1"/>
  <c r="R42" i="1"/>
  <c r="V42" i="1"/>
  <c r="S81" i="1"/>
  <c r="T81" i="1"/>
  <c r="Q81" i="1"/>
  <c r="U81" i="1"/>
  <c r="R81" i="1"/>
  <c r="V81" i="1"/>
  <c r="S57" i="1"/>
  <c r="T57" i="1"/>
  <c r="Q57" i="1"/>
  <c r="U57" i="1"/>
  <c r="R57" i="1"/>
  <c r="V57" i="1"/>
  <c r="T86" i="1"/>
  <c r="S86" i="1"/>
  <c r="U86" i="1"/>
  <c r="Q86" i="1"/>
  <c r="V86" i="1"/>
  <c r="R86" i="1"/>
  <c r="S65" i="1"/>
  <c r="T65" i="1"/>
  <c r="Q65" i="1"/>
  <c r="U65" i="1"/>
  <c r="R65" i="1"/>
  <c r="V65" i="1"/>
  <c r="T121" i="1"/>
  <c r="R121" i="1"/>
  <c r="S121" i="1"/>
  <c r="U121" i="1"/>
  <c r="Q121" i="1"/>
  <c r="V121" i="1"/>
  <c r="T113" i="1"/>
  <c r="U113" i="1"/>
  <c r="Q113" i="1"/>
  <c r="V113" i="1"/>
  <c r="R113" i="1"/>
  <c r="S113" i="1"/>
  <c r="S147" i="1"/>
  <c r="T147" i="1"/>
  <c r="U147" i="1"/>
  <c r="V147" i="1"/>
  <c r="Q147" i="1"/>
  <c r="R147" i="1"/>
  <c r="S73" i="1"/>
  <c r="T73" i="1"/>
  <c r="Q73" i="1"/>
  <c r="U73" i="1"/>
  <c r="R73" i="1"/>
  <c r="V73" i="1"/>
  <c r="S94" i="1"/>
  <c r="T94" i="1"/>
  <c r="Q94" i="1"/>
  <c r="U94" i="1"/>
  <c r="R94" i="1"/>
  <c r="V94" i="1"/>
  <c r="Q114" i="1"/>
  <c r="U114" i="1"/>
  <c r="V114" i="1"/>
  <c r="R114" i="1"/>
  <c r="S114" i="1"/>
  <c r="T114" i="1"/>
  <c r="T117" i="1"/>
  <c r="S117" i="1"/>
  <c r="U117" i="1"/>
  <c r="Q117" i="1"/>
  <c r="V117" i="1"/>
  <c r="R117" i="1"/>
  <c r="W131" i="1"/>
  <c r="P131" i="1"/>
  <c r="X131" i="1"/>
  <c r="Y131" i="1"/>
  <c r="W134" i="1"/>
  <c r="P134" i="1"/>
  <c r="X134" i="1"/>
  <c r="Y134" i="1"/>
  <c r="Q145" i="1"/>
  <c r="U145" i="1"/>
  <c r="R145" i="1"/>
  <c r="V145" i="1"/>
  <c r="T145" i="1"/>
  <c r="S145" i="1"/>
  <c r="T140" i="1"/>
  <c r="Q140" i="1"/>
  <c r="U140" i="1"/>
  <c r="R140" i="1"/>
  <c r="S140" i="1"/>
  <c r="V140" i="1"/>
  <c r="Q154" i="1"/>
  <c r="U154" i="1"/>
  <c r="R154" i="1"/>
  <c r="V154" i="1"/>
  <c r="S154" i="1"/>
  <c r="T154" i="1"/>
  <c r="S156" i="1"/>
  <c r="T156" i="1"/>
  <c r="Q156" i="1"/>
  <c r="U156" i="1"/>
  <c r="R156" i="1"/>
  <c r="V156" i="1"/>
  <c r="T157" i="1"/>
  <c r="Q157" i="1"/>
  <c r="U157" i="1"/>
  <c r="R157" i="1"/>
  <c r="V157" i="1"/>
  <c r="S157" i="1"/>
  <c r="Q178" i="1"/>
  <c r="U178" i="1"/>
  <c r="R178" i="1"/>
  <c r="V178" i="1"/>
  <c r="S178" i="1"/>
  <c r="T178" i="1"/>
  <c r="S180" i="1"/>
  <c r="T180" i="1"/>
  <c r="Q180" i="1"/>
  <c r="U180" i="1"/>
  <c r="R180" i="1"/>
  <c r="V180" i="1"/>
  <c r="T181" i="1"/>
  <c r="Q181" i="1"/>
  <c r="U181" i="1"/>
  <c r="R181" i="1"/>
  <c r="V181" i="1"/>
  <c r="S181" i="1"/>
  <c r="Q210" i="1"/>
  <c r="U210" i="1"/>
  <c r="R210" i="1"/>
  <c r="V210" i="1"/>
  <c r="S210" i="1"/>
  <c r="T210" i="1"/>
  <c r="S212" i="1"/>
  <c r="T212" i="1"/>
  <c r="Q212" i="1"/>
  <c r="U212" i="1"/>
  <c r="R212" i="1"/>
  <c r="V212" i="1"/>
  <c r="T213" i="1"/>
  <c r="Q213" i="1"/>
  <c r="U213" i="1"/>
  <c r="R213" i="1"/>
  <c r="V213" i="1"/>
  <c r="S213" i="1"/>
  <c r="W222" i="1"/>
  <c r="X222" i="1"/>
  <c r="Y222" i="1"/>
  <c r="P222" i="1"/>
  <c r="T124" i="1"/>
  <c r="Q124" i="1"/>
  <c r="U124" i="1"/>
  <c r="R124" i="1"/>
  <c r="V124" i="1"/>
  <c r="S124" i="1"/>
  <c r="R187" i="1"/>
  <c r="V187" i="1"/>
  <c r="S187" i="1"/>
  <c r="T187" i="1"/>
  <c r="Q187" i="1"/>
  <c r="U187" i="1"/>
  <c r="T216" i="1"/>
  <c r="Q216" i="1"/>
  <c r="U216" i="1"/>
  <c r="S216" i="1"/>
  <c r="V216" i="1"/>
  <c r="R216" i="1"/>
  <c r="R231" i="1"/>
  <c r="V231" i="1"/>
  <c r="S231" i="1"/>
  <c r="T231" i="1"/>
  <c r="Q231" i="1"/>
  <c r="U231" i="1"/>
  <c r="S232" i="1"/>
  <c r="T232" i="1"/>
  <c r="Q232" i="1"/>
  <c r="U232" i="1"/>
  <c r="V232" i="1"/>
  <c r="R232" i="1"/>
  <c r="T253" i="1"/>
  <c r="Q253" i="1"/>
  <c r="U253" i="1"/>
  <c r="R253" i="1"/>
  <c r="V253" i="1"/>
  <c r="S253" i="1"/>
  <c r="R263" i="1"/>
  <c r="V263" i="1"/>
  <c r="S263" i="1"/>
  <c r="T263" i="1"/>
  <c r="U263" i="1"/>
  <c r="Q263" i="1"/>
  <c r="S264" i="1"/>
  <c r="T264" i="1"/>
  <c r="Q264" i="1"/>
  <c r="U264" i="1"/>
  <c r="V264" i="1"/>
  <c r="R264" i="1"/>
  <c r="T285" i="1"/>
  <c r="Q285" i="1"/>
  <c r="U285" i="1"/>
  <c r="R285" i="1"/>
  <c r="V285" i="1"/>
  <c r="S285" i="1"/>
  <c r="T289" i="1"/>
  <c r="R289" i="1"/>
  <c r="V289" i="1"/>
  <c r="Q289" i="1"/>
  <c r="S289" i="1"/>
  <c r="U289" i="1"/>
  <c r="R195" i="1"/>
  <c r="V195" i="1"/>
  <c r="S195" i="1"/>
  <c r="T195" i="1"/>
  <c r="Q195" i="1"/>
  <c r="U195" i="1"/>
  <c r="W302" i="1"/>
  <c r="P302" i="1"/>
  <c r="Y302" i="1"/>
  <c r="X302" i="1"/>
  <c r="R171" i="1"/>
  <c r="V171" i="1"/>
  <c r="S171" i="1"/>
  <c r="T171" i="1"/>
  <c r="Q171" i="1"/>
  <c r="U171" i="1"/>
  <c r="T219" i="1"/>
  <c r="S219" i="1"/>
  <c r="U219" i="1"/>
  <c r="Q219" i="1"/>
  <c r="V219" i="1"/>
  <c r="R219" i="1"/>
  <c r="T273" i="1"/>
  <c r="Q273" i="1"/>
  <c r="U273" i="1"/>
  <c r="R273" i="1"/>
  <c r="V273" i="1"/>
  <c r="S273" i="1"/>
  <c r="W276" i="1"/>
  <c r="P276" i="1"/>
  <c r="X276" i="1"/>
  <c r="Y276" i="1"/>
  <c r="Y290" i="1"/>
  <c r="W290" i="1"/>
  <c r="P290" i="1"/>
  <c r="X290" i="1"/>
  <c r="R211" i="1"/>
  <c r="V211" i="1"/>
  <c r="S211" i="1"/>
  <c r="T211" i="1"/>
  <c r="Q211" i="1"/>
  <c r="U211" i="1"/>
  <c r="R221" i="1"/>
  <c r="V221" i="1"/>
  <c r="U221" i="1"/>
  <c r="Q221" i="1"/>
  <c r="S221" i="1"/>
  <c r="T221" i="1"/>
  <c r="T20" i="1"/>
  <c r="R20" i="1"/>
  <c r="V20" i="1"/>
  <c r="Q20" i="1"/>
  <c r="S20" i="1"/>
  <c r="U20" i="1"/>
  <c r="Q40" i="1"/>
  <c r="U40" i="1"/>
  <c r="S40" i="1"/>
  <c r="T40" i="1"/>
  <c r="V40" i="1"/>
  <c r="R40" i="1"/>
  <c r="R37" i="1"/>
  <c r="V37" i="1"/>
  <c r="U37" i="1"/>
  <c r="Q37" i="1"/>
  <c r="S37" i="1"/>
  <c r="T37" i="1"/>
  <c r="Q79" i="1"/>
  <c r="U79" i="1"/>
  <c r="R79" i="1"/>
  <c r="V79" i="1"/>
  <c r="S79" i="1"/>
  <c r="T79" i="1"/>
  <c r="R49" i="1"/>
  <c r="V49" i="1"/>
  <c r="T49" i="1"/>
  <c r="Q49" i="1"/>
  <c r="S49" i="1"/>
  <c r="U49" i="1"/>
  <c r="R56" i="1"/>
  <c r="V56" i="1"/>
  <c r="S56" i="1"/>
  <c r="T56" i="1"/>
  <c r="Q56" i="1"/>
  <c r="U56" i="1"/>
  <c r="R72" i="1"/>
  <c r="V72" i="1"/>
  <c r="S72" i="1"/>
  <c r="T72" i="1"/>
  <c r="Q72" i="1"/>
  <c r="U72" i="1"/>
  <c r="T103" i="1"/>
  <c r="Q103" i="1"/>
  <c r="U103" i="1"/>
  <c r="R103" i="1"/>
  <c r="V103" i="1"/>
  <c r="S103" i="1"/>
  <c r="R84" i="1"/>
  <c r="V84" i="1"/>
  <c r="Q84" i="1"/>
  <c r="S84" i="1"/>
  <c r="T84" i="1"/>
  <c r="U84" i="1"/>
  <c r="T128" i="1"/>
  <c r="Q128" i="1"/>
  <c r="U128" i="1"/>
  <c r="R128" i="1"/>
  <c r="V128" i="1"/>
  <c r="S128" i="1"/>
  <c r="S160" i="1"/>
  <c r="T160" i="1"/>
  <c r="Q160" i="1"/>
  <c r="U160" i="1"/>
  <c r="V160" i="1"/>
  <c r="R160" i="1"/>
  <c r="S176" i="1"/>
  <c r="T176" i="1"/>
  <c r="Q176" i="1"/>
  <c r="U176" i="1"/>
  <c r="V176" i="1"/>
  <c r="R176" i="1"/>
  <c r="S192" i="1"/>
  <c r="T192" i="1"/>
  <c r="Q192" i="1"/>
  <c r="U192" i="1"/>
  <c r="V192" i="1"/>
  <c r="R192" i="1"/>
  <c r="S208" i="1"/>
  <c r="T208" i="1"/>
  <c r="Q208" i="1"/>
  <c r="U208" i="1"/>
  <c r="V208" i="1"/>
  <c r="R208" i="1"/>
  <c r="T237" i="1"/>
  <c r="Q237" i="1"/>
  <c r="U237" i="1"/>
  <c r="R237" i="1"/>
  <c r="V237" i="1"/>
  <c r="S237" i="1"/>
  <c r="R279" i="1"/>
  <c r="V279" i="1"/>
  <c r="S279" i="1"/>
  <c r="T279" i="1"/>
  <c r="U279" i="1"/>
  <c r="Q279" i="1"/>
  <c r="R291" i="1"/>
  <c r="V291" i="1"/>
  <c r="T291" i="1"/>
  <c r="Q291" i="1"/>
  <c r="U291" i="1"/>
  <c r="S291" i="1"/>
  <c r="Q21" i="1"/>
  <c r="U21" i="1"/>
  <c r="S21" i="1"/>
  <c r="V21" i="1"/>
  <c r="R21" i="1"/>
  <c r="T21" i="1"/>
  <c r="Q29" i="1"/>
  <c r="U29" i="1"/>
  <c r="R29" i="1"/>
  <c r="V29" i="1"/>
  <c r="S29" i="1"/>
  <c r="T29" i="1"/>
  <c r="W52" i="1"/>
  <c r="Y52" i="1"/>
  <c r="P52" i="1"/>
  <c r="X52" i="1"/>
  <c r="Q55" i="1"/>
  <c r="U55" i="1"/>
  <c r="R55" i="1"/>
  <c r="V55" i="1"/>
  <c r="S55" i="1"/>
  <c r="T55" i="1"/>
  <c r="R68" i="1"/>
  <c r="V68" i="1"/>
  <c r="S68" i="1"/>
  <c r="T68" i="1"/>
  <c r="Q68" i="1"/>
  <c r="U68" i="1"/>
  <c r="Q23" i="1"/>
  <c r="U23" i="1"/>
  <c r="S23" i="1"/>
  <c r="T23" i="1"/>
  <c r="V23" i="1"/>
  <c r="R23" i="1"/>
  <c r="R41" i="1"/>
  <c r="V41" i="1"/>
  <c r="S41" i="1"/>
  <c r="T41" i="1"/>
  <c r="Q41" i="1"/>
  <c r="U41" i="1"/>
  <c r="W61" i="1"/>
  <c r="P61" i="1"/>
  <c r="X61" i="1"/>
  <c r="Y61" i="1"/>
  <c r="W77" i="1"/>
  <c r="P77" i="1"/>
  <c r="X77" i="1"/>
  <c r="Y77" i="1"/>
  <c r="T82" i="1"/>
  <c r="R82" i="1"/>
  <c r="V82" i="1"/>
  <c r="U82" i="1"/>
  <c r="Q82" i="1"/>
  <c r="S82" i="1"/>
  <c r="T35" i="1"/>
  <c r="S35" i="1"/>
  <c r="U35" i="1"/>
  <c r="Q35" i="1"/>
  <c r="V35" i="1"/>
  <c r="R35" i="1"/>
  <c r="R45" i="1"/>
  <c r="V45" i="1"/>
  <c r="T45" i="1"/>
  <c r="U45" i="1"/>
  <c r="Q45" i="1"/>
  <c r="S45" i="1"/>
  <c r="Q91" i="1"/>
  <c r="U91" i="1"/>
  <c r="S91" i="1"/>
  <c r="T91" i="1"/>
  <c r="V91" i="1"/>
  <c r="R91" i="1"/>
  <c r="T54" i="1"/>
  <c r="Q54" i="1"/>
  <c r="U54" i="1"/>
  <c r="R54" i="1"/>
  <c r="V54" i="1"/>
  <c r="S54" i="1"/>
  <c r="T62" i="1"/>
  <c r="Q62" i="1"/>
  <c r="U62" i="1"/>
  <c r="R62" i="1"/>
  <c r="V62" i="1"/>
  <c r="S62" i="1"/>
  <c r="Q92" i="1"/>
  <c r="U92" i="1"/>
  <c r="R92" i="1"/>
  <c r="V92" i="1"/>
  <c r="S92" i="1"/>
  <c r="T92" i="1"/>
  <c r="T95" i="1"/>
  <c r="Q95" i="1"/>
  <c r="U95" i="1"/>
  <c r="R95" i="1"/>
  <c r="V95" i="1"/>
  <c r="S95" i="1"/>
  <c r="W98" i="1"/>
  <c r="P98" i="1"/>
  <c r="X98" i="1"/>
  <c r="Y98" i="1"/>
  <c r="S34" i="1"/>
  <c r="R34" i="1"/>
  <c r="T34" i="1"/>
  <c r="U34" i="1"/>
  <c r="Q34" i="1"/>
  <c r="V34" i="1"/>
  <c r="T70" i="1"/>
  <c r="Q70" i="1"/>
  <c r="U70" i="1"/>
  <c r="R70" i="1"/>
  <c r="V70" i="1"/>
  <c r="S70" i="1"/>
  <c r="Q67" i="1"/>
  <c r="U67" i="1"/>
  <c r="R67" i="1"/>
  <c r="V67" i="1"/>
  <c r="S67" i="1"/>
  <c r="T67" i="1"/>
  <c r="T107" i="1"/>
  <c r="R107" i="1"/>
  <c r="V107" i="1"/>
  <c r="Q107" i="1"/>
  <c r="S107" i="1"/>
  <c r="U107" i="1"/>
  <c r="T109" i="1"/>
  <c r="Q109" i="1"/>
  <c r="V109" i="1"/>
  <c r="R109" i="1"/>
  <c r="S109" i="1"/>
  <c r="U109" i="1"/>
  <c r="R130" i="1"/>
  <c r="V130" i="1"/>
  <c r="S130" i="1"/>
  <c r="T130" i="1"/>
  <c r="U130" i="1"/>
  <c r="Q130" i="1"/>
  <c r="R138" i="1"/>
  <c r="V138" i="1"/>
  <c r="S138" i="1"/>
  <c r="T138" i="1"/>
  <c r="U138" i="1"/>
  <c r="Q138" i="1"/>
  <c r="T99" i="1"/>
  <c r="Q99" i="1"/>
  <c r="U99" i="1"/>
  <c r="R99" i="1"/>
  <c r="V99" i="1"/>
  <c r="S99" i="1"/>
  <c r="Q122" i="1"/>
  <c r="U122" i="1"/>
  <c r="S122" i="1"/>
  <c r="T122" i="1"/>
  <c r="V122" i="1"/>
  <c r="R122" i="1"/>
  <c r="S143" i="1"/>
  <c r="T143" i="1"/>
  <c r="R143" i="1"/>
  <c r="U143" i="1"/>
  <c r="V143" i="1"/>
  <c r="Q143" i="1"/>
  <c r="X111" i="1"/>
  <c r="Y111" i="1"/>
  <c r="P111" i="1"/>
  <c r="W111" i="1"/>
  <c r="W123" i="1"/>
  <c r="P123" i="1"/>
  <c r="X123" i="1"/>
  <c r="Y123" i="1"/>
  <c r="W126" i="1"/>
  <c r="P126" i="1"/>
  <c r="X126" i="1"/>
  <c r="Y126" i="1"/>
  <c r="Q186" i="1"/>
  <c r="U186" i="1"/>
  <c r="R186" i="1"/>
  <c r="V186" i="1"/>
  <c r="S186" i="1"/>
  <c r="T186" i="1"/>
  <c r="S188" i="1"/>
  <c r="T188" i="1"/>
  <c r="Q188" i="1"/>
  <c r="U188" i="1"/>
  <c r="R188" i="1"/>
  <c r="V188" i="1"/>
  <c r="T189" i="1"/>
  <c r="Q189" i="1"/>
  <c r="U189" i="1"/>
  <c r="R189" i="1"/>
  <c r="V189" i="1"/>
  <c r="S189" i="1"/>
  <c r="T78" i="1"/>
  <c r="Q78" i="1"/>
  <c r="U78" i="1"/>
  <c r="R78" i="1"/>
  <c r="V78" i="1"/>
  <c r="S78" i="1"/>
  <c r="R151" i="1"/>
  <c r="V151" i="1"/>
  <c r="S151" i="1"/>
  <c r="T151" i="1"/>
  <c r="U151" i="1"/>
  <c r="Q151" i="1"/>
  <c r="R159" i="1"/>
  <c r="V159" i="1"/>
  <c r="S159" i="1"/>
  <c r="T159" i="1"/>
  <c r="U159" i="1"/>
  <c r="Q159" i="1"/>
  <c r="R167" i="1"/>
  <c r="V167" i="1"/>
  <c r="S167" i="1"/>
  <c r="T167" i="1"/>
  <c r="U167" i="1"/>
  <c r="Q167" i="1"/>
  <c r="R175" i="1"/>
  <c r="V175" i="1"/>
  <c r="S175" i="1"/>
  <c r="T175" i="1"/>
  <c r="U175" i="1"/>
  <c r="Q175" i="1"/>
  <c r="R183" i="1"/>
  <c r="V183" i="1"/>
  <c r="S183" i="1"/>
  <c r="T183" i="1"/>
  <c r="U183" i="1"/>
  <c r="Q183" i="1"/>
  <c r="R191" i="1"/>
  <c r="V191" i="1"/>
  <c r="S191" i="1"/>
  <c r="T191" i="1"/>
  <c r="U191" i="1"/>
  <c r="Q191" i="1"/>
  <c r="R199" i="1"/>
  <c r="V199" i="1"/>
  <c r="S199" i="1"/>
  <c r="T199" i="1"/>
  <c r="U199" i="1"/>
  <c r="Q199" i="1"/>
  <c r="R207" i="1"/>
  <c r="V207" i="1"/>
  <c r="S207" i="1"/>
  <c r="T207" i="1"/>
  <c r="U207" i="1"/>
  <c r="Q207" i="1"/>
  <c r="S215" i="1"/>
  <c r="T215" i="1"/>
  <c r="R215" i="1"/>
  <c r="U215" i="1"/>
  <c r="V215" i="1"/>
  <c r="Q215" i="1"/>
  <c r="Q214" i="1"/>
  <c r="U214" i="1"/>
  <c r="R214" i="1"/>
  <c r="V214" i="1"/>
  <c r="S214" i="1"/>
  <c r="T214" i="1"/>
  <c r="R225" i="1"/>
  <c r="V225" i="1"/>
  <c r="T225" i="1"/>
  <c r="U225" i="1"/>
  <c r="Q225" i="1"/>
  <c r="S225" i="1"/>
  <c r="T227" i="1"/>
  <c r="Q227" i="1"/>
  <c r="V227" i="1"/>
  <c r="R227" i="1"/>
  <c r="S227" i="1"/>
  <c r="U227" i="1"/>
  <c r="T229" i="1"/>
  <c r="Q229" i="1"/>
  <c r="U229" i="1"/>
  <c r="R229" i="1"/>
  <c r="V229" i="1"/>
  <c r="S229" i="1"/>
  <c r="R239" i="1"/>
  <c r="V239" i="1"/>
  <c r="S239" i="1"/>
  <c r="T239" i="1"/>
  <c r="Q239" i="1"/>
  <c r="U239" i="1"/>
  <c r="S240" i="1"/>
  <c r="T240" i="1"/>
  <c r="Q240" i="1"/>
  <c r="U240" i="1"/>
  <c r="V240" i="1"/>
  <c r="R240" i="1"/>
  <c r="T261" i="1"/>
  <c r="Q261" i="1"/>
  <c r="U261" i="1"/>
  <c r="R261" i="1"/>
  <c r="V261" i="1"/>
  <c r="S261" i="1"/>
  <c r="R271" i="1"/>
  <c r="V271" i="1"/>
  <c r="S271" i="1"/>
  <c r="T271" i="1"/>
  <c r="Q271" i="1"/>
  <c r="U271" i="1"/>
  <c r="S272" i="1"/>
  <c r="T272" i="1"/>
  <c r="Q272" i="1"/>
  <c r="U272" i="1"/>
  <c r="V272" i="1"/>
  <c r="R272" i="1"/>
  <c r="R163" i="1"/>
  <c r="V163" i="1"/>
  <c r="S163" i="1"/>
  <c r="T163" i="1"/>
  <c r="Q163" i="1"/>
  <c r="U163" i="1"/>
  <c r="Y294" i="1"/>
  <c r="W294" i="1"/>
  <c r="P294" i="1"/>
  <c r="X294" i="1"/>
  <c r="R93" i="1"/>
  <c r="V93" i="1"/>
  <c r="S93" i="1"/>
  <c r="T93" i="1"/>
  <c r="Q93" i="1"/>
  <c r="U93" i="1"/>
  <c r="S102" i="1"/>
  <c r="T102" i="1"/>
  <c r="Q102" i="1"/>
  <c r="U102" i="1"/>
  <c r="R102" i="1"/>
  <c r="V102" i="1"/>
  <c r="Q198" i="1"/>
  <c r="U198" i="1"/>
  <c r="R198" i="1"/>
  <c r="V198" i="1"/>
  <c r="S198" i="1"/>
  <c r="T198" i="1"/>
  <c r="W228" i="1"/>
  <c r="P228" i="1"/>
  <c r="X228" i="1"/>
  <c r="Y228" i="1"/>
  <c r="T233" i="1"/>
  <c r="Q233" i="1"/>
  <c r="U233" i="1"/>
  <c r="R233" i="1"/>
  <c r="V233" i="1"/>
  <c r="S233" i="1"/>
  <c r="W236" i="1"/>
  <c r="P236" i="1"/>
  <c r="X236" i="1"/>
  <c r="Y236" i="1"/>
  <c r="T241" i="1"/>
  <c r="Q241" i="1"/>
  <c r="U241" i="1"/>
  <c r="R241" i="1"/>
  <c r="V241" i="1"/>
  <c r="S241" i="1"/>
  <c r="W244" i="1"/>
  <c r="P244" i="1"/>
  <c r="X244" i="1"/>
  <c r="Y244" i="1"/>
  <c r="T249" i="1"/>
  <c r="Q249" i="1"/>
  <c r="U249" i="1"/>
  <c r="R249" i="1"/>
  <c r="V249" i="1"/>
  <c r="S249" i="1"/>
  <c r="W252" i="1"/>
  <c r="P252" i="1"/>
  <c r="X252" i="1"/>
  <c r="Y252" i="1"/>
  <c r="T257" i="1"/>
  <c r="Q257" i="1"/>
  <c r="U257" i="1"/>
  <c r="R257" i="1"/>
  <c r="V257" i="1"/>
  <c r="S257" i="1"/>
  <c r="W260" i="1"/>
  <c r="P260" i="1"/>
  <c r="X260" i="1"/>
  <c r="Y260" i="1"/>
  <c r="T265" i="1"/>
  <c r="Q265" i="1"/>
  <c r="U265" i="1"/>
  <c r="R265" i="1"/>
  <c r="V265" i="1"/>
  <c r="S265" i="1"/>
  <c r="W268" i="1"/>
  <c r="P268" i="1"/>
  <c r="X268" i="1"/>
  <c r="Y268" i="1"/>
  <c r="R283" i="1"/>
  <c r="V283" i="1"/>
  <c r="S283" i="1"/>
  <c r="T283" i="1"/>
  <c r="Q283" i="1"/>
  <c r="U283" i="1"/>
  <c r="W288" i="1"/>
  <c r="Y288" i="1"/>
  <c r="P288" i="1"/>
  <c r="X288" i="1"/>
  <c r="R179" i="1"/>
  <c r="V179" i="1"/>
  <c r="S179" i="1"/>
  <c r="T179" i="1"/>
  <c r="Q179" i="1"/>
  <c r="U179" i="1"/>
  <c r="Q300" i="1"/>
  <c r="U300" i="1"/>
  <c r="S300" i="1"/>
  <c r="T300" i="1"/>
  <c r="R300" i="1"/>
  <c r="V300" i="1"/>
  <c r="P2" i="1"/>
  <c r="X2" i="1"/>
  <c r="W2" i="1"/>
  <c r="E2" i="1"/>
  <c r="F2" i="1" s="1"/>
  <c r="G2" i="1" s="1"/>
  <c r="U2" i="1"/>
  <c r="Q2" i="1"/>
  <c r="T2" i="1"/>
  <c r="S2" i="1"/>
  <c r="V2" i="1"/>
  <c r="R2" i="1"/>
  <c r="H157" i="1" l="1"/>
  <c r="K157" i="1" s="1"/>
  <c r="I157" i="1"/>
  <c r="J157" i="1"/>
  <c r="I17" i="1"/>
  <c r="J17" i="1"/>
  <c r="H17" i="1"/>
  <c r="H202" i="1"/>
  <c r="I202" i="1"/>
  <c r="J202" i="1"/>
  <c r="H158" i="1"/>
  <c r="I158" i="1"/>
  <c r="J158" i="1"/>
  <c r="H193" i="1"/>
  <c r="K193" i="1" s="1"/>
  <c r="I193" i="1"/>
  <c r="J193" i="1"/>
  <c r="H65" i="1"/>
  <c r="K65" i="1" s="1"/>
  <c r="I65" i="1"/>
  <c r="J65" i="1"/>
  <c r="I256" i="1"/>
  <c r="H256" i="1"/>
  <c r="K256" i="1" s="1"/>
  <c r="J256" i="1"/>
  <c r="J239" i="1"/>
  <c r="I239" i="1"/>
  <c r="H239" i="1"/>
  <c r="K239" i="1" s="1"/>
  <c r="H177" i="1"/>
  <c r="K177" i="1" s="1"/>
  <c r="I177" i="1"/>
  <c r="J177" i="1"/>
  <c r="J41" i="1"/>
  <c r="I41" i="1"/>
  <c r="H41" i="1"/>
  <c r="J110" i="1"/>
  <c r="I110" i="1"/>
  <c r="H110" i="1"/>
  <c r="J283" i="1"/>
  <c r="I283" i="1"/>
  <c r="H283" i="1"/>
  <c r="K283" i="1" s="1"/>
  <c r="J6" i="1"/>
  <c r="I6" i="1"/>
  <c r="H6" i="1"/>
  <c r="K6" i="1" s="1"/>
  <c r="J218" i="1"/>
  <c r="H218" i="1"/>
  <c r="K218" i="1" s="1"/>
  <c r="I218" i="1"/>
  <c r="H172" i="1"/>
  <c r="K172" i="1" s="1"/>
  <c r="J172" i="1"/>
  <c r="I172" i="1"/>
  <c r="H162" i="1"/>
  <c r="I162" i="1"/>
  <c r="J162" i="1"/>
  <c r="I118" i="1"/>
  <c r="H118" i="1"/>
  <c r="J118" i="1"/>
  <c r="J37" i="1"/>
  <c r="H37" i="1"/>
  <c r="K37" i="1" s="1"/>
  <c r="I37" i="1"/>
  <c r="I102" i="1"/>
  <c r="H102" i="1"/>
  <c r="K102" i="1" s="1"/>
  <c r="J102" i="1"/>
  <c r="J275" i="1"/>
  <c r="I275" i="1"/>
  <c r="H275" i="1"/>
  <c r="K275" i="1" s="1"/>
  <c r="J81" i="1"/>
  <c r="H81" i="1"/>
  <c r="I81" i="1"/>
  <c r="H146" i="1"/>
  <c r="K146" i="1" s="1"/>
  <c r="I146" i="1"/>
  <c r="J146" i="1"/>
  <c r="H9" i="1"/>
  <c r="I9" i="1"/>
  <c r="J9" i="1"/>
  <c r="I22" i="1"/>
  <c r="J22" i="1"/>
  <c r="H22" i="1"/>
  <c r="K22" i="1" s="1"/>
  <c r="H150" i="1"/>
  <c r="K150" i="1" s="1"/>
  <c r="I150" i="1"/>
  <c r="J150" i="1"/>
  <c r="I5" i="1"/>
  <c r="H5" i="1"/>
  <c r="J5" i="1"/>
  <c r="J251" i="1"/>
  <c r="I251" i="1"/>
  <c r="H251" i="1"/>
  <c r="I252" i="1"/>
  <c r="H252" i="1"/>
  <c r="K252" i="1" s="1"/>
  <c r="J252" i="1"/>
  <c r="J255" i="1"/>
  <c r="I255" i="1"/>
  <c r="H255" i="1"/>
  <c r="K255" i="1" s="1"/>
  <c r="H113" i="1"/>
  <c r="I113" i="1"/>
  <c r="J113" i="1"/>
  <c r="H30" i="1"/>
  <c r="I30" i="1"/>
  <c r="J30" i="1"/>
  <c r="I186" i="1"/>
  <c r="J186" i="1"/>
  <c r="H186" i="1"/>
  <c r="K186" i="1" s="1"/>
  <c r="H201" i="1"/>
  <c r="K201" i="1" s="1"/>
  <c r="I201" i="1"/>
  <c r="J201" i="1"/>
  <c r="H134" i="1"/>
  <c r="K134" i="1" s="1"/>
  <c r="I134" i="1"/>
  <c r="J134" i="1"/>
  <c r="I33" i="1"/>
  <c r="J33" i="1"/>
  <c r="H33" i="1"/>
  <c r="I94" i="1"/>
  <c r="J94" i="1"/>
  <c r="H94" i="1"/>
  <c r="K94" i="1" s="1"/>
  <c r="J267" i="1"/>
  <c r="I267" i="1"/>
  <c r="H267" i="1"/>
  <c r="K267" i="1" s="1"/>
  <c r="H54" i="1"/>
  <c r="K54" i="1" s="1"/>
  <c r="I54" i="1"/>
  <c r="J54" i="1"/>
  <c r="I125" i="1"/>
  <c r="H125" i="1"/>
  <c r="K125" i="1" s="1"/>
  <c r="J125" i="1"/>
  <c r="I126" i="1"/>
  <c r="J126" i="1"/>
  <c r="H126" i="1"/>
  <c r="K126" i="1" s="1"/>
  <c r="H61" i="1"/>
  <c r="K61" i="1" s="1"/>
  <c r="I61" i="1"/>
  <c r="J61" i="1"/>
  <c r="H29" i="1"/>
  <c r="I29" i="1"/>
  <c r="J29" i="1"/>
  <c r="H86" i="1"/>
  <c r="I86" i="1"/>
  <c r="K86" i="1" s="1"/>
  <c r="J86" i="1"/>
  <c r="H188" i="1"/>
  <c r="J188" i="1"/>
  <c r="I188" i="1"/>
  <c r="I173" i="1"/>
  <c r="J173" i="1"/>
  <c r="H173" i="1"/>
  <c r="K173" i="1" s="1"/>
  <c r="I49" i="1"/>
  <c r="H49" i="1"/>
  <c r="J49" i="1"/>
  <c r="H299" i="1"/>
  <c r="J299" i="1"/>
  <c r="I299" i="1"/>
  <c r="I122" i="1"/>
  <c r="H122" i="1"/>
  <c r="K122" i="1" s="1"/>
  <c r="J122" i="1"/>
  <c r="H45" i="1"/>
  <c r="K45" i="1" s="1"/>
  <c r="I45" i="1"/>
  <c r="J45" i="1"/>
  <c r="H13" i="1"/>
  <c r="K13" i="1" s="1"/>
  <c r="I13" i="1"/>
  <c r="J13" i="1"/>
  <c r="I291" i="1"/>
  <c r="J291" i="1"/>
  <c r="H291" i="1"/>
  <c r="H141" i="1"/>
  <c r="I141" i="1"/>
  <c r="K141" i="1" s="1"/>
  <c r="J141" i="1"/>
  <c r="I236" i="1"/>
  <c r="H236" i="1"/>
  <c r="J236" i="1"/>
  <c r="H206" i="1"/>
  <c r="K206" i="1" s="1"/>
  <c r="I206" i="1"/>
  <c r="J206" i="1"/>
  <c r="J97" i="1"/>
  <c r="I97" i="1"/>
  <c r="H97" i="1"/>
  <c r="I220" i="1"/>
  <c r="J220" i="1"/>
  <c r="H220" i="1"/>
  <c r="K220" i="1" s="1"/>
  <c r="H174" i="1"/>
  <c r="K174" i="1" s="1"/>
  <c r="I174" i="1"/>
  <c r="J174" i="1"/>
  <c r="I57" i="1"/>
  <c r="J57" i="1"/>
  <c r="H57" i="1"/>
  <c r="H25" i="1"/>
  <c r="I25" i="1"/>
  <c r="J25" i="1"/>
  <c r="J78" i="1"/>
  <c r="H78" i="1"/>
  <c r="I78" i="1"/>
  <c r="J10" i="1"/>
  <c r="I10" i="1"/>
  <c r="H10" i="1"/>
  <c r="K10" i="1" s="1"/>
  <c r="J38" i="1"/>
  <c r="H38" i="1"/>
  <c r="K38" i="1" s="1"/>
  <c r="I38" i="1"/>
  <c r="H205" i="1"/>
  <c r="I205" i="1"/>
  <c r="J205" i="1"/>
  <c r="H53" i="1"/>
  <c r="J53" i="1"/>
  <c r="I53" i="1"/>
  <c r="K53" i="1" s="1"/>
  <c r="I21" i="1"/>
  <c r="J21" i="1"/>
  <c r="H21" i="1"/>
  <c r="K21" i="1" s="1"/>
  <c r="H70" i="1"/>
  <c r="K70" i="1" s="1"/>
  <c r="I70" i="1"/>
  <c r="J70" i="1"/>
  <c r="H34" i="1"/>
  <c r="I34" i="1"/>
  <c r="J34" i="1"/>
  <c r="J62" i="1"/>
  <c r="H62" i="1"/>
  <c r="I62" i="1"/>
  <c r="H303" i="1"/>
  <c r="J303" i="1"/>
  <c r="I303" i="1"/>
  <c r="K303" i="1" s="1"/>
  <c r="I98" i="1"/>
  <c r="H98" i="1"/>
  <c r="J98" i="1"/>
  <c r="H66" i="1"/>
  <c r="I66" i="1"/>
  <c r="J66" i="1"/>
  <c r="H58" i="1"/>
  <c r="I58" i="1"/>
  <c r="J58" i="1"/>
  <c r="H26" i="1"/>
  <c r="K26" i="1" s="1"/>
  <c r="I26" i="1"/>
  <c r="J26" i="1"/>
  <c r="J235" i="1"/>
  <c r="I235" i="1"/>
  <c r="H235" i="1"/>
  <c r="H154" i="1"/>
  <c r="I154" i="1"/>
  <c r="J154" i="1"/>
  <c r="J250" i="1"/>
  <c r="I250" i="1"/>
  <c r="H250" i="1"/>
  <c r="K250" i="1" s="1"/>
  <c r="J190" i="1"/>
  <c r="I190" i="1"/>
  <c r="H190" i="1"/>
  <c r="K190" i="1" s="1"/>
  <c r="I240" i="1"/>
  <c r="H240" i="1"/>
  <c r="J240" i="1"/>
  <c r="I189" i="1"/>
  <c r="J189" i="1"/>
  <c r="H189" i="1"/>
  <c r="J89" i="1"/>
  <c r="H89" i="1"/>
  <c r="I89" i="1"/>
  <c r="H287" i="1"/>
  <c r="K287" i="1" s="1"/>
  <c r="I287" i="1"/>
  <c r="J287" i="1"/>
  <c r="I129" i="1"/>
  <c r="H129" i="1"/>
  <c r="J129" i="1"/>
  <c r="I106" i="1"/>
  <c r="J106" i="1"/>
  <c r="H106" i="1"/>
  <c r="J74" i="1"/>
  <c r="H74" i="1"/>
  <c r="I74" i="1"/>
  <c r="H130" i="1"/>
  <c r="K130" i="1" s="1"/>
  <c r="I130" i="1"/>
  <c r="J130" i="1"/>
  <c r="I50" i="1"/>
  <c r="H50" i="1"/>
  <c r="J50" i="1"/>
  <c r="J18" i="1"/>
  <c r="I18" i="1"/>
  <c r="H18" i="1"/>
  <c r="K92" i="1"/>
  <c r="I295" i="1"/>
  <c r="J295" i="1"/>
  <c r="H295" i="1"/>
  <c r="I46" i="1"/>
  <c r="H46" i="1"/>
  <c r="K46" i="1" s="1"/>
  <c r="J46" i="1"/>
  <c r="J14" i="1"/>
  <c r="I14" i="1"/>
  <c r="H14" i="1"/>
  <c r="K14" i="1" s="1"/>
  <c r="J271" i="1"/>
  <c r="I271" i="1"/>
  <c r="H271" i="1"/>
  <c r="J142" i="1"/>
  <c r="H142" i="1"/>
  <c r="K142" i="1" s="1"/>
  <c r="I142" i="1"/>
  <c r="I114" i="1"/>
  <c r="J114" i="1"/>
  <c r="H114" i="1"/>
  <c r="K114" i="1" s="1"/>
  <c r="I82" i="1"/>
  <c r="J82" i="1"/>
  <c r="H82" i="1"/>
  <c r="K82" i="1" s="1"/>
  <c r="I42" i="1"/>
  <c r="J42" i="1"/>
  <c r="H42" i="1"/>
  <c r="J279" i="1"/>
  <c r="I279" i="1"/>
  <c r="H279" i="1"/>
  <c r="J263" i="1"/>
  <c r="I263" i="1"/>
  <c r="H263" i="1"/>
  <c r="K263" i="1" s="1"/>
  <c r="J234" i="1"/>
  <c r="I234" i="1"/>
  <c r="H234" i="1"/>
  <c r="K234" i="1" s="1"/>
  <c r="I138" i="1"/>
  <c r="J138" i="1"/>
  <c r="H138" i="1"/>
  <c r="H223" i="1"/>
  <c r="I223" i="1"/>
  <c r="J223" i="1"/>
  <c r="J105" i="1"/>
  <c r="I105" i="1"/>
  <c r="H105" i="1"/>
  <c r="K105" i="1" s="1"/>
  <c r="H73" i="1"/>
  <c r="J73" i="1"/>
  <c r="I73" i="1"/>
  <c r="H169" i="1"/>
  <c r="K169" i="1" s="1"/>
  <c r="I169" i="1"/>
  <c r="J169" i="1"/>
  <c r="H219" i="1"/>
  <c r="I219" i="1"/>
  <c r="K219" i="1" s="1"/>
  <c r="J219" i="1"/>
  <c r="I90" i="1"/>
  <c r="J90" i="1"/>
  <c r="H90" i="1"/>
  <c r="K90" i="1" s="1"/>
  <c r="K257" i="1"/>
  <c r="S50" i="1"/>
  <c r="Q50" i="1"/>
  <c r="U50" i="1"/>
  <c r="R50" i="1"/>
  <c r="T50" i="1"/>
  <c r="V50" i="1"/>
  <c r="S27" i="1"/>
  <c r="T27" i="1"/>
  <c r="U27" i="1"/>
  <c r="V27" i="1"/>
  <c r="Q27" i="1"/>
  <c r="R27" i="1"/>
  <c r="Q83" i="1"/>
  <c r="U83" i="1"/>
  <c r="S83" i="1"/>
  <c r="V83" i="1"/>
  <c r="R83" i="1"/>
  <c r="T83" i="1"/>
  <c r="S38" i="1"/>
  <c r="Q38" i="1"/>
  <c r="V38" i="1"/>
  <c r="R38" i="1"/>
  <c r="T38" i="1"/>
  <c r="U38" i="1"/>
  <c r="R111" i="1"/>
  <c r="V111" i="1"/>
  <c r="S111" i="1"/>
  <c r="T111" i="1"/>
  <c r="U111" i="1"/>
  <c r="Q111" i="1"/>
  <c r="S52" i="1"/>
  <c r="T52" i="1"/>
  <c r="U52" i="1"/>
  <c r="Q52" i="1"/>
  <c r="V52" i="1"/>
  <c r="R52" i="1"/>
  <c r="S292" i="1"/>
  <c r="Q292" i="1"/>
  <c r="U292" i="1"/>
  <c r="V292" i="1"/>
  <c r="R292" i="1"/>
  <c r="T292" i="1"/>
  <c r="Q108" i="1"/>
  <c r="U108" i="1"/>
  <c r="S108" i="1"/>
  <c r="R108" i="1"/>
  <c r="T108" i="1"/>
  <c r="V108" i="1"/>
  <c r="S284" i="1"/>
  <c r="T284" i="1"/>
  <c r="Q284" i="1"/>
  <c r="U284" i="1"/>
  <c r="R284" i="1"/>
  <c r="V284" i="1"/>
  <c r="S150" i="1"/>
  <c r="U150" i="1"/>
  <c r="Q150" i="1"/>
  <c r="V150" i="1"/>
  <c r="R150" i="1"/>
  <c r="T150" i="1"/>
  <c r="S69" i="1"/>
  <c r="T69" i="1"/>
  <c r="Q69" i="1"/>
  <c r="U69" i="1"/>
  <c r="R69" i="1"/>
  <c r="V69" i="1"/>
  <c r="S53" i="1"/>
  <c r="T53" i="1"/>
  <c r="Q53" i="1"/>
  <c r="U53" i="1"/>
  <c r="R53" i="1"/>
  <c r="V53" i="1"/>
  <c r="Q36" i="1"/>
  <c r="U36" i="1"/>
  <c r="T36" i="1"/>
  <c r="V36" i="1"/>
  <c r="R36" i="1"/>
  <c r="S36" i="1"/>
  <c r="S30" i="1"/>
  <c r="T30" i="1"/>
  <c r="U30" i="1"/>
  <c r="Q30" i="1"/>
  <c r="V30" i="1"/>
  <c r="R30" i="1"/>
  <c r="S25" i="1"/>
  <c r="U25" i="1"/>
  <c r="Q25" i="1"/>
  <c r="V25" i="1"/>
  <c r="T25" i="1"/>
  <c r="R25" i="1"/>
  <c r="S268" i="1"/>
  <c r="T268" i="1"/>
  <c r="Q268" i="1"/>
  <c r="U268" i="1"/>
  <c r="R268" i="1"/>
  <c r="V268" i="1"/>
  <c r="S252" i="1"/>
  <c r="T252" i="1"/>
  <c r="Q252" i="1"/>
  <c r="U252" i="1"/>
  <c r="R252" i="1"/>
  <c r="V252" i="1"/>
  <c r="S236" i="1"/>
  <c r="T236" i="1"/>
  <c r="Q236" i="1"/>
  <c r="U236" i="1"/>
  <c r="R236" i="1"/>
  <c r="V236" i="1"/>
  <c r="S3" i="1"/>
  <c r="T3" i="1"/>
  <c r="Q3" i="1"/>
  <c r="U3" i="1"/>
  <c r="R3" i="1"/>
  <c r="V3" i="1"/>
  <c r="S226" i="1"/>
  <c r="U226" i="1"/>
  <c r="Q226" i="1"/>
  <c r="V226" i="1"/>
  <c r="R226" i="1"/>
  <c r="T226" i="1"/>
  <c r="S260" i="1"/>
  <c r="T260" i="1"/>
  <c r="Q260" i="1"/>
  <c r="U260" i="1"/>
  <c r="R260" i="1"/>
  <c r="V260" i="1"/>
  <c r="S244" i="1"/>
  <c r="T244" i="1"/>
  <c r="Q244" i="1"/>
  <c r="U244" i="1"/>
  <c r="R244" i="1"/>
  <c r="V244" i="1"/>
  <c r="S228" i="1"/>
  <c r="T228" i="1"/>
  <c r="Q228" i="1"/>
  <c r="U228" i="1"/>
  <c r="R228" i="1"/>
  <c r="V228" i="1"/>
  <c r="R126" i="1"/>
  <c r="V126" i="1"/>
  <c r="S126" i="1"/>
  <c r="T126" i="1"/>
  <c r="Q126" i="1"/>
  <c r="U126" i="1"/>
  <c r="S123" i="1"/>
  <c r="T123" i="1"/>
  <c r="Q123" i="1"/>
  <c r="U123" i="1"/>
  <c r="R123" i="1"/>
  <c r="V123" i="1"/>
  <c r="S98" i="1"/>
  <c r="T98" i="1"/>
  <c r="Q98" i="1"/>
  <c r="U98" i="1"/>
  <c r="R98" i="1"/>
  <c r="V98" i="1"/>
  <c r="S77" i="1"/>
  <c r="T77" i="1"/>
  <c r="Q77" i="1"/>
  <c r="U77" i="1"/>
  <c r="R77" i="1"/>
  <c r="V77" i="1"/>
  <c r="S61" i="1"/>
  <c r="T61" i="1"/>
  <c r="Q61" i="1"/>
  <c r="U61" i="1"/>
  <c r="R61" i="1"/>
  <c r="V61" i="1"/>
  <c r="S302" i="1"/>
  <c r="U302" i="1"/>
  <c r="T302" i="1"/>
  <c r="Q302" i="1"/>
  <c r="V302" i="1"/>
  <c r="R302" i="1"/>
  <c r="S222" i="1"/>
  <c r="Q222" i="1"/>
  <c r="V222" i="1"/>
  <c r="R222" i="1"/>
  <c r="T222" i="1"/>
  <c r="U222" i="1"/>
  <c r="R134" i="1"/>
  <c r="V134" i="1"/>
  <c r="S134" i="1"/>
  <c r="T134" i="1"/>
  <c r="Q134" i="1"/>
  <c r="U134" i="1"/>
  <c r="S131" i="1"/>
  <c r="T131" i="1"/>
  <c r="Q131" i="1"/>
  <c r="U131" i="1"/>
  <c r="R131" i="1"/>
  <c r="V131" i="1"/>
  <c r="S89" i="1"/>
  <c r="Q89" i="1"/>
  <c r="V89" i="1"/>
  <c r="R89" i="1"/>
  <c r="T89" i="1"/>
  <c r="U89" i="1"/>
  <c r="S139" i="1"/>
  <c r="T139" i="1"/>
  <c r="Q139" i="1"/>
  <c r="R139" i="1"/>
  <c r="U139" i="1"/>
  <c r="V139" i="1"/>
  <c r="S106" i="1"/>
  <c r="Q106" i="1"/>
  <c r="U106" i="1"/>
  <c r="R106" i="1"/>
  <c r="T106" i="1"/>
  <c r="V106" i="1"/>
  <c r="S276" i="1"/>
  <c r="T276" i="1"/>
  <c r="Q276" i="1"/>
  <c r="U276" i="1"/>
  <c r="R276" i="1"/>
  <c r="V276" i="1"/>
  <c r="S11" i="1"/>
  <c r="T11" i="1"/>
  <c r="Q11" i="1"/>
  <c r="U11" i="1"/>
  <c r="V11" i="1"/>
  <c r="R11" i="1"/>
  <c r="S288" i="1"/>
  <c r="Q288" i="1"/>
  <c r="U288" i="1"/>
  <c r="V288" i="1"/>
  <c r="T288" i="1"/>
  <c r="R288" i="1"/>
  <c r="Q294" i="1"/>
  <c r="U294" i="1"/>
  <c r="S294" i="1"/>
  <c r="R294" i="1"/>
  <c r="V294" i="1"/>
  <c r="T294" i="1"/>
  <c r="Q290" i="1"/>
  <c r="U290" i="1"/>
  <c r="S290" i="1"/>
  <c r="V290" i="1"/>
  <c r="T290" i="1"/>
  <c r="R290" i="1"/>
  <c r="T31" i="1"/>
  <c r="U31" i="1"/>
  <c r="Q31" i="1"/>
  <c r="V31" i="1"/>
  <c r="R31" i="1"/>
  <c r="S31" i="1"/>
  <c r="S112" i="1"/>
  <c r="T112" i="1"/>
  <c r="U112" i="1"/>
  <c r="Q112" i="1"/>
  <c r="V112" i="1"/>
  <c r="R112" i="1"/>
  <c r="S120" i="1"/>
  <c r="Q120" i="1"/>
  <c r="V120" i="1"/>
  <c r="R120" i="1"/>
  <c r="T120" i="1"/>
  <c r="U120" i="1"/>
  <c r="I2" i="1"/>
  <c r="H2" i="1"/>
  <c r="J2" i="1"/>
  <c r="K223" i="1" l="1"/>
  <c r="K74" i="1"/>
  <c r="K89" i="1"/>
  <c r="K154" i="1"/>
  <c r="K66" i="1"/>
  <c r="K62" i="1"/>
  <c r="K34" i="1"/>
  <c r="K205" i="1"/>
  <c r="K78" i="1"/>
  <c r="K25" i="1"/>
  <c r="K30" i="1"/>
  <c r="K9" i="1"/>
  <c r="K202" i="1"/>
  <c r="K138" i="1"/>
  <c r="K42" i="1"/>
  <c r="K271" i="1"/>
  <c r="K235" i="1"/>
  <c r="K58" i="1"/>
  <c r="K57" i="1"/>
  <c r="K236" i="1"/>
  <c r="K188" i="1"/>
  <c r="K81" i="1"/>
  <c r="K118" i="1"/>
  <c r="K162" i="1"/>
  <c r="K41" i="1"/>
  <c r="K158" i="1"/>
  <c r="K17" i="1"/>
  <c r="K73" i="1"/>
  <c r="K279" i="1"/>
  <c r="K295" i="1"/>
  <c r="K18" i="1"/>
  <c r="K50" i="1"/>
  <c r="K106" i="1"/>
  <c r="K129" i="1"/>
  <c r="K189" i="1"/>
  <c r="K240" i="1"/>
  <c r="K98" i="1"/>
  <c r="K97" i="1"/>
  <c r="K291" i="1"/>
  <c r="K299" i="1"/>
  <c r="K49" i="1"/>
  <c r="K29" i="1"/>
  <c r="K33" i="1"/>
  <c r="K113" i="1"/>
  <c r="K251" i="1"/>
  <c r="K5" i="1"/>
  <c r="K110" i="1"/>
  <c r="K2" i="1"/>
</calcChain>
</file>

<file path=xl/connections.xml><?xml version="1.0" encoding="utf-8"?>
<connections xmlns="http://schemas.openxmlformats.org/spreadsheetml/2006/main">
  <connection id="1" name="Rotas Média TOTAL" type="6" refreshedVersion="3" background="1" saveData="1">
    <textPr codePage="850" sourceFile="D:\Backup\Documentos\UFF\Workspace\ClienteTomTom\Dados\Rotas Média TOTAL.txt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<sst xmlns="http://schemas.openxmlformats.org/spreadsheetml/2006/main" count="330" uniqueCount="329">
  <si>
    <t xml:space="preserve"> 2015-12-23T20:52:56-02:00</t>
  </si>
  <si>
    <t xml:space="preserve"> 2015-12-23T21:08:03-02:00</t>
  </si>
  <si>
    <t xml:space="preserve"> 2015-12-23T21:23:09-02:00</t>
  </si>
  <si>
    <t xml:space="preserve"> 2015-12-24T21:47:23-02:00</t>
  </si>
  <si>
    <t xml:space="preserve"> 2015-12-24T22:02:27-02:00</t>
  </si>
  <si>
    <t xml:space="preserve"> 2015-12-24T22:17:31-02:00</t>
  </si>
  <si>
    <t xml:space="preserve"> 2015-12-24T22:32:35-02:00</t>
  </si>
  <si>
    <t xml:space="preserve"> 2015-12-24T22:47:39-02:00</t>
  </si>
  <si>
    <t xml:space="preserve"> 2015-12-24T23:02:43-02:00</t>
  </si>
  <si>
    <t xml:space="preserve"> 2015-12-24T23:17:46-02:00</t>
  </si>
  <si>
    <t xml:space="preserve"> 2015-12-24T23:32:51-02:00</t>
  </si>
  <si>
    <t xml:space="preserve"> 2015-12-24T23:47:54-02:00</t>
  </si>
  <si>
    <t xml:space="preserve"> 2015-12-25T00:02:57-02:00</t>
  </si>
  <si>
    <t xml:space="preserve"> 2015-12-25T00:18:01-02:00</t>
  </si>
  <si>
    <t xml:space="preserve"> 2015-12-25T00:33:04-02:00</t>
  </si>
  <si>
    <t xml:space="preserve"> 2015-12-25T00:48:08-02:00</t>
  </si>
  <si>
    <t xml:space="preserve"> 2015-12-25T01:03:12-02:00</t>
  </si>
  <si>
    <t xml:space="preserve"> 2015-12-25T01:18:15-02:00</t>
  </si>
  <si>
    <t xml:space="preserve"> 2015-12-25T01:33:19-02:00</t>
  </si>
  <si>
    <t xml:space="preserve"> 2015-12-25T01:48:22-02:00</t>
  </si>
  <si>
    <t xml:space="preserve"> 2015-12-25T02:03:26-02:00</t>
  </si>
  <si>
    <t xml:space="preserve"> 2015-12-25T02:18:30-02:00</t>
  </si>
  <si>
    <t xml:space="preserve"> 2015-12-25T02:33:33-02:00</t>
  </si>
  <si>
    <t xml:space="preserve"> 2016-01-15T22:05:18-02:00</t>
  </si>
  <si>
    <t xml:space="preserve"> 2016-01-15T22:20:22-02:00</t>
  </si>
  <si>
    <t xml:space="preserve"> 2016-01-15T22:35:28-02:00</t>
  </si>
  <si>
    <t xml:space="preserve"> 2016-01-15T22:50:35-02:00</t>
  </si>
  <si>
    <t xml:space="preserve"> 2016-01-15T23:05:39-02:00</t>
  </si>
  <si>
    <t xml:space="preserve"> 2016-01-15T23:20:43-02:00</t>
  </si>
  <si>
    <t xml:space="preserve"> 2016-01-15T23:35:47-02:00</t>
  </si>
  <si>
    <t xml:space="preserve"> 2016-01-15T23:50:51-02:00</t>
  </si>
  <si>
    <t xml:space="preserve"> 2016-01-16T00:05:56-02:00</t>
  </si>
  <si>
    <t xml:space="preserve"> 2016-01-16T00:21:00-02:00</t>
  </si>
  <si>
    <t xml:space="preserve"> 2016-01-16T00:36:03-02:00</t>
  </si>
  <si>
    <t xml:space="preserve"> 2016-01-16T00:51:11-02:00</t>
  </si>
  <si>
    <t xml:space="preserve"> 2016-01-16T01:06:23-02:00</t>
  </si>
  <si>
    <t xml:space="preserve"> 2016-01-16T01:21:39-02:00</t>
  </si>
  <si>
    <t xml:space="preserve"> 2016-01-16T01:36:42-02:00</t>
  </si>
  <si>
    <t xml:space="preserve"> 2016-01-16T01:51:46-02:00</t>
  </si>
  <si>
    <t xml:space="preserve"> 2016-01-16T02:06:50-02:00</t>
  </si>
  <si>
    <t xml:space="preserve"> 2016-01-16T02:21:54-02:00</t>
  </si>
  <si>
    <t xml:space="preserve"> 2016-01-16T02:36:58-02:00</t>
  </si>
  <si>
    <t xml:space="preserve"> 2016-01-16T02:52:02-02:00</t>
  </si>
  <si>
    <t xml:space="preserve"> 2016-01-16T03:07:06-02:00</t>
  </si>
  <si>
    <t xml:space="preserve"> 2016-01-16T03:22:09-02:00</t>
  </si>
  <si>
    <t xml:space="preserve"> 2016-01-16T03:37:13-02:00</t>
  </si>
  <si>
    <t xml:space="preserve"> 2016-01-16T03:52:17-02:00</t>
  </si>
  <si>
    <t xml:space="preserve"> 2016-01-16T04:07:21-02:00</t>
  </si>
  <si>
    <t xml:space="preserve"> 2016-01-16T04:22:25-02:00</t>
  </si>
  <si>
    <t xml:space="preserve"> 2016-01-16T04:37:28-02:00</t>
  </si>
  <si>
    <t xml:space="preserve"> 2016-01-16T04:52:31-02:00</t>
  </si>
  <si>
    <t xml:space="preserve"> 2016-01-16T05:07:35-02:00</t>
  </si>
  <si>
    <t xml:space="preserve"> 2016-01-16T05:22:39-02:00</t>
  </si>
  <si>
    <t xml:space="preserve"> 2016-01-16T05:37:42-02:00</t>
  </si>
  <si>
    <t xml:space="preserve"> 2016-01-16T05:52:46-02:00</t>
  </si>
  <si>
    <t xml:space="preserve"> 2016-01-16T06:07:50-02:00</t>
  </si>
  <si>
    <t xml:space="preserve"> 2016-01-16T06:22:53-02:00</t>
  </si>
  <si>
    <t xml:space="preserve"> 2016-01-16T06:37:57-02:00</t>
  </si>
  <si>
    <t xml:space="preserve"> 2016-01-16T06:53:01-02:00</t>
  </si>
  <si>
    <t xml:space="preserve"> 2016-01-16T07:08:04-02:00</t>
  </si>
  <si>
    <t xml:space="preserve"> 2016-01-16T07:23:08-02:00</t>
  </si>
  <si>
    <t xml:space="preserve"> 2016-01-16T07:38:11-02:00</t>
  </si>
  <si>
    <t xml:space="preserve"> 2016-01-16T07:53:15-02:00</t>
  </si>
  <si>
    <t xml:space="preserve"> 2016-01-16T08:08:19-02:00</t>
  </si>
  <si>
    <t xml:space="preserve"> 2016-01-16T08:23:23-02:00</t>
  </si>
  <si>
    <t xml:space="preserve"> 2016-01-16T08:38:27-02:00</t>
  </si>
  <si>
    <t xml:space="preserve"> 2016-01-16T08:53:30-02:00</t>
  </si>
  <si>
    <t xml:space="preserve"> 2016-01-16T09:08:34-02:00</t>
  </si>
  <si>
    <t xml:space="preserve"> 2016-01-16T09:23:38-02:00</t>
  </si>
  <si>
    <t xml:space="preserve"> 2016-01-16T09:38:42-02:00</t>
  </si>
  <si>
    <t xml:space="preserve"> 2016-01-16T09:53:52-02:00</t>
  </si>
  <si>
    <t xml:space="preserve"> 2016-01-16T10:17:06-02:00</t>
  </si>
  <si>
    <t xml:space="preserve"> 2016-01-16T10:32:12-02:00</t>
  </si>
  <si>
    <t xml:space="preserve"> 2016-01-16T10:47:18-02:00</t>
  </si>
  <si>
    <t xml:space="preserve"> 2016-01-16T11:02:26-02:00</t>
  </si>
  <si>
    <t xml:space="preserve"> 2016-01-16T11:17:33-02:00</t>
  </si>
  <si>
    <t xml:space="preserve"> 2016-01-16T11:32:42-02:00</t>
  </si>
  <si>
    <t xml:space="preserve"> 2016-01-16T11:47:54-02:00</t>
  </si>
  <si>
    <t xml:space="preserve"> 2016-01-16T12:02:59-02:00</t>
  </si>
  <si>
    <t xml:space="preserve"> 2016-01-16T12:18:07-02:00</t>
  </si>
  <si>
    <t xml:space="preserve"> 2016-01-16T12:33:12-02:00</t>
  </si>
  <si>
    <t xml:space="preserve"> 2016-01-16T12:48:16-02:00</t>
  </si>
  <si>
    <t xml:space="preserve"> 2016-01-16T13:03:23-02:00</t>
  </si>
  <si>
    <t xml:space="preserve"> 2016-01-16T13:18:32-02:00</t>
  </si>
  <si>
    <t xml:space="preserve"> 2016-01-16T13:33:38-02:00</t>
  </si>
  <si>
    <t xml:space="preserve"> 2016-01-16T13:48:42-02:00</t>
  </si>
  <si>
    <t xml:space="preserve"> 2016-01-16T14:03:45-02:00</t>
  </si>
  <si>
    <t xml:space="preserve"> 2016-01-16T14:18:49-02:00</t>
  </si>
  <si>
    <t xml:space="preserve"> 2016-01-16T14:33:55-02:00</t>
  </si>
  <si>
    <t xml:space="preserve"> 2016-01-16T14:49:00-02:00</t>
  </si>
  <si>
    <t xml:space="preserve"> 2016-01-16T15:04:10-02:00</t>
  </si>
  <si>
    <t xml:space="preserve"> 2016-01-16T15:19:20-02:00</t>
  </si>
  <si>
    <t xml:space="preserve"> 2016-01-16T15:34:25-02:00</t>
  </si>
  <si>
    <t xml:space="preserve"> 2016-01-16T15:49:29-02:00</t>
  </si>
  <si>
    <t xml:space="preserve"> 2016-01-16T16:04:32-02:00</t>
  </si>
  <si>
    <t xml:space="preserve"> 2016-01-16T16:19:35-02:00</t>
  </si>
  <si>
    <t xml:space="preserve"> 2016-01-16T16:34:42-02:00</t>
  </si>
  <si>
    <t xml:space="preserve"> 2016-01-16T16:49:53-02:00</t>
  </si>
  <si>
    <t xml:space="preserve"> 2016-01-16T17:04:57-02:00</t>
  </si>
  <si>
    <t xml:space="preserve"> 2016-01-16T17:20:00-02:00</t>
  </si>
  <si>
    <t xml:space="preserve"> 2016-01-16T17:35:04-02:00</t>
  </si>
  <si>
    <t xml:space="preserve"> 2016-01-16T17:50:08-02:00</t>
  </si>
  <si>
    <t xml:space="preserve"> 2016-01-16T18:05:12-02:00</t>
  </si>
  <si>
    <t xml:space="preserve"> 2016-01-16T18:20:16-02:00</t>
  </si>
  <si>
    <t xml:space="preserve"> 2016-01-16T18:35:19-02:00</t>
  </si>
  <si>
    <t xml:space="preserve"> 2016-01-16T18:50:23-02:00</t>
  </si>
  <si>
    <t xml:space="preserve"> 2016-01-16T19:05:26-02:00</t>
  </si>
  <si>
    <t xml:space="preserve"> 2016-01-16T19:20:29-02:00</t>
  </si>
  <si>
    <t xml:space="preserve"> 2016-01-16T19:35:32-02:00</t>
  </si>
  <si>
    <t xml:space="preserve"> 2016-01-16T19:50:38-02:00</t>
  </si>
  <si>
    <t xml:space="preserve"> 2016-01-16T20:05:44-02:00</t>
  </si>
  <si>
    <t xml:space="preserve"> 2016-01-16T20:20:48-02:00</t>
  </si>
  <si>
    <t xml:space="preserve"> 2016-01-16T20:35:51-02:00</t>
  </si>
  <si>
    <t xml:space="preserve"> 2016-01-16T20:50:55-02:00</t>
  </si>
  <si>
    <t xml:space="preserve"> 2016-01-16T21:05:59-02:00</t>
  </si>
  <si>
    <t xml:space="preserve"> 2016-01-16T21:21:02-02:00</t>
  </si>
  <si>
    <t xml:space="preserve"> 2016-01-16T21:36:05-02:00</t>
  </si>
  <si>
    <t xml:space="preserve"> 2016-01-16T21:51:09-02:00</t>
  </si>
  <si>
    <t xml:space="preserve"> 2016-01-16T22:06:12-02:00</t>
  </si>
  <si>
    <t xml:space="preserve"> 2016-01-19T23:35:48-02:00</t>
  </si>
  <si>
    <t xml:space="preserve"> 2016-01-19T23:50:52-02:00</t>
  </si>
  <si>
    <t xml:space="preserve"> 2016-01-20T00:05:56-02:00</t>
  </si>
  <si>
    <t xml:space="preserve"> 2016-01-20T00:21:00-02:00</t>
  </si>
  <si>
    <t xml:space="preserve"> 2016-01-20T00:36:03-02:00</t>
  </si>
  <si>
    <t xml:space="preserve"> 2016-01-20T00:51:06-02:00</t>
  </si>
  <si>
    <t xml:space="preserve"> 2016-01-20T01:06:10-02:00</t>
  </si>
  <si>
    <t xml:space="preserve"> 2016-01-20T01:21:14-02:00</t>
  </si>
  <si>
    <t xml:space="preserve"> 2016-01-20T01:36:18-02:00</t>
  </si>
  <si>
    <t xml:space="preserve"> 2016-01-20T01:51:21-02:00</t>
  </si>
  <si>
    <t xml:space="preserve"> 2016-01-20T02:06:25-02:00</t>
  </si>
  <si>
    <t xml:space="preserve"> 2016-01-20T02:21:29-02:00</t>
  </si>
  <si>
    <t xml:space="preserve"> 2016-01-20T02:36:32-02:00</t>
  </si>
  <si>
    <t xml:space="preserve"> 2016-01-20T02:51:36-02:00</t>
  </si>
  <si>
    <t xml:space="preserve"> 2016-01-20T03:06:39-02:00</t>
  </si>
  <si>
    <t xml:space="preserve"> 2016-01-20T03:21:43-02:00</t>
  </si>
  <si>
    <t xml:space="preserve"> 2016-01-20T03:36:47-02:00</t>
  </si>
  <si>
    <t xml:space="preserve"> 2016-01-20T03:51:51-02:00</t>
  </si>
  <si>
    <t xml:space="preserve"> 2016-01-20T04:06:54-02:00</t>
  </si>
  <si>
    <t xml:space="preserve"> 2016-01-20T04:21:58-02:00</t>
  </si>
  <si>
    <t xml:space="preserve"> 2016-01-20T04:37:02-02:00</t>
  </si>
  <si>
    <t xml:space="preserve"> 2016-01-20T04:52:06-02:00</t>
  </si>
  <si>
    <t xml:space="preserve"> 2016-01-20T05:07:09-02:00</t>
  </si>
  <si>
    <t xml:space="preserve"> 2016-01-20T05:22:13-02:00</t>
  </si>
  <si>
    <t xml:space="preserve"> 2016-01-20T05:37:18-02:00</t>
  </si>
  <si>
    <t xml:space="preserve"> 2016-01-20T05:52:21-02:00</t>
  </si>
  <si>
    <t xml:space="preserve"> 2016-01-20T06:07:26-02:00</t>
  </si>
  <si>
    <t xml:space="preserve"> 2016-01-20T06:22:29-02:00</t>
  </si>
  <si>
    <t xml:space="preserve"> 2016-01-20T06:37:32-02:00</t>
  </si>
  <si>
    <t xml:space="preserve"> 2016-01-20T06:52:36-02:00</t>
  </si>
  <si>
    <t xml:space="preserve"> 2016-01-20T07:07:40-02:00</t>
  </si>
  <si>
    <t xml:space="preserve"> 2016-01-20T07:22:43-02:00</t>
  </si>
  <si>
    <t xml:space="preserve"> 2016-01-20T07:37:46-02:00</t>
  </si>
  <si>
    <t xml:space="preserve"> 2016-01-20T07:52:50-02:00</t>
  </si>
  <si>
    <t xml:space="preserve"> 2016-01-20T08:07:53-02:00</t>
  </si>
  <si>
    <t xml:space="preserve"> 2016-01-20T08:22:57-02:00</t>
  </si>
  <si>
    <t xml:space="preserve"> 2016-01-20T08:38:00-02:00</t>
  </si>
  <si>
    <t xml:space="preserve"> 2016-01-20T08:53:04-02:00</t>
  </si>
  <si>
    <t xml:space="preserve"> 2016-01-20T09:08:07-02:00</t>
  </si>
  <si>
    <t xml:space="preserve"> 2016-01-20T09:23:11-02:00</t>
  </si>
  <si>
    <t xml:space="preserve"> 2016-01-20T09:38:14-02:00</t>
  </si>
  <si>
    <t xml:space="preserve"> 2016-01-20T09:53:17-02:00</t>
  </si>
  <si>
    <t xml:space="preserve"> 2016-01-20T10:08:21-02:00</t>
  </si>
  <si>
    <t xml:space="preserve"> 2016-01-20T10:23:25-02:00</t>
  </si>
  <si>
    <t xml:space="preserve"> 2016-01-20T10:38:28-02:00</t>
  </si>
  <si>
    <t xml:space="preserve"> 2016-01-20T10:53:31-02:00</t>
  </si>
  <si>
    <t xml:space="preserve"> 2016-01-20T11:08:35-02:00</t>
  </si>
  <si>
    <t xml:space="preserve"> 2016-01-20T11:23:38-02:00</t>
  </si>
  <si>
    <t xml:space="preserve"> 2016-01-20T22:56:48-02:00</t>
  </si>
  <si>
    <t xml:space="preserve"> 2016-01-20T23:11:54-02:00</t>
  </si>
  <si>
    <t xml:space="preserve"> 2016-01-20T23:27:00-02:00</t>
  </si>
  <si>
    <t xml:space="preserve"> 2016-01-20T23:42:04-02:00</t>
  </si>
  <si>
    <t xml:space="preserve"> 2016-01-20T23:57:07-02:00</t>
  </si>
  <si>
    <t xml:space="preserve"> 2016-01-21T00:12:11-02:00</t>
  </si>
  <si>
    <t xml:space="preserve"> 2016-01-21T00:27:16-02:00</t>
  </si>
  <si>
    <t xml:space="preserve"> 2016-01-21T00:42:20-02:00</t>
  </si>
  <si>
    <t xml:space="preserve"> 2016-01-21T00:57:23-02:00</t>
  </si>
  <si>
    <t xml:space="preserve"> 2016-01-21T01:12:26-02:00</t>
  </si>
  <si>
    <t xml:space="preserve"> 2016-01-21T01:27:30-02:00</t>
  </si>
  <si>
    <t xml:space="preserve"> 2016-01-21T01:42:33-02:00</t>
  </si>
  <si>
    <t xml:space="preserve"> 2016-01-21T01:57:37-02:00</t>
  </si>
  <si>
    <t xml:space="preserve"> 2016-01-21T02:12:40-02:00</t>
  </si>
  <si>
    <t xml:space="preserve"> 2016-01-21T02:27:45-02:00</t>
  </si>
  <si>
    <t xml:space="preserve"> 2016-01-21T02:42:48-02:00</t>
  </si>
  <si>
    <t xml:space="preserve"> 2016-01-21T02:57:52-02:00</t>
  </si>
  <si>
    <t xml:space="preserve"> 2016-01-21T03:12:55-02:00</t>
  </si>
  <si>
    <t xml:space="preserve"> 2016-01-21T03:27:58-02:00</t>
  </si>
  <si>
    <t xml:space="preserve"> 2016-01-21T03:43:02-02:00</t>
  </si>
  <si>
    <t xml:space="preserve"> 2016-01-21T03:58:06-02:00</t>
  </si>
  <si>
    <t xml:space="preserve"> 2016-01-21T04:13:10-02:00</t>
  </si>
  <si>
    <t xml:space="preserve"> 2016-01-21T04:28:14-02:00</t>
  </si>
  <si>
    <t xml:space="preserve"> 2016-01-21T04:43:17-02:00</t>
  </si>
  <si>
    <t xml:space="preserve"> 2016-01-21T04:58:20-02:00</t>
  </si>
  <si>
    <t xml:space="preserve"> 2016-01-21T05:13:24-02:00</t>
  </si>
  <si>
    <t xml:space="preserve"> 2016-01-21T05:28:27-02:00</t>
  </si>
  <si>
    <t xml:space="preserve"> 2016-01-21T05:43:30-02:00</t>
  </si>
  <si>
    <t xml:space="preserve"> 2016-01-21T05:58:33-02:00</t>
  </si>
  <si>
    <t xml:space="preserve"> 2016-01-21T06:13:37-02:00</t>
  </si>
  <si>
    <t xml:space="preserve"> 2016-01-21T06:28:40-02:00</t>
  </si>
  <si>
    <t xml:space="preserve"> 2016-01-21T06:43:45-02:00</t>
  </si>
  <si>
    <t xml:space="preserve"> 2016-01-21T06:58:48-02:00</t>
  </si>
  <si>
    <t xml:space="preserve"> 2016-01-21T07:13:52-02:00</t>
  </si>
  <si>
    <t xml:space="preserve"> 2016-01-21T07:28:56-02:00</t>
  </si>
  <si>
    <t xml:space="preserve"> 2016-01-21T07:44:00-02:00</t>
  </si>
  <si>
    <t xml:space="preserve"> 2016-01-21T07:59:03-02:00</t>
  </si>
  <si>
    <t xml:space="preserve"> 2016-01-21T08:14:08-02:00</t>
  </si>
  <si>
    <t xml:space="preserve"> 2016-01-21T08:29:12-02:00</t>
  </si>
  <si>
    <t xml:space="preserve"> 2016-01-21T08:44:15-02:00</t>
  </si>
  <si>
    <t xml:space="preserve"> 2016-01-21T08:59:19-02:00</t>
  </si>
  <si>
    <t xml:space="preserve"> 2016-01-21T09:14:22-02:00</t>
  </si>
  <si>
    <t xml:space="preserve"> 2016-01-21T09:29:25-02:00</t>
  </si>
  <si>
    <t xml:space="preserve"> 2016-01-21T09:44:29-02:00</t>
  </si>
  <si>
    <t xml:space="preserve"> 2016-01-21T09:59:32-02:00</t>
  </si>
  <si>
    <t xml:space="preserve"> 2016-01-21T10:14:36-02:00</t>
  </si>
  <si>
    <t xml:space="preserve"> 2016-01-21T10:29:40-02:00</t>
  </si>
  <si>
    <t xml:space="preserve"> 2016-01-21T10:44:44-02:00</t>
  </si>
  <si>
    <t xml:space="preserve"> 2016-01-22T08:45:28-02:00</t>
  </si>
  <si>
    <t xml:space="preserve"> 2016-01-22T09:00:31-02:00</t>
  </si>
  <si>
    <t xml:space="preserve"> 2016-01-22T09:15:35-02:00</t>
  </si>
  <si>
    <t xml:space="preserve"> 2016-01-22T09:30:39-02:00</t>
  </si>
  <si>
    <t xml:space="preserve"> 2016-01-22T09:45:42-02:00</t>
  </si>
  <si>
    <t xml:space="preserve"> 2016-01-22T10:00:46-02:00</t>
  </si>
  <si>
    <t xml:space="preserve"> 2016-01-22T10:15:49-02:00</t>
  </si>
  <si>
    <t xml:space="preserve"> 2016-01-22T10:30:52-02:00</t>
  </si>
  <si>
    <t xml:space="preserve"> 2016-01-22T10:45:56-02:00</t>
  </si>
  <si>
    <t xml:space="preserve"> 2016-01-22T11:01:00-02:00</t>
  </si>
  <si>
    <t xml:space="preserve"> 2016-01-22T11:16:03-02:00</t>
  </si>
  <si>
    <t xml:space="preserve"> 2016-01-22T11:31:07-02:00</t>
  </si>
  <si>
    <t xml:space="preserve"> 2016-01-22T11:46:11-02:00</t>
  </si>
  <si>
    <t xml:space="preserve"> 2016-01-22T12:01:15-02:00</t>
  </si>
  <si>
    <t xml:space="preserve"> 2016-01-22T12:16:18-02:00</t>
  </si>
  <si>
    <t xml:space="preserve"> 2016-01-22T12:31:21-02:00</t>
  </si>
  <si>
    <t xml:space="preserve"> 2016-01-22T12:46:24-02:00</t>
  </si>
  <si>
    <t xml:space="preserve"> 2016-01-22T13:01:28-02:00</t>
  </si>
  <si>
    <t xml:space="preserve"> 2016-01-22T13:16:32-02:00</t>
  </si>
  <si>
    <t xml:space="preserve"> 2016-01-22T13:31:35-02:00</t>
  </si>
  <si>
    <t xml:space="preserve"> 2016-01-22T13:46:40-02:00</t>
  </si>
  <si>
    <t xml:space="preserve"> 2016-01-22T14:01:44-02:00</t>
  </si>
  <si>
    <t xml:space="preserve"> 2016-01-22T14:16:52-02:00</t>
  </si>
  <si>
    <t xml:space="preserve"> 2016-01-22T14:32:03-02:00</t>
  </si>
  <si>
    <t xml:space="preserve"> 2016-01-22T14:47:13-02:00</t>
  </si>
  <si>
    <t xml:space="preserve"> 2016-01-22T15:02:26-02:00</t>
  </si>
  <si>
    <t xml:space="preserve"> 2016-01-22T15:17:32-02:00</t>
  </si>
  <si>
    <t xml:space="preserve"> 2016-01-22T15:32:40-02:00</t>
  </si>
  <si>
    <t xml:space="preserve"> 2016-01-22T15:47:47-02:00</t>
  </si>
  <si>
    <t xml:space="preserve"> 2016-01-22T16:03:01-02:00</t>
  </si>
  <si>
    <t xml:space="preserve"> 2016-01-22T16:18:10-02:00</t>
  </si>
  <si>
    <t xml:space="preserve"> 2016-01-22T16:33:25-02:00</t>
  </si>
  <si>
    <t xml:space="preserve"> 2016-01-22T16:48:41-02:00</t>
  </si>
  <si>
    <t xml:space="preserve"> 2016-01-22T17:04:01-02:00</t>
  </si>
  <si>
    <t xml:space="preserve"> 2016-01-22T17:19:15-02:00</t>
  </si>
  <si>
    <t xml:space="preserve"> 2016-01-22T17:34:18-02:00</t>
  </si>
  <si>
    <t xml:space="preserve"> 2016-01-22T17:49:22-02:00</t>
  </si>
  <si>
    <t xml:space="preserve"> 2016-01-22T18:04:25-02:00</t>
  </si>
  <si>
    <t xml:space="preserve"> 2016-01-22T18:19:29-02:00</t>
  </si>
  <si>
    <t xml:space="preserve"> 2016-01-22T18:34:32-02:00</t>
  </si>
  <si>
    <t xml:space="preserve"> 2016-01-22T18:49:36-02:00</t>
  </si>
  <si>
    <t xml:space="preserve"> 2016-01-22T19:04:40-02:00</t>
  </si>
  <si>
    <t xml:space="preserve"> 2016-01-22T19:19:43-02:00</t>
  </si>
  <si>
    <t xml:space="preserve"> 2016-01-22T19:34:48-02:00</t>
  </si>
  <si>
    <t xml:space="preserve"> 2016-01-22T19:49:52-02:00</t>
  </si>
  <si>
    <t xml:space="preserve"> 2016-01-22T20:04:55-02:00</t>
  </si>
  <si>
    <t xml:space="preserve"> 2016-01-22T20:20:00-02:00</t>
  </si>
  <si>
    <t xml:space="preserve"> 2016-01-22T20:35:03-02:00</t>
  </si>
  <si>
    <t xml:space="preserve"> 2016-01-22T20:50:07-02:00</t>
  </si>
  <si>
    <t xml:space="preserve"> 2016-01-22T21:05:10-02:00</t>
  </si>
  <si>
    <t xml:space="preserve"> 2016-01-22T21:20:16-02:00</t>
  </si>
  <si>
    <t xml:space="preserve"> 2016-01-22T21:35:21-02:00</t>
  </si>
  <si>
    <t xml:space="preserve"> 2016-01-22T21:50:25-02:00</t>
  </si>
  <si>
    <t xml:space="preserve"> 2016-01-22T22:05:28-02:00</t>
  </si>
  <si>
    <t xml:space="preserve"> 2016-01-22T22:20:33-02:00</t>
  </si>
  <si>
    <t xml:space="preserve"> 2016-01-22T22:35:36-02:00</t>
  </si>
  <si>
    <t xml:space="preserve"> 2016-01-22T22:50:39-02:00</t>
  </si>
  <si>
    <t xml:space="preserve"> 2016-01-22T23:05:43-02:00</t>
  </si>
  <si>
    <t xml:space="preserve"> 2016-01-22T23:20:46-02:00</t>
  </si>
  <si>
    <t xml:space="preserve"> 2016-01-22T23:35:49-02:00</t>
  </si>
  <si>
    <t xml:space="preserve"> 2016-01-26T23:42:31-02:00</t>
  </si>
  <si>
    <t xml:space="preserve"> 2016-01-26T23:57:35-02:00</t>
  </si>
  <si>
    <t xml:space="preserve"> 2016-01-27T00:12:43-02:00</t>
  </si>
  <si>
    <t xml:space="preserve"> 2016-01-27T00:27:48-02:00</t>
  </si>
  <si>
    <t xml:space="preserve"> 2016-01-27T00:42:54-02:00</t>
  </si>
  <si>
    <t xml:space="preserve"> 2016-01-27T00:58:00-02:00</t>
  </si>
  <si>
    <t xml:space="preserve"> 2016-01-27T01:13:04-02:00</t>
  </si>
  <si>
    <t xml:space="preserve"> 2016-01-27T01:28:07-02:00</t>
  </si>
  <si>
    <t xml:space="preserve"> 2016-01-27T01:43:11-02:00</t>
  </si>
  <si>
    <t xml:space="preserve"> 2016-01-27T01:58:16-02:00</t>
  </si>
  <si>
    <t xml:space="preserve"> 2016-01-27T02:13:20-02:00</t>
  </si>
  <si>
    <t xml:space="preserve"> 2016-01-27T02:28:24-02:00</t>
  </si>
  <si>
    <t xml:space="preserve"> 2016-01-27T02:43:27-02:00</t>
  </si>
  <si>
    <t xml:space="preserve"> 2016-01-27T02:58:31-02:00</t>
  </si>
  <si>
    <t xml:space="preserve"> 2016-01-27T03:13:35-02:00</t>
  </si>
  <si>
    <t xml:space="preserve"> 2016-01-27T03:28:38-02:00</t>
  </si>
  <si>
    <t xml:space="preserve"> 2016-01-27T03:43:42-02:00</t>
  </si>
  <si>
    <t xml:space="preserve"> 2016-01-27T03:58:45-02:00</t>
  </si>
  <si>
    <t xml:space="preserve"> 2016-01-27T04:13:49-02:00</t>
  </si>
  <si>
    <t xml:space="preserve"> 2016-01-27T04:28:53-02:00</t>
  </si>
  <si>
    <t xml:space="preserve"> 2016-01-27T04:43:56-02:00</t>
  </si>
  <si>
    <t xml:space="preserve"> 2016-01-27T04:59:00-02:00</t>
  </si>
  <si>
    <t xml:space="preserve"> 2016-01-27T05:14:04-02:00</t>
  </si>
  <si>
    <t xml:space="preserve"> 2016-01-27T05:29:08-02:00</t>
  </si>
  <si>
    <t xml:space="preserve"> 2016-01-27T05:44:12-02:00</t>
  </si>
  <si>
    <t xml:space="preserve"> 2016-01-27T05:59:15-02:00</t>
  </si>
  <si>
    <t xml:space="preserve"> 2016-01-27T06:14:19-02:00</t>
  </si>
  <si>
    <t xml:space="preserve"> 2016-01-27T06:29:22-02:00</t>
  </si>
  <si>
    <t>2015-12-23T20:37:49-02:00</t>
  </si>
  <si>
    <t>Data e hora de partida</t>
  </si>
  <si>
    <t># Caract.</t>
  </si>
  <si>
    <t>Posição "T"</t>
  </si>
  <si>
    <t>Data</t>
  </si>
  <si>
    <t>Parte Hora</t>
  </si>
  <si>
    <t>Posição "-"</t>
  </si>
  <si>
    <t>Hora de Partida</t>
  </si>
  <si>
    <t>Hora</t>
  </si>
  <si>
    <t>Minuto</t>
  </si>
  <si>
    <t>Segundo</t>
  </si>
  <si>
    <t>Hora + Min (Float)</t>
  </si>
  <si>
    <t>Ano</t>
  </si>
  <si>
    <t>Mês</t>
  </si>
  <si>
    <t>Dia</t>
  </si>
  <si>
    <t>Data de Partida</t>
  </si>
  <si>
    <t>Dia da Semana</t>
  </si>
  <si>
    <t>Terça/Quarta/Quinta</t>
  </si>
  <si>
    <t>Final de semana</t>
  </si>
  <si>
    <t>Segunda</t>
  </si>
  <si>
    <t>Sexta</t>
  </si>
  <si>
    <t>Sábado</t>
  </si>
  <si>
    <t>Domingo</t>
  </si>
  <si>
    <t>Feriado</t>
  </si>
  <si>
    <t>Véspera de Feriado</t>
  </si>
  <si>
    <t>Pós-Feriado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</si>
</sst>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%20process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>
        <row r="1">
          <cell r="A1">
            <v>42005</v>
          </cell>
        </row>
        <row r="2">
          <cell r="A2">
            <v>42363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name="Rotas Média TOT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6"/>
  <sheetViews>
    <sheetView tabSelected="1" workbookViewId="0">
      <selection activeCell="Z3" sqref="Z3"/>
    </sheetView>
  </sheetViews>
  <sheetFormatPr defaultRowHeight="15" x14ac:dyDescent="0.25"/>
  <cols>
    <col min="1" max="1" width="24.28515625" bestFit="1" customWidth="1"/>
    <col min="2" max="2" width="7.5703125" hidden="1" customWidth="1"/>
    <col min="3" max="4" width="9.140625" hidden="1" customWidth="1"/>
    <col min="5" max="6" width="12.140625" hidden="1" customWidth="1"/>
    <col min="7" max="7" width="12.140625" customWidth="1"/>
    <col min="8" max="14" width="9.140625" hidden="1" customWidth="1"/>
    <col min="15" max="15" width="14.5703125" bestFit="1" customWidth="1"/>
    <col min="16" max="16" width="9.140625" hidden="1" customWidth="1"/>
    <col min="17" max="17" width="19.7109375" bestFit="1" customWidth="1"/>
    <col min="18" max="18" width="15.42578125" bestFit="1" customWidth="1"/>
    <col min="24" max="24" width="18.42578125" bestFit="1" customWidth="1"/>
    <col min="25" max="25" width="11.5703125" bestFit="1" customWidth="1"/>
    <col min="26" max="26" width="24.28515625" hidden="1" customWidth="1"/>
    <col min="31" max="31" width="24.7109375" bestFit="1" customWidth="1"/>
  </cols>
  <sheetData>
    <row r="1" spans="1:26" ht="15.75" customHeight="1" x14ac:dyDescent="0.25">
      <c r="A1" s="1" t="s">
        <v>304</v>
      </c>
      <c r="B1" s="1" t="s">
        <v>305</v>
      </c>
      <c r="C1" s="2" t="s">
        <v>306</v>
      </c>
      <c r="D1" s="2" t="s">
        <v>307</v>
      </c>
      <c r="E1" s="2" t="s">
        <v>308</v>
      </c>
      <c r="F1" s="3" t="s">
        <v>309</v>
      </c>
      <c r="G1" s="4" t="s">
        <v>310</v>
      </c>
      <c r="H1" s="3" t="s">
        <v>311</v>
      </c>
      <c r="I1" s="3" t="s">
        <v>312</v>
      </c>
      <c r="J1" s="3" t="s">
        <v>313</v>
      </c>
      <c r="K1" s="3" t="s">
        <v>314</v>
      </c>
      <c r="L1" s="3" t="s">
        <v>315</v>
      </c>
      <c r="M1" s="3" t="s">
        <v>316</v>
      </c>
      <c r="N1" s="3" t="s">
        <v>317</v>
      </c>
      <c r="O1" s="5" t="s">
        <v>318</v>
      </c>
      <c r="P1" s="3" t="s">
        <v>319</v>
      </c>
      <c r="Q1" s="4" t="s">
        <v>320</v>
      </c>
      <c r="R1" s="5" t="s">
        <v>321</v>
      </c>
      <c r="S1" s="5" t="s">
        <v>322</v>
      </c>
      <c r="T1" s="5" t="s">
        <v>323</v>
      </c>
      <c r="U1" s="5" t="s">
        <v>324</v>
      </c>
      <c r="V1" s="5" t="s">
        <v>325</v>
      </c>
      <c r="W1" s="5" t="s">
        <v>326</v>
      </c>
      <c r="X1" s="5" t="s">
        <v>327</v>
      </c>
      <c r="Y1" s="4" t="s">
        <v>328</v>
      </c>
      <c r="Z1" s="1" t="s">
        <v>304</v>
      </c>
    </row>
    <row r="2" spans="1:26" x14ac:dyDescent="0.25">
      <c r="A2" t="str">
        <f>TRIM(Z2)</f>
        <v>2015-12-23T20:37:49-02:00</v>
      </c>
      <c r="B2">
        <f t="shared" ref="B2:B65" si="0">LEN(A2)</f>
        <v>25</v>
      </c>
      <c r="C2">
        <f t="shared" ref="C2" si="1">FIND("T",A2)</f>
        <v>11</v>
      </c>
      <c r="D2" t="str">
        <f t="shared" ref="D2" si="2">MID(A2,1,C2-1)</f>
        <v>2015-12-23</v>
      </c>
      <c r="E2" t="str">
        <f t="shared" ref="E2" si="3">MID(A2,C2+1,B2)</f>
        <v>20:37:49-02:00</v>
      </c>
      <c r="F2">
        <f>FIND("-",E2)</f>
        <v>9</v>
      </c>
      <c r="G2" t="str">
        <f>MID(E2,1,F2-1)</f>
        <v>20:37:49</v>
      </c>
      <c r="H2" t="str">
        <f>MID(G2,1,2)</f>
        <v>20</v>
      </c>
      <c r="I2" t="str">
        <f>MID(G2,4,2)</f>
        <v>37</v>
      </c>
      <c r="J2" t="str">
        <f>MID(G2,7,2)</f>
        <v>49</v>
      </c>
      <c r="K2">
        <f>H2+I2/60</f>
        <v>20.616666666666667</v>
      </c>
      <c r="L2" t="str">
        <f t="shared" ref="L2" si="4">MID(A2,1,4)</f>
        <v>2015</v>
      </c>
      <c r="M2" t="str">
        <f t="shared" ref="M2" si="5">MID(A2,6,2)</f>
        <v>12</v>
      </c>
      <c r="N2" t="str">
        <f t="shared" ref="N2" si="6">MID(A2,9,2)</f>
        <v>23</v>
      </c>
      <c r="O2" s="6">
        <f>DATE(L2,M2,N2)</f>
        <v>42361</v>
      </c>
      <c r="P2">
        <f>WEEKDAY(O2)</f>
        <v>4</v>
      </c>
      <c r="Q2">
        <f t="shared" ref="Q2" si="7">IF(OR(P2=3,P2=4,P2=5),1,0)</f>
        <v>1</v>
      </c>
      <c r="R2">
        <f t="shared" ref="R2" si="8">IF(P2=7,1,0)</f>
        <v>0</v>
      </c>
      <c r="S2">
        <f>IF(P2=2,1,)</f>
        <v>0</v>
      </c>
      <c r="T2">
        <f>IF(P2=6,1,0)</f>
        <v>0</v>
      </c>
      <c r="U2">
        <f>IF(P2=7,1,0)</f>
        <v>0</v>
      </c>
      <c r="V2">
        <f>IF(P2=1,1,0)</f>
        <v>0</v>
      </c>
      <c r="W2">
        <f>IF(ISNA(MATCH(O2,[1]Plan2!$A$1:$A$2,0)),0,1)</f>
        <v>0</v>
      </c>
      <c r="X2">
        <f>IF(ISNA(MATCH(O2+1,[1]Plan2!$A$1:$A$2,0)),0,1)</f>
        <v>0</v>
      </c>
      <c r="Y2">
        <f>IF(ISNA(MATCH(O2-1,[1]Plan2!$A$1:$A$2,0)),0,1)</f>
        <v>0</v>
      </c>
      <c r="Z2" t="s">
        <v>303</v>
      </c>
    </row>
    <row r="3" spans="1:26" x14ac:dyDescent="0.25">
      <c r="A3" t="str">
        <f t="shared" ref="A3:A66" si="9">TRIM(Z3)</f>
        <v>2015-12-23T20:52:56-02:00</v>
      </c>
      <c r="B3">
        <f t="shared" si="0"/>
        <v>25</v>
      </c>
      <c r="C3">
        <f t="shared" ref="C3:C66" si="10">FIND("T",A3)</f>
        <v>11</v>
      </c>
      <c r="D3" t="str">
        <f t="shared" ref="D3:D66" si="11">MID(A3,1,C3-1)</f>
        <v>2015-12-23</v>
      </c>
      <c r="E3" t="str">
        <f t="shared" ref="E3:E66" si="12">MID(A3,C3+1,B3)</f>
        <v>20:52:56-02:00</v>
      </c>
      <c r="F3">
        <f t="shared" ref="F3:F66" si="13">FIND("-",E3)</f>
        <v>9</v>
      </c>
      <c r="G3" t="str">
        <f t="shared" ref="G3:G66" si="14">MID(E3,1,F3-1)</f>
        <v>20:52:56</v>
      </c>
      <c r="H3" t="str">
        <f t="shared" ref="H3:H66" si="15">MID(G3,1,2)</f>
        <v>20</v>
      </c>
      <c r="I3" t="str">
        <f t="shared" ref="I3:I66" si="16">MID(G3,4,2)</f>
        <v>52</v>
      </c>
      <c r="J3" t="str">
        <f t="shared" ref="J3:J66" si="17">MID(G3,7,2)</f>
        <v>56</v>
      </c>
      <c r="K3">
        <f t="shared" ref="K3:K66" si="18">H3+I3/60</f>
        <v>20.866666666666667</v>
      </c>
      <c r="L3" t="str">
        <f t="shared" ref="L3:L66" si="19">MID(A3,1,4)</f>
        <v>2015</v>
      </c>
      <c r="M3" t="str">
        <f t="shared" ref="M3:M66" si="20">MID(A3,6,2)</f>
        <v>12</v>
      </c>
      <c r="N3" t="str">
        <f t="shared" ref="N3:N66" si="21">MID(A3,9,2)</f>
        <v>23</v>
      </c>
      <c r="O3" s="6">
        <f t="shared" ref="O3:O66" si="22">DATE(L3,M3,N3)</f>
        <v>42361</v>
      </c>
      <c r="P3">
        <f t="shared" ref="P3:P66" si="23">WEEKDAY(O3)</f>
        <v>4</v>
      </c>
      <c r="Q3">
        <f t="shared" ref="Q3:Q66" si="24">IF(OR(P3=3,P3=4,P3=5),1,0)</f>
        <v>1</v>
      </c>
      <c r="R3">
        <f t="shared" ref="R3:R66" si="25">IF(P3=7,1,0)</f>
        <v>0</v>
      </c>
      <c r="S3">
        <f t="shared" ref="S3:S66" si="26">IF(P3=2,1,)</f>
        <v>0</v>
      </c>
      <c r="T3">
        <f t="shared" ref="T3:T66" si="27">IF(P3=6,1,0)</f>
        <v>0</v>
      </c>
      <c r="U3">
        <f t="shared" ref="U3:U66" si="28">IF(P3=7,1,0)</f>
        <v>0</v>
      </c>
      <c r="V3">
        <f t="shared" ref="V3:V66" si="29">IF(P3=1,1,0)</f>
        <v>0</v>
      </c>
      <c r="W3">
        <f>IF(ISNA(MATCH(O3,[1]Plan2!$A$1:$A$2,0)),0,1)</f>
        <v>0</v>
      </c>
      <c r="X3">
        <f>IF(ISNA(MATCH(O3+1,[1]Plan2!$A$1:$A$2,0)),0,1)</f>
        <v>0</v>
      </c>
      <c r="Y3">
        <f>IF(ISNA(MATCH(O3-1,[1]Plan2!$A$1:$A$2,0)),0,1)</f>
        <v>0</v>
      </c>
      <c r="Z3" t="s">
        <v>0</v>
      </c>
    </row>
    <row r="4" spans="1:26" x14ac:dyDescent="0.25">
      <c r="A4" t="str">
        <f t="shared" si="9"/>
        <v>2015-12-23T21:08:03-02:00</v>
      </c>
      <c r="B4">
        <f t="shared" si="0"/>
        <v>25</v>
      </c>
      <c r="C4">
        <f t="shared" si="10"/>
        <v>11</v>
      </c>
      <c r="D4" t="str">
        <f t="shared" si="11"/>
        <v>2015-12-23</v>
      </c>
      <c r="E4" t="str">
        <f t="shared" si="12"/>
        <v>21:08:03-02:00</v>
      </c>
      <c r="F4">
        <f t="shared" si="13"/>
        <v>9</v>
      </c>
      <c r="G4" t="str">
        <f t="shared" si="14"/>
        <v>21:08:03</v>
      </c>
      <c r="H4" t="str">
        <f t="shared" si="15"/>
        <v>21</v>
      </c>
      <c r="I4" t="str">
        <f t="shared" si="16"/>
        <v>08</v>
      </c>
      <c r="J4" t="str">
        <f t="shared" si="17"/>
        <v>03</v>
      </c>
      <c r="K4">
        <f t="shared" si="18"/>
        <v>21.133333333333333</v>
      </c>
      <c r="L4" t="str">
        <f t="shared" si="19"/>
        <v>2015</v>
      </c>
      <c r="M4" t="str">
        <f t="shared" si="20"/>
        <v>12</v>
      </c>
      <c r="N4" t="str">
        <f t="shared" si="21"/>
        <v>23</v>
      </c>
      <c r="O4" s="6">
        <f t="shared" si="22"/>
        <v>42361</v>
      </c>
      <c r="P4">
        <f t="shared" si="23"/>
        <v>4</v>
      </c>
      <c r="Q4">
        <f t="shared" si="24"/>
        <v>1</v>
      </c>
      <c r="R4">
        <f t="shared" si="25"/>
        <v>0</v>
      </c>
      <c r="S4">
        <f t="shared" si="26"/>
        <v>0</v>
      </c>
      <c r="T4">
        <f t="shared" si="27"/>
        <v>0</v>
      </c>
      <c r="U4">
        <f t="shared" si="28"/>
        <v>0</v>
      </c>
      <c r="V4">
        <f t="shared" si="29"/>
        <v>0</v>
      </c>
      <c r="W4">
        <f>IF(ISNA(MATCH(O4,[1]Plan2!$A$1:$A$2,0)),0,1)</f>
        <v>0</v>
      </c>
      <c r="X4">
        <f>IF(ISNA(MATCH(O4+1,[1]Plan2!$A$1:$A$2,0)),0,1)</f>
        <v>0</v>
      </c>
      <c r="Y4">
        <f>IF(ISNA(MATCH(O4-1,[1]Plan2!$A$1:$A$2,0)),0,1)</f>
        <v>0</v>
      </c>
      <c r="Z4" t="s">
        <v>1</v>
      </c>
    </row>
    <row r="5" spans="1:26" x14ac:dyDescent="0.25">
      <c r="A5" t="str">
        <f t="shared" si="9"/>
        <v>2015-12-23T21:23:09-02:00</v>
      </c>
      <c r="B5">
        <f t="shared" si="0"/>
        <v>25</v>
      </c>
      <c r="C5">
        <f t="shared" si="10"/>
        <v>11</v>
      </c>
      <c r="D5" t="str">
        <f t="shared" si="11"/>
        <v>2015-12-23</v>
      </c>
      <c r="E5" t="str">
        <f t="shared" si="12"/>
        <v>21:23:09-02:00</v>
      </c>
      <c r="F5">
        <f t="shared" si="13"/>
        <v>9</v>
      </c>
      <c r="G5" t="str">
        <f t="shared" si="14"/>
        <v>21:23:09</v>
      </c>
      <c r="H5" t="str">
        <f t="shared" si="15"/>
        <v>21</v>
      </c>
      <c r="I5" t="str">
        <f t="shared" si="16"/>
        <v>23</v>
      </c>
      <c r="J5" t="str">
        <f t="shared" si="17"/>
        <v>09</v>
      </c>
      <c r="K5">
        <f t="shared" si="18"/>
        <v>21.383333333333333</v>
      </c>
      <c r="L5" t="str">
        <f t="shared" si="19"/>
        <v>2015</v>
      </c>
      <c r="M5" t="str">
        <f t="shared" si="20"/>
        <v>12</v>
      </c>
      <c r="N5" t="str">
        <f t="shared" si="21"/>
        <v>23</v>
      </c>
      <c r="O5" s="6">
        <f t="shared" si="22"/>
        <v>42361</v>
      </c>
      <c r="P5">
        <f t="shared" si="23"/>
        <v>4</v>
      </c>
      <c r="Q5">
        <f t="shared" si="24"/>
        <v>1</v>
      </c>
      <c r="R5">
        <f t="shared" si="25"/>
        <v>0</v>
      </c>
      <c r="S5">
        <f t="shared" si="26"/>
        <v>0</v>
      </c>
      <c r="T5">
        <f t="shared" si="27"/>
        <v>0</v>
      </c>
      <c r="U5">
        <f t="shared" si="28"/>
        <v>0</v>
      </c>
      <c r="V5">
        <f t="shared" si="29"/>
        <v>0</v>
      </c>
      <c r="W5">
        <f>IF(ISNA(MATCH(O5,[1]Plan2!$A$1:$A$2,0)),0,1)</f>
        <v>0</v>
      </c>
      <c r="X5">
        <f>IF(ISNA(MATCH(O5+1,[1]Plan2!$A$1:$A$2,0)),0,1)</f>
        <v>0</v>
      </c>
      <c r="Y5">
        <f>IF(ISNA(MATCH(O5-1,[1]Plan2!$A$1:$A$2,0)),0,1)</f>
        <v>0</v>
      </c>
      <c r="Z5" t="s">
        <v>2</v>
      </c>
    </row>
    <row r="6" spans="1:26" x14ac:dyDescent="0.25">
      <c r="A6" t="str">
        <f t="shared" si="9"/>
        <v>2015-12-24T21:47:23-02:00</v>
      </c>
      <c r="B6">
        <f t="shared" si="0"/>
        <v>25</v>
      </c>
      <c r="C6">
        <f t="shared" si="10"/>
        <v>11</v>
      </c>
      <c r="D6" t="str">
        <f t="shared" si="11"/>
        <v>2015-12-24</v>
      </c>
      <c r="E6" t="str">
        <f t="shared" si="12"/>
        <v>21:47:23-02:00</v>
      </c>
      <c r="F6">
        <f t="shared" si="13"/>
        <v>9</v>
      </c>
      <c r="G6" t="str">
        <f t="shared" si="14"/>
        <v>21:47:23</v>
      </c>
      <c r="H6" t="str">
        <f t="shared" si="15"/>
        <v>21</v>
      </c>
      <c r="I6" t="str">
        <f t="shared" si="16"/>
        <v>47</v>
      </c>
      <c r="J6" t="str">
        <f t="shared" si="17"/>
        <v>23</v>
      </c>
      <c r="K6">
        <f t="shared" si="18"/>
        <v>21.783333333333335</v>
      </c>
      <c r="L6" t="str">
        <f t="shared" si="19"/>
        <v>2015</v>
      </c>
      <c r="M6" t="str">
        <f t="shared" si="20"/>
        <v>12</v>
      </c>
      <c r="N6" t="str">
        <f t="shared" si="21"/>
        <v>24</v>
      </c>
      <c r="O6" s="6">
        <f t="shared" si="22"/>
        <v>42362</v>
      </c>
      <c r="P6">
        <f t="shared" si="23"/>
        <v>5</v>
      </c>
      <c r="Q6">
        <f t="shared" si="24"/>
        <v>1</v>
      </c>
      <c r="R6">
        <f t="shared" si="25"/>
        <v>0</v>
      </c>
      <c r="S6">
        <f t="shared" si="26"/>
        <v>0</v>
      </c>
      <c r="T6">
        <f t="shared" si="27"/>
        <v>0</v>
      </c>
      <c r="U6">
        <f t="shared" si="28"/>
        <v>0</v>
      </c>
      <c r="V6">
        <f t="shared" si="29"/>
        <v>0</v>
      </c>
      <c r="W6">
        <f>IF(ISNA(MATCH(O6,[1]Plan2!$A$1:$A$2,0)),0,1)</f>
        <v>0</v>
      </c>
      <c r="X6">
        <f>IF(ISNA(MATCH(O6+1,[1]Plan2!$A$1:$A$2,0)),0,1)</f>
        <v>1</v>
      </c>
      <c r="Y6">
        <f>IF(ISNA(MATCH(O6-1,[1]Plan2!$A$1:$A$2,0)),0,1)</f>
        <v>0</v>
      </c>
      <c r="Z6" t="s">
        <v>3</v>
      </c>
    </row>
    <row r="7" spans="1:26" x14ac:dyDescent="0.25">
      <c r="A7" t="str">
        <f t="shared" si="9"/>
        <v>2015-12-24T22:02:27-02:00</v>
      </c>
      <c r="B7">
        <f t="shared" si="0"/>
        <v>25</v>
      </c>
      <c r="C7">
        <f t="shared" si="10"/>
        <v>11</v>
      </c>
      <c r="D7" t="str">
        <f t="shared" si="11"/>
        <v>2015-12-24</v>
      </c>
      <c r="E7" t="str">
        <f t="shared" si="12"/>
        <v>22:02:27-02:00</v>
      </c>
      <c r="F7">
        <f t="shared" si="13"/>
        <v>9</v>
      </c>
      <c r="G7" t="str">
        <f t="shared" si="14"/>
        <v>22:02:27</v>
      </c>
      <c r="H7" t="str">
        <f t="shared" si="15"/>
        <v>22</v>
      </c>
      <c r="I7" t="str">
        <f t="shared" si="16"/>
        <v>02</v>
      </c>
      <c r="J7" t="str">
        <f t="shared" si="17"/>
        <v>27</v>
      </c>
      <c r="K7">
        <f t="shared" si="18"/>
        <v>22.033333333333335</v>
      </c>
      <c r="L7" t="str">
        <f t="shared" si="19"/>
        <v>2015</v>
      </c>
      <c r="M7" t="str">
        <f t="shared" si="20"/>
        <v>12</v>
      </c>
      <c r="N7" t="str">
        <f t="shared" si="21"/>
        <v>24</v>
      </c>
      <c r="O7" s="6">
        <f t="shared" si="22"/>
        <v>42362</v>
      </c>
      <c r="P7">
        <f t="shared" si="23"/>
        <v>5</v>
      </c>
      <c r="Q7">
        <f t="shared" si="24"/>
        <v>1</v>
      </c>
      <c r="R7">
        <f t="shared" si="25"/>
        <v>0</v>
      </c>
      <c r="S7">
        <f t="shared" si="26"/>
        <v>0</v>
      </c>
      <c r="T7">
        <f t="shared" si="27"/>
        <v>0</v>
      </c>
      <c r="U7">
        <f t="shared" si="28"/>
        <v>0</v>
      </c>
      <c r="V7">
        <f t="shared" si="29"/>
        <v>0</v>
      </c>
      <c r="W7">
        <f>IF(ISNA(MATCH(O7,[1]Plan2!$A$1:$A$2,0)),0,1)</f>
        <v>0</v>
      </c>
      <c r="X7">
        <f>IF(ISNA(MATCH(O7+1,[1]Plan2!$A$1:$A$2,0)),0,1)</f>
        <v>1</v>
      </c>
      <c r="Y7">
        <f>IF(ISNA(MATCH(O7-1,[1]Plan2!$A$1:$A$2,0)),0,1)</f>
        <v>0</v>
      </c>
      <c r="Z7" t="s">
        <v>4</v>
      </c>
    </row>
    <row r="8" spans="1:26" x14ac:dyDescent="0.25">
      <c r="A8" t="str">
        <f t="shared" si="9"/>
        <v>2015-12-24T22:17:31-02:00</v>
      </c>
      <c r="B8">
        <f t="shared" si="0"/>
        <v>25</v>
      </c>
      <c r="C8">
        <f t="shared" si="10"/>
        <v>11</v>
      </c>
      <c r="D8" t="str">
        <f t="shared" si="11"/>
        <v>2015-12-24</v>
      </c>
      <c r="E8" t="str">
        <f t="shared" si="12"/>
        <v>22:17:31-02:00</v>
      </c>
      <c r="F8">
        <f t="shared" si="13"/>
        <v>9</v>
      </c>
      <c r="G8" t="str">
        <f t="shared" si="14"/>
        <v>22:17:31</v>
      </c>
      <c r="H8" t="str">
        <f t="shared" si="15"/>
        <v>22</v>
      </c>
      <c r="I8" t="str">
        <f t="shared" si="16"/>
        <v>17</v>
      </c>
      <c r="J8" t="str">
        <f t="shared" si="17"/>
        <v>31</v>
      </c>
      <c r="K8">
        <f t="shared" si="18"/>
        <v>22.283333333333335</v>
      </c>
      <c r="L8" t="str">
        <f t="shared" si="19"/>
        <v>2015</v>
      </c>
      <c r="M8" t="str">
        <f t="shared" si="20"/>
        <v>12</v>
      </c>
      <c r="N8" t="str">
        <f t="shared" si="21"/>
        <v>24</v>
      </c>
      <c r="O8" s="6">
        <f t="shared" si="22"/>
        <v>42362</v>
      </c>
      <c r="P8">
        <f t="shared" si="23"/>
        <v>5</v>
      </c>
      <c r="Q8">
        <f t="shared" si="24"/>
        <v>1</v>
      </c>
      <c r="R8">
        <f t="shared" si="25"/>
        <v>0</v>
      </c>
      <c r="S8">
        <f t="shared" si="26"/>
        <v>0</v>
      </c>
      <c r="T8">
        <f t="shared" si="27"/>
        <v>0</v>
      </c>
      <c r="U8">
        <f t="shared" si="28"/>
        <v>0</v>
      </c>
      <c r="V8">
        <f t="shared" si="29"/>
        <v>0</v>
      </c>
      <c r="W8">
        <f>IF(ISNA(MATCH(O8,[1]Plan2!$A$1:$A$2,0)),0,1)</f>
        <v>0</v>
      </c>
      <c r="X8">
        <f>IF(ISNA(MATCH(O8+1,[1]Plan2!$A$1:$A$2,0)),0,1)</f>
        <v>1</v>
      </c>
      <c r="Y8">
        <f>IF(ISNA(MATCH(O8-1,[1]Plan2!$A$1:$A$2,0)),0,1)</f>
        <v>0</v>
      </c>
      <c r="Z8" t="s">
        <v>5</v>
      </c>
    </row>
    <row r="9" spans="1:26" x14ac:dyDescent="0.25">
      <c r="A9" t="str">
        <f t="shared" si="9"/>
        <v>2015-12-24T22:32:35-02:00</v>
      </c>
      <c r="B9">
        <f t="shared" si="0"/>
        <v>25</v>
      </c>
      <c r="C9">
        <f t="shared" si="10"/>
        <v>11</v>
      </c>
      <c r="D9" t="str">
        <f t="shared" si="11"/>
        <v>2015-12-24</v>
      </c>
      <c r="E9" t="str">
        <f t="shared" si="12"/>
        <v>22:32:35-02:00</v>
      </c>
      <c r="F9">
        <f t="shared" si="13"/>
        <v>9</v>
      </c>
      <c r="G9" t="str">
        <f t="shared" si="14"/>
        <v>22:32:35</v>
      </c>
      <c r="H9" t="str">
        <f t="shared" si="15"/>
        <v>22</v>
      </c>
      <c r="I9" t="str">
        <f t="shared" si="16"/>
        <v>32</v>
      </c>
      <c r="J9" t="str">
        <f t="shared" si="17"/>
        <v>35</v>
      </c>
      <c r="K9">
        <f t="shared" si="18"/>
        <v>22.533333333333335</v>
      </c>
      <c r="L9" t="str">
        <f t="shared" si="19"/>
        <v>2015</v>
      </c>
      <c r="M9" t="str">
        <f t="shared" si="20"/>
        <v>12</v>
      </c>
      <c r="N9" t="str">
        <f t="shared" si="21"/>
        <v>24</v>
      </c>
      <c r="O9" s="6">
        <f t="shared" si="22"/>
        <v>42362</v>
      </c>
      <c r="P9">
        <f t="shared" si="23"/>
        <v>5</v>
      </c>
      <c r="Q9">
        <f t="shared" si="24"/>
        <v>1</v>
      </c>
      <c r="R9">
        <f t="shared" si="25"/>
        <v>0</v>
      </c>
      <c r="S9">
        <f t="shared" si="26"/>
        <v>0</v>
      </c>
      <c r="T9">
        <f t="shared" si="27"/>
        <v>0</v>
      </c>
      <c r="U9">
        <f t="shared" si="28"/>
        <v>0</v>
      </c>
      <c r="V9">
        <f t="shared" si="29"/>
        <v>0</v>
      </c>
      <c r="W9">
        <f>IF(ISNA(MATCH(O9,[1]Plan2!$A$1:$A$2,0)),0,1)</f>
        <v>0</v>
      </c>
      <c r="X9">
        <f>IF(ISNA(MATCH(O9+1,[1]Plan2!$A$1:$A$2,0)),0,1)</f>
        <v>1</v>
      </c>
      <c r="Y9">
        <f>IF(ISNA(MATCH(O9-1,[1]Plan2!$A$1:$A$2,0)),0,1)</f>
        <v>0</v>
      </c>
      <c r="Z9" t="s">
        <v>6</v>
      </c>
    </row>
    <row r="10" spans="1:26" x14ac:dyDescent="0.25">
      <c r="A10" t="str">
        <f t="shared" si="9"/>
        <v>2015-12-24T22:47:39-02:00</v>
      </c>
      <c r="B10">
        <f t="shared" si="0"/>
        <v>25</v>
      </c>
      <c r="C10">
        <f t="shared" si="10"/>
        <v>11</v>
      </c>
      <c r="D10" t="str">
        <f t="shared" si="11"/>
        <v>2015-12-24</v>
      </c>
      <c r="E10" t="str">
        <f t="shared" si="12"/>
        <v>22:47:39-02:00</v>
      </c>
      <c r="F10">
        <f t="shared" si="13"/>
        <v>9</v>
      </c>
      <c r="G10" t="str">
        <f t="shared" si="14"/>
        <v>22:47:39</v>
      </c>
      <c r="H10" t="str">
        <f t="shared" si="15"/>
        <v>22</v>
      </c>
      <c r="I10" t="str">
        <f t="shared" si="16"/>
        <v>47</v>
      </c>
      <c r="J10" t="str">
        <f t="shared" si="17"/>
        <v>39</v>
      </c>
      <c r="K10">
        <f t="shared" si="18"/>
        <v>22.783333333333335</v>
      </c>
      <c r="L10" t="str">
        <f t="shared" si="19"/>
        <v>2015</v>
      </c>
      <c r="M10" t="str">
        <f t="shared" si="20"/>
        <v>12</v>
      </c>
      <c r="N10" t="str">
        <f t="shared" si="21"/>
        <v>24</v>
      </c>
      <c r="O10" s="6">
        <f t="shared" si="22"/>
        <v>42362</v>
      </c>
      <c r="P10">
        <f t="shared" si="23"/>
        <v>5</v>
      </c>
      <c r="Q10">
        <f t="shared" si="24"/>
        <v>1</v>
      </c>
      <c r="R10">
        <f t="shared" si="25"/>
        <v>0</v>
      </c>
      <c r="S10">
        <f t="shared" si="26"/>
        <v>0</v>
      </c>
      <c r="T10">
        <f t="shared" si="27"/>
        <v>0</v>
      </c>
      <c r="U10">
        <f t="shared" si="28"/>
        <v>0</v>
      </c>
      <c r="V10">
        <f t="shared" si="29"/>
        <v>0</v>
      </c>
      <c r="W10">
        <f>IF(ISNA(MATCH(O10,[1]Plan2!$A$1:$A$2,0)),0,1)</f>
        <v>0</v>
      </c>
      <c r="X10">
        <f>IF(ISNA(MATCH(O10+1,[1]Plan2!$A$1:$A$2,0)),0,1)</f>
        <v>1</v>
      </c>
      <c r="Y10">
        <f>IF(ISNA(MATCH(O10-1,[1]Plan2!$A$1:$A$2,0)),0,1)</f>
        <v>0</v>
      </c>
      <c r="Z10" t="s">
        <v>7</v>
      </c>
    </row>
    <row r="11" spans="1:26" x14ac:dyDescent="0.25">
      <c r="A11" t="str">
        <f t="shared" si="9"/>
        <v>2015-12-24T23:02:43-02:00</v>
      </c>
      <c r="B11">
        <f t="shared" si="0"/>
        <v>25</v>
      </c>
      <c r="C11">
        <f t="shared" si="10"/>
        <v>11</v>
      </c>
      <c r="D11" t="str">
        <f t="shared" si="11"/>
        <v>2015-12-24</v>
      </c>
      <c r="E11" t="str">
        <f t="shared" si="12"/>
        <v>23:02:43-02:00</v>
      </c>
      <c r="F11">
        <f t="shared" si="13"/>
        <v>9</v>
      </c>
      <c r="G11" t="str">
        <f t="shared" si="14"/>
        <v>23:02:43</v>
      </c>
      <c r="H11" t="str">
        <f t="shared" si="15"/>
        <v>23</v>
      </c>
      <c r="I11" t="str">
        <f t="shared" si="16"/>
        <v>02</v>
      </c>
      <c r="J11" t="str">
        <f t="shared" si="17"/>
        <v>43</v>
      </c>
      <c r="K11">
        <f t="shared" si="18"/>
        <v>23.033333333333335</v>
      </c>
      <c r="L11" t="str">
        <f t="shared" si="19"/>
        <v>2015</v>
      </c>
      <c r="M11" t="str">
        <f t="shared" si="20"/>
        <v>12</v>
      </c>
      <c r="N11" t="str">
        <f t="shared" si="21"/>
        <v>24</v>
      </c>
      <c r="O11" s="6">
        <f t="shared" si="22"/>
        <v>42362</v>
      </c>
      <c r="P11">
        <f t="shared" si="23"/>
        <v>5</v>
      </c>
      <c r="Q11">
        <f t="shared" si="24"/>
        <v>1</v>
      </c>
      <c r="R11">
        <f t="shared" si="25"/>
        <v>0</v>
      </c>
      <c r="S11">
        <f t="shared" si="26"/>
        <v>0</v>
      </c>
      <c r="T11">
        <f t="shared" si="27"/>
        <v>0</v>
      </c>
      <c r="U11">
        <f t="shared" si="28"/>
        <v>0</v>
      </c>
      <c r="V11">
        <f t="shared" si="29"/>
        <v>0</v>
      </c>
      <c r="W11">
        <f>IF(ISNA(MATCH(O11,[1]Plan2!$A$1:$A$2,0)),0,1)</f>
        <v>0</v>
      </c>
      <c r="X11">
        <f>IF(ISNA(MATCH(O11+1,[1]Plan2!$A$1:$A$2,0)),0,1)</f>
        <v>1</v>
      </c>
      <c r="Y11">
        <f>IF(ISNA(MATCH(O11-1,[1]Plan2!$A$1:$A$2,0)),0,1)</f>
        <v>0</v>
      </c>
      <c r="Z11" t="s">
        <v>8</v>
      </c>
    </row>
    <row r="12" spans="1:26" x14ac:dyDescent="0.25">
      <c r="A12" t="str">
        <f t="shared" si="9"/>
        <v>2015-12-24T23:17:46-02:00</v>
      </c>
      <c r="B12">
        <f t="shared" si="0"/>
        <v>25</v>
      </c>
      <c r="C12">
        <f t="shared" si="10"/>
        <v>11</v>
      </c>
      <c r="D12" t="str">
        <f t="shared" si="11"/>
        <v>2015-12-24</v>
      </c>
      <c r="E12" t="str">
        <f t="shared" si="12"/>
        <v>23:17:46-02:00</v>
      </c>
      <c r="F12">
        <f t="shared" si="13"/>
        <v>9</v>
      </c>
      <c r="G12" t="str">
        <f t="shared" si="14"/>
        <v>23:17:46</v>
      </c>
      <c r="H12" t="str">
        <f t="shared" si="15"/>
        <v>23</v>
      </c>
      <c r="I12" t="str">
        <f t="shared" si="16"/>
        <v>17</v>
      </c>
      <c r="J12" t="str">
        <f t="shared" si="17"/>
        <v>46</v>
      </c>
      <c r="K12">
        <f t="shared" si="18"/>
        <v>23.283333333333335</v>
      </c>
      <c r="L12" t="str">
        <f t="shared" si="19"/>
        <v>2015</v>
      </c>
      <c r="M12" t="str">
        <f t="shared" si="20"/>
        <v>12</v>
      </c>
      <c r="N12" t="str">
        <f t="shared" si="21"/>
        <v>24</v>
      </c>
      <c r="O12" s="6">
        <f t="shared" si="22"/>
        <v>42362</v>
      </c>
      <c r="P12">
        <f t="shared" si="23"/>
        <v>5</v>
      </c>
      <c r="Q12">
        <f t="shared" si="24"/>
        <v>1</v>
      </c>
      <c r="R12">
        <f t="shared" si="25"/>
        <v>0</v>
      </c>
      <c r="S12">
        <f t="shared" si="26"/>
        <v>0</v>
      </c>
      <c r="T12">
        <f t="shared" si="27"/>
        <v>0</v>
      </c>
      <c r="U12">
        <f t="shared" si="28"/>
        <v>0</v>
      </c>
      <c r="V12">
        <f t="shared" si="29"/>
        <v>0</v>
      </c>
      <c r="W12">
        <f>IF(ISNA(MATCH(O12,[1]Plan2!$A$1:$A$2,0)),0,1)</f>
        <v>0</v>
      </c>
      <c r="X12">
        <f>IF(ISNA(MATCH(O12+1,[1]Plan2!$A$1:$A$2,0)),0,1)</f>
        <v>1</v>
      </c>
      <c r="Y12">
        <f>IF(ISNA(MATCH(O12-1,[1]Plan2!$A$1:$A$2,0)),0,1)</f>
        <v>0</v>
      </c>
      <c r="Z12" t="s">
        <v>9</v>
      </c>
    </row>
    <row r="13" spans="1:26" x14ac:dyDescent="0.25">
      <c r="A13" t="str">
        <f t="shared" si="9"/>
        <v>2015-12-24T23:32:51-02:00</v>
      </c>
      <c r="B13">
        <f t="shared" si="0"/>
        <v>25</v>
      </c>
      <c r="C13">
        <f t="shared" si="10"/>
        <v>11</v>
      </c>
      <c r="D13" t="str">
        <f t="shared" si="11"/>
        <v>2015-12-24</v>
      </c>
      <c r="E13" t="str">
        <f t="shared" si="12"/>
        <v>23:32:51-02:00</v>
      </c>
      <c r="F13">
        <f t="shared" si="13"/>
        <v>9</v>
      </c>
      <c r="G13" t="str">
        <f t="shared" si="14"/>
        <v>23:32:51</v>
      </c>
      <c r="H13" t="str">
        <f t="shared" si="15"/>
        <v>23</v>
      </c>
      <c r="I13" t="str">
        <f t="shared" si="16"/>
        <v>32</v>
      </c>
      <c r="J13" t="str">
        <f t="shared" si="17"/>
        <v>51</v>
      </c>
      <c r="K13">
        <f t="shared" si="18"/>
        <v>23.533333333333335</v>
      </c>
      <c r="L13" t="str">
        <f t="shared" si="19"/>
        <v>2015</v>
      </c>
      <c r="M13" t="str">
        <f t="shared" si="20"/>
        <v>12</v>
      </c>
      <c r="N13" t="str">
        <f t="shared" si="21"/>
        <v>24</v>
      </c>
      <c r="O13" s="6">
        <f t="shared" si="22"/>
        <v>42362</v>
      </c>
      <c r="P13">
        <f t="shared" si="23"/>
        <v>5</v>
      </c>
      <c r="Q13">
        <f t="shared" si="24"/>
        <v>1</v>
      </c>
      <c r="R13">
        <f t="shared" si="25"/>
        <v>0</v>
      </c>
      <c r="S13">
        <f t="shared" si="26"/>
        <v>0</v>
      </c>
      <c r="T13">
        <f t="shared" si="27"/>
        <v>0</v>
      </c>
      <c r="U13">
        <f t="shared" si="28"/>
        <v>0</v>
      </c>
      <c r="V13">
        <f t="shared" si="29"/>
        <v>0</v>
      </c>
      <c r="W13">
        <f>IF(ISNA(MATCH(O13,[1]Plan2!$A$1:$A$2,0)),0,1)</f>
        <v>0</v>
      </c>
      <c r="X13">
        <f>IF(ISNA(MATCH(O13+1,[1]Plan2!$A$1:$A$2,0)),0,1)</f>
        <v>1</v>
      </c>
      <c r="Y13">
        <f>IF(ISNA(MATCH(O13-1,[1]Plan2!$A$1:$A$2,0)),0,1)</f>
        <v>0</v>
      </c>
      <c r="Z13" t="s">
        <v>10</v>
      </c>
    </row>
    <row r="14" spans="1:26" x14ac:dyDescent="0.25">
      <c r="A14" t="str">
        <f t="shared" si="9"/>
        <v>2015-12-24T23:47:54-02:00</v>
      </c>
      <c r="B14">
        <f t="shared" si="0"/>
        <v>25</v>
      </c>
      <c r="C14">
        <f t="shared" si="10"/>
        <v>11</v>
      </c>
      <c r="D14" t="str">
        <f t="shared" si="11"/>
        <v>2015-12-24</v>
      </c>
      <c r="E14" t="str">
        <f t="shared" si="12"/>
        <v>23:47:54-02:00</v>
      </c>
      <c r="F14">
        <f t="shared" si="13"/>
        <v>9</v>
      </c>
      <c r="G14" t="str">
        <f t="shared" si="14"/>
        <v>23:47:54</v>
      </c>
      <c r="H14" t="str">
        <f t="shared" si="15"/>
        <v>23</v>
      </c>
      <c r="I14" t="str">
        <f t="shared" si="16"/>
        <v>47</v>
      </c>
      <c r="J14" t="str">
        <f t="shared" si="17"/>
        <v>54</v>
      </c>
      <c r="K14">
        <f t="shared" si="18"/>
        <v>23.783333333333335</v>
      </c>
      <c r="L14" t="str">
        <f t="shared" si="19"/>
        <v>2015</v>
      </c>
      <c r="M14" t="str">
        <f t="shared" si="20"/>
        <v>12</v>
      </c>
      <c r="N14" t="str">
        <f t="shared" si="21"/>
        <v>24</v>
      </c>
      <c r="O14" s="6">
        <f t="shared" si="22"/>
        <v>42362</v>
      </c>
      <c r="P14">
        <f t="shared" si="23"/>
        <v>5</v>
      </c>
      <c r="Q14">
        <f t="shared" si="24"/>
        <v>1</v>
      </c>
      <c r="R14">
        <f t="shared" si="25"/>
        <v>0</v>
      </c>
      <c r="S14">
        <f t="shared" si="26"/>
        <v>0</v>
      </c>
      <c r="T14">
        <f t="shared" si="27"/>
        <v>0</v>
      </c>
      <c r="U14">
        <f t="shared" si="28"/>
        <v>0</v>
      </c>
      <c r="V14">
        <f t="shared" si="29"/>
        <v>0</v>
      </c>
      <c r="W14">
        <f>IF(ISNA(MATCH(O14,[1]Plan2!$A$1:$A$2,0)),0,1)</f>
        <v>0</v>
      </c>
      <c r="X14">
        <f>IF(ISNA(MATCH(O14+1,[1]Plan2!$A$1:$A$2,0)),0,1)</f>
        <v>1</v>
      </c>
      <c r="Y14">
        <f>IF(ISNA(MATCH(O14-1,[1]Plan2!$A$1:$A$2,0)),0,1)</f>
        <v>0</v>
      </c>
      <c r="Z14" t="s">
        <v>11</v>
      </c>
    </row>
    <row r="15" spans="1:26" x14ac:dyDescent="0.25">
      <c r="A15" t="str">
        <f t="shared" si="9"/>
        <v>2015-12-25T00:02:57-02:00</v>
      </c>
      <c r="B15">
        <f t="shared" si="0"/>
        <v>25</v>
      </c>
      <c r="C15">
        <f t="shared" si="10"/>
        <v>11</v>
      </c>
      <c r="D15" t="str">
        <f t="shared" si="11"/>
        <v>2015-12-25</v>
      </c>
      <c r="E15" t="str">
        <f t="shared" si="12"/>
        <v>00:02:57-02:00</v>
      </c>
      <c r="F15">
        <f t="shared" si="13"/>
        <v>9</v>
      </c>
      <c r="G15" t="str">
        <f t="shared" si="14"/>
        <v>00:02:57</v>
      </c>
      <c r="H15" t="str">
        <f t="shared" si="15"/>
        <v>00</v>
      </c>
      <c r="I15" t="str">
        <f t="shared" si="16"/>
        <v>02</v>
      </c>
      <c r="J15" t="str">
        <f t="shared" si="17"/>
        <v>57</v>
      </c>
      <c r="K15">
        <f t="shared" si="18"/>
        <v>3.3333333333333333E-2</v>
      </c>
      <c r="L15" t="str">
        <f t="shared" si="19"/>
        <v>2015</v>
      </c>
      <c r="M15" t="str">
        <f t="shared" si="20"/>
        <v>12</v>
      </c>
      <c r="N15" t="str">
        <f t="shared" si="21"/>
        <v>25</v>
      </c>
      <c r="O15" s="6">
        <f t="shared" si="22"/>
        <v>42363</v>
      </c>
      <c r="P15">
        <f t="shared" si="23"/>
        <v>6</v>
      </c>
      <c r="Q15">
        <f t="shared" si="24"/>
        <v>0</v>
      </c>
      <c r="R15">
        <f t="shared" si="25"/>
        <v>0</v>
      </c>
      <c r="S15">
        <f t="shared" si="26"/>
        <v>0</v>
      </c>
      <c r="T15">
        <f t="shared" si="27"/>
        <v>1</v>
      </c>
      <c r="U15">
        <f t="shared" si="28"/>
        <v>0</v>
      </c>
      <c r="V15">
        <f t="shared" si="29"/>
        <v>0</v>
      </c>
      <c r="W15">
        <f>IF(ISNA(MATCH(O15,[1]Plan2!$A$1:$A$2,0)),0,1)</f>
        <v>1</v>
      </c>
      <c r="X15">
        <f>IF(ISNA(MATCH(O15+1,[1]Plan2!$A$1:$A$2,0)),0,1)</f>
        <v>0</v>
      </c>
      <c r="Y15">
        <f>IF(ISNA(MATCH(O15-1,[1]Plan2!$A$1:$A$2,0)),0,1)</f>
        <v>0</v>
      </c>
      <c r="Z15" t="s">
        <v>12</v>
      </c>
    </row>
    <row r="16" spans="1:26" x14ac:dyDescent="0.25">
      <c r="A16" t="str">
        <f t="shared" si="9"/>
        <v>2015-12-25T00:18:01-02:00</v>
      </c>
      <c r="B16">
        <f t="shared" si="0"/>
        <v>25</v>
      </c>
      <c r="C16">
        <f t="shared" si="10"/>
        <v>11</v>
      </c>
      <c r="D16" t="str">
        <f t="shared" si="11"/>
        <v>2015-12-25</v>
      </c>
      <c r="E16" t="str">
        <f t="shared" si="12"/>
        <v>00:18:01-02:00</v>
      </c>
      <c r="F16">
        <f t="shared" si="13"/>
        <v>9</v>
      </c>
      <c r="G16" t="str">
        <f t="shared" si="14"/>
        <v>00:18:01</v>
      </c>
      <c r="H16" t="str">
        <f t="shared" si="15"/>
        <v>00</v>
      </c>
      <c r="I16" t="str">
        <f t="shared" si="16"/>
        <v>18</v>
      </c>
      <c r="J16" t="str">
        <f t="shared" si="17"/>
        <v>01</v>
      </c>
      <c r="K16">
        <f t="shared" si="18"/>
        <v>0.3</v>
      </c>
      <c r="L16" t="str">
        <f t="shared" si="19"/>
        <v>2015</v>
      </c>
      <c r="M16" t="str">
        <f t="shared" si="20"/>
        <v>12</v>
      </c>
      <c r="N16" t="str">
        <f t="shared" si="21"/>
        <v>25</v>
      </c>
      <c r="O16" s="6">
        <f t="shared" si="22"/>
        <v>42363</v>
      </c>
      <c r="P16">
        <f t="shared" si="23"/>
        <v>6</v>
      </c>
      <c r="Q16">
        <f t="shared" si="24"/>
        <v>0</v>
      </c>
      <c r="R16">
        <f t="shared" si="25"/>
        <v>0</v>
      </c>
      <c r="S16">
        <f t="shared" si="26"/>
        <v>0</v>
      </c>
      <c r="T16">
        <f t="shared" si="27"/>
        <v>1</v>
      </c>
      <c r="U16">
        <f t="shared" si="28"/>
        <v>0</v>
      </c>
      <c r="V16">
        <f t="shared" si="29"/>
        <v>0</v>
      </c>
      <c r="W16">
        <f>IF(ISNA(MATCH(O16,[1]Plan2!$A$1:$A$2,0)),0,1)</f>
        <v>1</v>
      </c>
      <c r="X16">
        <f>IF(ISNA(MATCH(O16+1,[1]Plan2!$A$1:$A$2,0)),0,1)</f>
        <v>0</v>
      </c>
      <c r="Y16">
        <f>IF(ISNA(MATCH(O16-1,[1]Plan2!$A$1:$A$2,0)),0,1)</f>
        <v>0</v>
      </c>
      <c r="Z16" t="s">
        <v>13</v>
      </c>
    </row>
    <row r="17" spans="1:26" x14ac:dyDescent="0.25">
      <c r="A17" t="str">
        <f t="shared" si="9"/>
        <v>2015-12-25T00:33:04-02:00</v>
      </c>
      <c r="B17">
        <f t="shared" si="0"/>
        <v>25</v>
      </c>
      <c r="C17">
        <f t="shared" si="10"/>
        <v>11</v>
      </c>
      <c r="D17" t="str">
        <f t="shared" si="11"/>
        <v>2015-12-25</v>
      </c>
      <c r="E17" t="str">
        <f t="shared" si="12"/>
        <v>00:33:04-02:00</v>
      </c>
      <c r="F17">
        <f t="shared" si="13"/>
        <v>9</v>
      </c>
      <c r="G17" t="str">
        <f t="shared" si="14"/>
        <v>00:33:04</v>
      </c>
      <c r="H17" t="str">
        <f t="shared" si="15"/>
        <v>00</v>
      </c>
      <c r="I17" t="str">
        <f t="shared" si="16"/>
        <v>33</v>
      </c>
      <c r="J17" t="str">
        <f t="shared" si="17"/>
        <v>04</v>
      </c>
      <c r="K17">
        <f t="shared" si="18"/>
        <v>0.55000000000000004</v>
      </c>
      <c r="L17" t="str">
        <f t="shared" si="19"/>
        <v>2015</v>
      </c>
      <c r="M17" t="str">
        <f t="shared" si="20"/>
        <v>12</v>
      </c>
      <c r="N17" t="str">
        <f t="shared" si="21"/>
        <v>25</v>
      </c>
      <c r="O17" s="6">
        <f t="shared" si="22"/>
        <v>42363</v>
      </c>
      <c r="P17">
        <f t="shared" si="23"/>
        <v>6</v>
      </c>
      <c r="Q17">
        <f t="shared" si="24"/>
        <v>0</v>
      </c>
      <c r="R17">
        <f t="shared" si="25"/>
        <v>0</v>
      </c>
      <c r="S17">
        <f t="shared" si="26"/>
        <v>0</v>
      </c>
      <c r="T17">
        <f t="shared" si="27"/>
        <v>1</v>
      </c>
      <c r="U17">
        <f t="shared" si="28"/>
        <v>0</v>
      </c>
      <c r="V17">
        <f t="shared" si="29"/>
        <v>0</v>
      </c>
      <c r="W17">
        <f>IF(ISNA(MATCH(O17,[1]Plan2!$A$1:$A$2,0)),0,1)</f>
        <v>1</v>
      </c>
      <c r="X17">
        <f>IF(ISNA(MATCH(O17+1,[1]Plan2!$A$1:$A$2,0)),0,1)</f>
        <v>0</v>
      </c>
      <c r="Y17">
        <f>IF(ISNA(MATCH(O17-1,[1]Plan2!$A$1:$A$2,0)),0,1)</f>
        <v>0</v>
      </c>
      <c r="Z17" t="s">
        <v>14</v>
      </c>
    </row>
    <row r="18" spans="1:26" x14ac:dyDescent="0.25">
      <c r="A18" t="str">
        <f t="shared" si="9"/>
        <v>2015-12-25T00:48:08-02:00</v>
      </c>
      <c r="B18">
        <f t="shared" si="0"/>
        <v>25</v>
      </c>
      <c r="C18">
        <f t="shared" si="10"/>
        <v>11</v>
      </c>
      <c r="D18" t="str">
        <f t="shared" si="11"/>
        <v>2015-12-25</v>
      </c>
      <c r="E18" t="str">
        <f t="shared" si="12"/>
        <v>00:48:08-02:00</v>
      </c>
      <c r="F18">
        <f t="shared" si="13"/>
        <v>9</v>
      </c>
      <c r="G18" t="str">
        <f t="shared" si="14"/>
        <v>00:48:08</v>
      </c>
      <c r="H18" t="str">
        <f t="shared" si="15"/>
        <v>00</v>
      </c>
      <c r="I18" t="str">
        <f t="shared" si="16"/>
        <v>48</v>
      </c>
      <c r="J18" t="str">
        <f t="shared" si="17"/>
        <v>08</v>
      </c>
      <c r="K18">
        <f t="shared" si="18"/>
        <v>0.8</v>
      </c>
      <c r="L18" t="str">
        <f t="shared" si="19"/>
        <v>2015</v>
      </c>
      <c r="M18" t="str">
        <f t="shared" si="20"/>
        <v>12</v>
      </c>
      <c r="N18" t="str">
        <f t="shared" si="21"/>
        <v>25</v>
      </c>
      <c r="O18" s="6">
        <f t="shared" si="22"/>
        <v>42363</v>
      </c>
      <c r="P18">
        <f t="shared" si="23"/>
        <v>6</v>
      </c>
      <c r="Q18">
        <f t="shared" si="24"/>
        <v>0</v>
      </c>
      <c r="R18">
        <f t="shared" si="25"/>
        <v>0</v>
      </c>
      <c r="S18">
        <f t="shared" si="26"/>
        <v>0</v>
      </c>
      <c r="T18">
        <f t="shared" si="27"/>
        <v>1</v>
      </c>
      <c r="U18">
        <f t="shared" si="28"/>
        <v>0</v>
      </c>
      <c r="V18">
        <f t="shared" si="29"/>
        <v>0</v>
      </c>
      <c r="W18">
        <f>IF(ISNA(MATCH(O18,[1]Plan2!$A$1:$A$2,0)),0,1)</f>
        <v>1</v>
      </c>
      <c r="X18">
        <f>IF(ISNA(MATCH(O18+1,[1]Plan2!$A$1:$A$2,0)),0,1)</f>
        <v>0</v>
      </c>
      <c r="Y18">
        <f>IF(ISNA(MATCH(O18-1,[1]Plan2!$A$1:$A$2,0)),0,1)</f>
        <v>0</v>
      </c>
      <c r="Z18" t="s">
        <v>15</v>
      </c>
    </row>
    <row r="19" spans="1:26" x14ac:dyDescent="0.25">
      <c r="A19" t="str">
        <f t="shared" si="9"/>
        <v>2015-12-25T01:03:12-02:00</v>
      </c>
      <c r="B19">
        <f t="shared" si="0"/>
        <v>25</v>
      </c>
      <c r="C19">
        <f t="shared" si="10"/>
        <v>11</v>
      </c>
      <c r="D19" t="str">
        <f t="shared" si="11"/>
        <v>2015-12-25</v>
      </c>
      <c r="E19" t="str">
        <f t="shared" si="12"/>
        <v>01:03:12-02:00</v>
      </c>
      <c r="F19">
        <f t="shared" si="13"/>
        <v>9</v>
      </c>
      <c r="G19" t="str">
        <f t="shared" si="14"/>
        <v>01:03:12</v>
      </c>
      <c r="H19" t="str">
        <f t="shared" si="15"/>
        <v>01</v>
      </c>
      <c r="I19" t="str">
        <f t="shared" si="16"/>
        <v>03</v>
      </c>
      <c r="J19" t="str">
        <f t="shared" si="17"/>
        <v>12</v>
      </c>
      <c r="K19">
        <f t="shared" si="18"/>
        <v>1.05</v>
      </c>
      <c r="L19" t="str">
        <f t="shared" si="19"/>
        <v>2015</v>
      </c>
      <c r="M19" t="str">
        <f t="shared" si="20"/>
        <v>12</v>
      </c>
      <c r="N19" t="str">
        <f t="shared" si="21"/>
        <v>25</v>
      </c>
      <c r="O19" s="6">
        <f t="shared" si="22"/>
        <v>42363</v>
      </c>
      <c r="P19">
        <f t="shared" si="23"/>
        <v>6</v>
      </c>
      <c r="Q19">
        <f t="shared" si="24"/>
        <v>0</v>
      </c>
      <c r="R19">
        <f t="shared" si="25"/>
        <v>0</v>
      </c>
      <c r="S19">
        <f t="shared" si="26"/>
        <v>0</v>
      </c>
      <c r="T19">
        <f t="shared" si="27"/>
        <v>1</v>
      </c>
      <c r="U19">
        <f t="shared" si="28"/>
        <v>0</v>
      </c>
      <c r="V19">
        <f t="shared" si="29"/>
        <v>0</v>
      </c>
      <c r="W19">
        <f>IF(ISNA(MATCH(O19,[1]Plan2!$A$1:$A$2,0)),0,1)</f>
        <v>1</v>
      </c>
      <c r="X19">
        <f>IF(ISNA(MATCH(O19+1,[1]Plan2!$A$1:$A$2,0)),0,1)</f>
        <v>0</v>
      </c>
      <c r="Y19">
        <f>IF(ISNA(MATCH(O19-1,[1]Plan2!$A$1:$A$2,0)),0,1)</f>
        <v>0</v>
      </c>
      <c r="Z19" t="s">
        <v>16</v>
      </c>
    </row>
    <row r="20" spans="1:26" x14ac:dyDescent="0.25">
      <c r="A20" t="str">
        <f t="shared" si="9"/>
        <v>2015-12-25T01:18:15-02:00</v>
      </c>
      <c r="B20">
        <f t="shared" si="0"/>
        <v>25</v>
      </c>
      <c r="C20">
        <f t="shared" si="10"/>
        <v>11</v>
      </c>
      <c r="D20" t="str">
        <f t="shared" si="11"/>
        <v>2015-12-25</v>
      </c>
      <c r="E20" t="str">
        <f t="shared" si="12"/>
        <v>01:18:15-02:00</v>
      </c>
      <c r="F20">
        <f t="shared" si="13"/>
        <v>9</v>
      </c>
      <c r="G20" t="str">
        <f t="shared" si="14"/>
        <v>01:18:15</v>
      </c>
      <c r="H20" t="str">
        <f t="shared" si="15"/>
        <v>01</v>
      </c>
      <c r="I20" t="str">
        <f t="shared" si="16"/>
        <v>18</v>
      </c>
      <c r="J20" t="str">
        <f t="shared" si="17"/>
        <v>15</v>
      </c>
      <c r="K20">
        <f t="shared" si="18"/>
        <v>1.3</v>
      </c>
      <c r="L20" t="str">
        <f t="shared" si="19"/>
        <v>2015</v>
      </c>
      <c r="M20" t="str">
        <f t="shared" si="20"/>
        <v>12</v>
      </c>
      <c r="N20" t="str">
        <f t="shared" si="21"/>
        <v>25</v>
      </c>
      <c r="O20" s="6">
        <f t="shared" si="22"/>
        <v>42363</v>
      </c>
      <c r="P20">
        <f t="shared" si="23"/>
        <v>6</v>
      </c>
      <c r="Q20">
        <f t="shared" si="24"/>
        <v>0</v>
      </c>
      <c r="R20">
        <f t="shared" si="25"/>
        <v>0</v>
      </c>
      <c r="S20">
        <f t="shared" si="26"/>
        <v>0</v>
      </c>
      <c r="T20">
        <f t="shared" si="27"/>
        <v>1</v>
      </c>
      <c r="U20">
        <f t="shared" si="28"/>
        <v>0</v>
      </c>
      <c r="V20">
        <f t="shared" si="29"/>
        <v>0</v>
      </c>
      <c r="W20">
        <f>IF(ISNA(MATCH(O20,[1]Plan2!$A$1:$A$2,0)),0,1)</f>
        <v>1</v>
      </c>
      <c r="X20">
        <f>IF(ISNA(MATCH(O20+1,[1]Plan2!$A$1:$A$2,0)),0,1)</f>
        <v>0</v>
      </c>
      <c r="Y20">
        <f>IF(ISNA(MATCH(O20-1,[1]Plan2!$A$1:$A$2,0)),0,1)</f>
        <v>0</v>
      </c>
      <c r="Z20" t="s">
        <v>17</v>
      </c>
    </row>
    <row r="21" spans="1:26" x14ac:dyDescent="0.25">
      <c r="A21" t="str">
        <f t="shared" si="9"/>
        <v>2015-12-25T01:33:19-02:00</v>
      </c>
      <c r="B21">
        <f t="shared" si="0"/>
        <v>25</v>
      </c>
      <c r="C21">
        <f t="shared" si="10"/>
        <v>11</v>
      </c>
      <c r="D21" t="str">
        <f t="shared" si="11"/>
        <v>2015-12-25</v>
      </c>
      <c r="E21" t="str">
        <f t="shared" si="12"/>
        <v>01:33:19-02:00</v>
      </c>
      <c r="F21">
        <f t="shared" si="13"/>
        <v>9</v>
      </c>
      <c r="G21" t="str">
        <f t="shared" si="14"/>
        <v>01:33:19</v>
      </c>
      <c r="H21" t="str">
        <f t="shared" si="15"/>
        <v>01</v>
      </c>
      <c r="I21" t="str">
        <f t="shared" si="16"/>
        <v>33</v>
      </c>
      <c r="J21" t="str">
        <f t="shared" si="17"/>
        <v>19</v>
      </c>
      <c r="K21">
        <f t="shared" si="18"/>
        <v>1.55</v>
      </c>
      <c r="L21" t="str">
        <f t="shared" si="19"/>
        <v>2015</v>
      </c>
      <c r="M21" t="str">
        <f t="shared" si="20"/>
        <v>12</v>
      </c>
      <c r="N21" t="str">
        <f t="shared" si="21"/>
        <v>25</v>
      </c>
      <c r="O21" s="6">
        <f t="shared" si="22"/>
        <v>42363</v>
      </c>
      <c r="P21">
        <f t="shared" si="23"/>
        <v>6</v>
      </c>
      <c r="Q21">
        <f t="shared" si="24"/>
        <v>0</v>
      </c>
      <c r="R21">
        <f t="shared" si="25"/>
        <v>0</v>
      </c>
      <c r="S21">
        <f t="shared" si="26"/>
        <v>0</v>
      </c>
      <c r="T21">
        <f t="shared" si="27"/>
        <v>1</v>
      </c>
      <c r="U21">
        <f t="shared" si="28"/>
        <v>0</v>
      </c>
      <c r="V21">
        <f t="shared" si="29"/>
        <v>0</v>
      </c>
      <c r="W21">
        <f>IF(ISNA(MATCH(O21,[1]Plan2!$A$1:$A$2,0)),0,1)</f>
        <v>1</v>
      </c>
      <c r="X21">
        <f>IF(ISNA(MATCH(O21+1,[1]Plan2!$A$1:$A$2,0)),0,1)</f>
        <v>0</v>
      </c>
      <c r="Y21">
        <f>IF(ISNA(MATCH(O21-1,[1]Plan2!$A$1:$A$2,0)),0,1)</f>
        <v>0</v>
      </c>
      <c r="Z21" t="s">
        <v>18</v>
      </c>
    </row>
    <row r="22" spans="1:26" x14ac:dyDescent="0.25">
      <c r="A22" t="str">
        <f t="shared" si="9"/>
        <v>2015-12-25T01:48:22-02:00</v>
      </c>
      <c r="B22">
        <f t="shared" si="0"/>
        <v>25</v>
      </c>
      <c r="C22">
        <f t="shared" si="10"/>
        <v>11</v>
      </c>
      <c r="D22" t="str">
        <f t="shared" si="11"/>
        <v>2015-12-25</v>
      </c>
      <c r="E22" t="str">
        <f t="shared" si="12"/>
        <v>01:48:22-02:00</v>
      </c>
      <c r="F22">
        <f t="shared" si="13"/>
        <v>9</v>
      </c>
      <c r="G22" t="str">
        <f t="shared" si="14"/>
        <v>01:48:22</v>
      </c>
      <c r="H22" t="str">
        <f t="shared" si="15"/>
        <v>01</v>
      </c>
      <c r="I22" t="str">
        <f t="shared" si="16"/>
        <v>48</v>
      </c>
      <c r="J22" t="str">
        <f t="shared" si="17"/>
        <v>22</v>
      </c>
      <c r="K22">
        <f t="shared" si="18"/>
        <v>1.8</v>
      </c>
      <c r="L22" t="str">
        <f t="shared" si="19"/>
        <v>2015</v>
      </c>
      <c r="M22" t="str">
        <f t="shared" si="20"/>
        <v>12</v>
      </c>
      <c r="N22" t="str">
        <f t="shared" si="21"/>
        <v>25</v>
      </c>
      <c r="O22" s="6">
        <f t="shared" si="22"/>
        <v>42363</v>
      </c>
      <c r="P22">
        <f t="shared" si="23"/>
        <v>6</v>
      </c>
      <c r="Q22">
        <f t="shared" si="24"/>
        <v>0</v>
      </c>
      <c r="R22">
        <f t="shared" si="25"/>
        <v>0</v>
      </c>
      <c r="S22">
        <f t="shared" si="26"/>
        <v>0</v>
      </c>
      <c r="T22">
        <f t="shared" si="27"/>
        <v>1</v>
      </c>
      <c r="U22">
        <f t="shared" si="28"/>
        <v>0</v>
      </c>
      <c r="V22">
        <f t="shared" si="29"/>
        <v>0</v>
      </c>
      <c r="W22">
        <f>IF(ISNA(MATCH(O22,[1]Plan2!$A$1:$A$2,0)),0,1)</f>
        <v>1</v>
      </c>
      <c r="X22">
        <f>IF(ISNA(MATCH(O22+1,[1]Plan2!$A$1:$A$2,0)),0,1)</f>
        <v>0</v>
      </c>
      <c r="Y22">
        <f>IF(ISNA(MATCH(O22-1,[1]Plan2!$A$1:$A$2,0)),0,1)</f>
        <v>0</v>
      </c>
      <c r="Z22" t="s">
        <v>19</v>
      </c>
    </row>
    <row r="23" spans="1:26" x14ac:dyDescent="0.25">
      <c r="A23" t="str">
        <f t="shared" si="9"/>
        <v>2015-12-25T02:03:26-02:00</v>
      </c>
      <c r="B23">
        <f t="shared" si="0"/>
        <v>25</v>
      </c>
      <c r="C23">
        <f t="shared" si="10"/>
        <v>11</v>
      </c>
      <c r="D23" t="str">
        <f t="shared" si="11"/>
        <v>2015-12-25</v>
      </c>
      <c r="E23" t="str">
        <f t="shared" si="12"/>
        <v>02:03:26-02:00</v>
      </c>
      <c r="F23">
        <f t="shared" si="13"/>
        <v>9</v>
      </c>
      <c r="G23" t="str">
        <f t="shared" si="14"/>
        <v>02:03:26</v>
      </c>
      <c r="H23" t="str">
        <f t="shared" si="15"/>
        <v>02</v>
      </c>
      <c r="I23" t="str">
        <f t="shared" si="16"/>
        <v>03</v>
      </c>
      <c r="J23" t="str">
        <f t="shared" si="17"/>
        <v>26</v>
      </c>
      <c r="K23">
        <f t="shared" si="18"/>
        <v>2.0499999999999998</v>
      </c>
      <c r="L23" t="str">
        <f t="shared" si="19"/>
        <v>2015</v>
      </c>
      <c r="M23" t="str">
        <f t="shared" si="20"/>
        <v>12</v>
      </c>
      <c r="N23" t="str">
        <f t="shared" si="21"/>
        <v>25</v>
      </c>
      <c r="O23" s="6">
        <f t="shared" si="22"/>
        <v>42363</v>
      </c>
      <c r="P23">
        <f t="shared" si="23"/>
        <v>6</v>
      </c>
      <c r="Q23">
        <f t="shared" si="24"/>
        <v>0</v>
      </c>
      <c r="R23">
        <f t="shared" si="25"/>
        <v>0</v>
      </c>
      <c r="S23">
        <f t="shared" si="26"/>
        <v>0</v>
      </c>
      <c r="T23">
        <f t="shared" si="27"/>
        <v>1</v>
      </c>
      <c r="U23">
        <f t="shared" si="28"/>
        <v>0</v>
      </c>
      <c r="V23">
        <f t="shared" si="29"/>
        <v>0</v>
      </c>
      <c r="W23">
        <f>IF(ISNA(MATCH(O23,[1]Plan2!$A$1:$A$2,0)),0,1)</f>
        <v>1</v>
      </c>
      <c r="X23">
        <f>IF(ISNA(MATCH(O23+1,[1]Plan2!$A$1:$A$2,0)),0,1)</f>
        <v>0</v>
      </c>
      <c r="Y23">
        <f>IF(ISNA(MATCH(O23-1,[1]Plan2!$A$1:$A$2,0)),0,1)</f>
        <v>0</v>
      </c>
      <c r="Z23" t="s">
        <v>20</v>
      </c>
    </row>
    <row r="24" spans="1:26" x14ac:dyDescent="0.25">
      <c r="A24" t="str">
        <f t="shared" si="9"/>
        <v>2015-12-25T02:18:30-02:00</v>
      </c>
      <c r="B24">
        <f t="shared" si="0"/>
        <v>25</v>
      </c>
      <c r="C24">
        <f t="shared" si="10"/>
        <v>11</v>
      </c>
      <c r="D24" t="str">
        <f t="shared" si="11"/>
        <v>2015-12-25</v>
      </c>
      <c r="E24" t="str">
        <f t="shared" si="12"/>
        <v>02:18:30-02:00</v>
      </c>
      <c r="F24">
        <f t="shared" si="13"/>
        <v>9</v>
      </c>
      <c r="G24" t="str">
        <f t="shared" si="14"/>
        <v>02:18:30</v>
      </c>
      <c r="H24" t="str">
        <f t="shared" si="15"/>
        <v>02</v>
      </c>
      <c r="I24" t="str">
        <f t="shared" si="16"/>
        <v>18</v>
      </c>
      <c r="J24" t="str">
        <f t="shared" si="17"/>
        <v>30</v>
      </c>
      <c r="K24">
        <f t="shared" si="18"/>
        <v>2.2999999999999998</v>
      </c>
      <c r="L24" t="str">
        <f t="shared" si="19"/>
        <v>2015</v>
      </c>
      <c r="M24" t="str">
        <f t="shared" si="20"/>
        <v>12</v>
      </c>
      <c r="N24" t="str">
        <f t="shared" si="21"/>
        <v>25</v>
      </c>
      <c r="O24" s="6">
        <f t="shared" si="22"/>
        <v>42363</v>
      </c>
      <c r="P24">
        <f t="shared" si="23"/>
        <v>6</v>
      </c>
      <c r="Q24">
        <f t="shared" si="24"/>
        <v>0</v>
      </c>
      <c r="R24">
        <f t="shared" si="25"/>
        <v>0</v>
      </c>
      <c r="S24">
        <f t="shared" si="26"/>
        <v>0</v>
      </c>
      <c r="T24">
        <f t="shared" si="27"/>
        <v>1</v>
      </c>
      <c r="U24">
        <f t="shared" si="28"/>
        <v>0</v>
      </c>
      <c r="V24">
        <f t="shared" si="29"/>
        <v>0</v>
      </c>
      <c r="W24">
        <f>IF(ISNA(MATCH(O24,[1]Plan2!$A$1:$A$2,0)),0,1)</f>
        <v>1</v>
      </c>
      <c r="X24">
        <f>IF(ISNA(MATCH(O24+1,[1]Plan2!$A$1:$A$2,0)),0,1)</f>
        <v>0</v>
      </c>
      <c r="Y24">
        <f>IF(ISNA(MATCH(O24-1,[1]Plan2!$A$1:$A$2,0)),0,1)</f>
        <v>0</v>
      </c>
      <c r="Z24" t="s">
        <v>21</v>
      </c>
    </row>
    <row r="25" spans="1:26" x14ac:dyDescent="0.25">
      <c r="A25" t="str">
        <f t="shared" si="9"/>
        <v>2015-12-25T02:33:33-02:00</v>
      </c>
      <c r="B25">
        <f t="shared" si="0"/>
        <v>25</v>
      </c>
      <c r="C25">
        <f t="shared" si="10"/>
        <v>11</v>
      </c>
      <c r="D25" t="str">
        <f t="shared" si="11"/>
        <v>2015-12-25</v>
      </c>
      <c r="E25" t="str">
        <f t="shared" si="12"/>
        <v>02:33:33-02:00</v>
      </c>
      <c r="F25">
        <f t="shared" si="13"/>
        <v>9</v>
      </c>
      <c r="G25" t="str">
        <f t="shared" si="14"/>
        <v>02:33:33</v>
      </c>
      <c r="H25" t="str">
        <f t="shared" si="15"/>
        <v>02</v>
      </c>
      <c r="I25" t="str">
        <f t="shared" si="16"/>
        <v>33</v>
      </c>
      <c r="J25" t="str">
        <f t="shared" si="17"/>
        <v>33</v>
      </c>
      <c r="K25">
        <f t="shared" si="18"/>
        <v>2.5499999999999998</v>
      </c>
      <c r="L25" t="str">
        <f t="shared" si="19"/>
        <v>2015</v>
      </c>
      <c r="M25" t="str">
        <f t="shared" si="20"/>
        <v>12</v>
      </c>
      <c r="N25" t="str">
        <f t="shared" si="21"/>
        <v>25</v>
      </c>
      <c r="O25" s="6">
        <f t="shared" si="22"/>
        <v>42363</v>
      </c>
      <c r="P25">
        <f t="shared" si="23"/>
        <v>6</v>
      </c>
      <c r="Q25">
        <f t="shared" si="24"/>
        <v>0</v>
      </c>
      <c r="R25">
        <f t="shared" si="25"/>
        <v>0</v>
      </c>
      <c r="S25">
        <f t="shared" si="26"/>
        <v>0</v>
      </c>
      <c r="T25">
        <f t="shared" si="27"/>
        <v>1</v>
      </c>
      <c r="U25">
        <f t="shared" si="28"/>
        <v>0</v>
      </c>
      <c r="V25">
        <f t="shared" si="29"/>
        <v>0</v>
      </c>
      <c r="W25">
        <f>IF(ISNA(MATCH(O25,[1]Plan2!$A$1:$A$2,0)),0,1)</f>
        <v>1</v>
      </c>
      <c r="X25">
        <f>IF(ISNA(MATCH(O25+1,[1]Plan2!$A$1:$A$2,0)),0,1)</f>
        <v>0</v>
      </c>
      <c r="Y25">
        <f>IF(ISNA(MATCH(O25-1,[1]Plan2!$A$1:$A$2,0)),0,1)</f>
        <v>0</v>
      </c>
      <c r="Z25" t="s">
        <v>22</v>
      </c>
    </row>
    <row r="26" spans="1:26" x14ac:dyDescent="0.25">
      <c r="A26" t="str">
        <f t="shared" si="9"/>
        <v>2016-01-15T22:05:18-02:00</v>
      </c>
      <c r="B26">
        <f t="shared" si="0"/>
        <v>25</v>
      </c>
      <c r="C26">
        <f t="shared" si="10"/>
        <v>11</v>
      </c>
      <c r="D26" t="str">
        <f t="shared" si="11"/>
        <v>2016-01-15</v>
      </c>
      <c r="E26" t="str">
        <f t="shared" si="12"/>
        <v>22:05:18-02:00</v>
      </c>
      <c r="F26">
        <f t="shared" si="13"/>
        <v>9</v>
      </c>
      <c r="G26" t="str">
        <f t="shared" si="14"/>
        <v>22:05:18</v>
      </c>
      <c r="H26" t="str">
        <f t="shared" si="15"/>
        <v>22</v>
      </c>
      <c r="I26" t="str">
        <f t="shared" si="16"/>
        <v>05</v>
      </c>
      <c r="J26" t="str">
        <f t="shared" si="17"/>
        <v>18</v>
      </c>
      <c r="K26">
        <f t="shared" si="18"/>
        <v>22.083333333333332</v>
      </c>
      <c r="L26" t="str">
        <f t="shared" si="19"/>
        <v>2016</v>
      </c>
      <c r="M26" t="str">
        <f t="shared" si="20"/>
        <v>01</v>
      </c>
      <c r="N26" t="str">
        <f t="shared" si="21"/>
        <v>15</v>
      </c>
      <c r="O26" s="6">
        <f t="shared" si="22"/>
        <v>42384</v>
      </c>
      <c r="P26">
        <f t="shared" si="23"/>
        <v>6</v>
      </c>
      <c r="Q26">
        <f t="shared" si="24"/>
        <v>0</v>
      </c>
      <c r="R26">
        <f t="shared" si="25"/>
        <v>0</v>
      </c>
      <c r="S26">
        <f t="shared" si="26"/>
        <v>0</v>
      </c>
      <c r="T26">
        <f t="shared" si="27"/>
        <v>1</v>
      </c>
      <c r="U26">
        <f t="shared" si="28"/>
        <v>0</v>
      </c>
      <c r="V26">
        <f t="shared" si="29"/>
        <v>0</v>
      </c>
      <c r="W26">
        <f>IF(ISNA(MATCH(O26,[1]Plan2!$A$1:$A$2,0)),0,1)</f>
        <v>0</v>
      </c>
      <c r="X26">
        <f>IF(ISNA(MATCH(O26+1,[1]Plan2!$A$1:$A$2,0)),0,1)</f>
        <v>0</v>
      </c>
      <c r="Y26">
        <f>IF(ISNA(MATCH(O26-1,[1]Plan2!$A$1:$A$2,0)),0,1)</f>
        <v>0</v>
      </c>
      <c r="Z26" t="s">
        <v>23</v>
      </c>
    </row>
    <row r="27" spans="1:26" x14ac:dyDescent="0.25">
      <c r="A27" t="str">
        <f t="shared" si="9"/>
        <v>2016-01-15T22:20:22-02:00</v>
      </c>
      <c r="B27">
        <f t="shared" si="0"/>
        <v>25</v>
      </c>
      <c r="C27">
        <f t="shared" si="10"/>
        <v>11</v>
      </c>
      <c r="D27" t="str">
        <f t="shared" si="11"/>
        <v>2016-01-15</v>
      </c>
      <c r="E27" t="str">
        <f t="shared" si="12"/>
        <v>22:20:22-02:00</v>
      </c>
      <c r="F27">
        <f t="shared" si="13"/>
        <v>9</v>
      </c>
      <c r="G27" t="str">
        <f t="shared" si="14"/>
        <v>22:20:22</v>
      </c>
      <c r="H27" t="str">
        <f t="shared" si="15"/>
        <v>22</v>
      </c>
      <c r="I27" t="str">
        <f t="shared" si="16"/>
        <v>20</v>
      </c>
      <c r="J27" t="str">
        <f t="shared" si="17"/>
        <v>22</v>
      </c>
      <c r="K27">
        <f t="shared" si="18"/>
        <v>22.333333333333332</v>
      </c>
      <c r="L27" t="str">
        <f t="shared" si="19"/>
        <v>2016</v>
      </c>
      <c r="M27" t="str">
        <f t="shared" si="20"/>
        <v>01</v>
      </c>
      <c r="N27" t="str">
        <f t="shared" si="21"/>
        <v>15</v>
      </c>
      <c r="O27" s="6">
        <f t="shared" si="22"/>
        <v>42384</v>
      </c>
      <c r="P27">
        <f t="shared" si="23"/>
        <v>6</v>
      </c>
      <c r="Q27">
        <f t="shared" si="24"/>
        <v>0</v>
      </c>
      <c r="R27">
        <f t="shared" si="25"/>
        <v>0</v>
      </c>
      <c r="S27">
        <f t="shared" si="26"/>
        <v>0</v>
      </c>
      <c r="T27">
        <f t="shared" si="27"/>
        <v>1</v>
      </c>
      <c r="U27">
        <f t="shared" si="28"/>
        <v>0</v>
      </c>
      <c r="V27">
        <f t="shared" si="29"/>
        <v>0</v>
      </c>
      <c r="W27">
        <f>IF(ISNA(MATCH(O27,[1]Plan2!$A$1:$A$2,0)),0,1)</f>
        <v>0</v>
      </c>
      <c r="X27">
        <f>IF(ISNA(MATCH(O27+1,[1]Plan2!$A$1:$A$2,0)),0,1)</f>
        <v>0</v>
      </c>
      <c r="Y27">
        <f>IF(ISNA(MATCH(O27-1,[1]Plan2!$A$1:$A$2,0)),0,1)</f>
        <v>0</v>
      </c>
      <c r="Z27" t="s">
        <v>24</v>
      </c>
    </row>
    <row r="28" spans="1:26" x14ac:dyDescent="0.25">
      <c r="A28" t="str">
        <f t="shared" si="9"/>
        <v>2016-01-15T22:35:28-02:00</v>
      </c>
      <c r="B28">
        <f t="shared" si="0"/>
        <v>25</v>
      </c>
      <c r="C28">
        <f t="shared" si="10"/>
        <v>11</v>
      </c>
      <c r="D28" t="str">
        <f t="shared" si="11"/>
        <v>2016-01-15</v>
      </c>
      <c r="E28" t="str">
        <f t="shared" si="12"/>
        <v>22:35:28-02:00</v>
      </c>
      <c r="F28">
        <f t="shared" si="13"/>
        <v>9</v>
      </c>
      <c r="G28" t="str">
        <f t="shared" si="14"/>
        <v>22:35:28</v>
      </c>
      <c r="H28" t="str">
        <f t="shared" si="15"/>
        <v>22</v>
      </c>
      <c r="I28" t="str">
        <f t="shared" si="16"/>
        <v>35</v>
      </c>
      <c r="J28" t="str">
        <f t="shared" si="17"/>
        <v>28</v>
      </c>
      <c r="K28">
        <f t="shared" si="18"/>
        <v>22.583333333333332</v>
      </c>
      <c r="L28" t="str">
        <f t="shared" si="19"/>
        <v>2016</v>
      </c>
      <c r="M28" t="str">
        <f t="shared" si="20"/>
        <v>01</v>
      </c>
      <c r="N28" t="str">
        <f t="shared" si="21"/>
        <v>15</v>
      </c>
      <c r="O28" s="6">
        <f t="shared" si="22"/>
        <v>42384</v>
      </c>
      <c r="P28">
        <f t="shared" si="23"/>
        <v>6</v>
      </c>
      <c r="Q28">
        <f t="shared" si="24"/>
        <v>0</v>
      </c>
      <c r="R28">
        <f t="shared" si="25"/>
        <v>0</v>
      </c>
      <c r="S28">
        <f t="shared" si="26"/>
        <v>0</v>
      </c>
      <c r="T28">
        <f t="shared" si="27"/>
        <v>1</v>
      </c>
      <c r="U28">
        <f t="shared" si="28"/>
        <v>0</v>
      </c>
      <c r="V28">
        <f t="shared" si="29"/>
        <v>0</v>
      </c>
      <c r="W28">
        <f>IF(ISNA(MATCH(O28,[1]Plan2!$A$1:$A$2,0)),0,1)</f>
        <v>0</v>
      </c>
      <c r="X28">
        <f>IF(ISNA(MATCH(O28+1,[1]Plan2!$A$1:$A$2,0)),0,1)</f>
        <v>0</v>
      </c>
      <c r="Y28">
        <f>IF(ISNA(MATCH(O28-1,[1]Plan2!$A$1:$A$2,0)),0,1)</f>
        <v>0</v>
      </c>
      <c r="Z28" t="s">
        <v>25</v>
      </c>
    </row>
    <row r="29" spans="1:26" x14ac:dyDescent="0.25">
      <c r="A29" t="str">
        <f t="shared" si="9"/>
        <v>2016-01-15T22:50:35-02:00</v>
      </c>
      <c r="B29">
        <f t="shared" si="0"/>
        <v>25</v>
      </c>
      <c r="C29">
        <f t="shared" si="10"/>
        <v>11</v>
      </c>
      <c r="D29" t="str">
        <f t="shared" si="11"/>
        <v>2016-01-15</v>
      </c>
      <c r="E29" t="str">
        <f t="shared" si="12"/>
        <v>22:50:35-02:00</v>
      </c>
      <c r="F29">
        <f t="shared" si="13"/>
        <v>9</v>
      </c>
      <c r="G29" t="str">
        <f t="shared" si="14"/>
        <v>22:50:35</v>
      </c>
      <c r="H29" t="str">
        <f t="shared" si="15"/>
        <v>22</v>
      </c>
      <c r="I29" t="str">
        <f t="shared" si="16"/>
        <v>50</v>
      </c>
      <c r="J29" t="str">
        <f t="shared" si="17"/>
        <v>35</v>
      </c>
      <c r="K29">
        <f t="shared" si="18"/>
        <v>22.833333333333332</v>
      </c>
      <c r="L29" t="str">
        <f t="shared" si="19"/>
        <v>2016</v>
      </c>
      <c r="M29" t="str">
        <f t="shared" si="20"/>
        <v>01</v>
      </c>
      <c r="N29" t="str">
        <f t="shared" si="21"/>
        <v>15</v>
      </c>
      <c r="O29" s="6">
        <f t="shared" si="22"/>
        <v>42384</v>
      </c>
      <c r="P29">
        <f t="shared" si="23"/>
        <v>6</v>
      </c>
      <c r="Q29">
        <f t="shared" si="24"/>
        <v>0</v>
      </c>
      <c r="R29">
        <f t="shared" si="25"/>
        <v>0</v>
      </c>
      <c r="S29">
        <f t="shared" si="26"/>
        <v>0</v>
      </c>
      <c r="T29">
        <f t="shared" si="27"/>
        <v>1</v>
      </c>
      <c r="U29">
        <f t="shared" si="28"/>
        <v>0</v>
      </c>
      <c r="V29">
        <f t="shared" si="29"/>
        <v>0</v>
      </c>
      <c r="W29">
        <f>IF(ISNA(MATCH(O29,[1]Plan2!$A$1:$A$2,0)),0,1)</f>
        <v>0</v>
      </c>
      <c r="X29">
        <f>IF(ISNA(MATCH(O29+1,[1]Plan2!$A$1:$A$2,0)),0,1)</f>
        <v>0</v>
      </c>
      <c r="Y29">
        <f>IF(ISNA(MATCH(O29-1,[1]Plan2!$A$1:$A$2,0)),0,1)</f>
        <v>0</v>
      </c>
      <c r="Z29" t="s">
        <v>26</v>
      </c>
    </row>
    <row r="30" spans="1:26" x14ac:dyDescent="0.25">
      <c r="A30" t="str">
        <f t="shared" si="9"/>
        <v>2016-01-15T23:05:39-02:00</v>
      </c>
      <c r="B30">
        <f t="shared" si="0"/>
        <v>25</v>
      </c>
      <c r="C30">
        <f t="shared" si="10"/>
        <v>11</v>
      </c>
      <c r="D30" t="str">
        <f t="shared" si="11"/>
        <v>2016-01-15</v>
      </c>
      <c r="E30" t="str">
        <f t="shared" si="12"/>
        <v>23:05:39-02:00</v>
      </c>
      <c r="F30">
        <f t="shared" si="13"/>
        <v>9</v>
      </c>
      <c r="G30" t="str">
        <f t="shared" si="14"/>
        <v>23:05:39</v>
      </c>
      <c r="H30" t="str">
        <f t="shared" si="15"/>
        <v>23</v>
      </c>
      <c r="I30" t="str">
        <f t="shared" si="16"/>
        <v>05</v>
      </c>
      <c r="J30" t="str">
        <f t="shared" si="17"/>
        <v>39</v>
      </c>
      <c r="K30">
        <f t="shared" si="18"/>
        <v>23.083333333333332</v>
      </c>
      <c r="L30" t="str">
        <f t="shared" si="19"/>
        <v>2016</v>
      </c>
      <c r="M30" t="str">
        <f t="shared" si="20"/>
        <v>01</v>
      </c>
      <c r="N30" t="str">
        <f t="shared" si="21"/>
        <v>15</v>
      </c>
      <c r="O30" s="6">
        <f t="shared" si="22"/>
        <v>42384</v>
      </c>
      <c r="P30">
        <f t="shared" si="23"/>
        <v>6</v>
      </c>
      <c r="Q30">
        <f t="shared" si="24"/>
        <v>0</v>
      </c>
      <c r="R30">
        <f t="shared" si="25"/>
        <v>0</v>
      </c>
      <c r="S30">
        <f t="shared" si="26"/>
        <v>0</v>
      </c>
      <c r="T30">
        <f t="shared" si="27"/>
        <v>1</v>
      </c>
      <c r="U30">
        <f t="shared" si="28"/>
        <v>0</v>
      </c>
      <c r="V30">
        <f t="shared" si="29"/>
        <v>0</v>
      </c>
      <c r="W30">
        <f>IF(ISNA(MATCH(O30,[1]Plan2!$A$1:$A$2,0)),0,1)</f>
        <v>0</v>
      </c>
      <c r="X30">
        <f>IF(ISNA(MATCH(O30+1,[1]Plan2!$A$1:$A$2,0)),0,1)</f>
        <v>0</v>
      </c>
      <c r="Y30">
        <f>IF(ISNA(MATCH(O30-1,[1]Plan2!$A$1:$A$2,0)),0,1)</f>
        <v>0</v>
      </c>
      <c r="Z30" t="s">
        <v>27</v>
      </c>
    </row>
    <row r="31" spans="1:26" x14ac:dyDescent="0.25">
      <c r="A31" t="str">
        <f t="shared" si="9"/>
        <v>2016-01-15T23:20:43-02:00</v>
      </c>
      <c r="B31">
        <f t="shared" si="0"/>
        <v>25</v>
      </c>
      <c r="C31">
        <f t="shared" si="10"/>
        <v>11</v>
      </c>
      <c r="D31" t="str">
        <f t="shared" si="11"/>
        <v>2016-01-15</v>
      </c>
      <c r="E31" t="str">
        <f t="shared" si="12"/>
        <v>23:20:43-02:00</v>
      </c>
      <c r="F31">
        <f t="shared" si="13"/>
        <v>9</v>
      </c>
      <c r="G31" t="str">
        <f t="shared" si="14"/>
        <v>23:20:43</v>
      </c>
      <c r="H31" t="str">
        <f t="shared" si="15"/>
        <v>23</v>
      </c>
      <c r="I31" t="str">
        <f t="shared" si="16"/>
        <v>20</v>
      </c>
      <c r="J31" t="str">
        <f t="shared" si="17"/>
        <v>43</v>
      </c>
      <c r="K31">
        <f t="shared" si="18"/>
        <v>23.333333333333332</v>
      </c>
      <c r="L31" t="str">
        <f t="shared" si="19"/>
        <v>2016</v>
      </c>
      <c r="M31" t="str">
        <f t="shared" si="20"/>
        <v>01</v>
      </c>
      <c r="N31" t="str">
        <f t="shared" si="21"/>
        <v>15</v>
      </c>
      <c r="O31" s="6">
        <f t="shared" si="22"/>
        <v>42384</v>
      </c>
      <c r="P31">
        <f t="shared" si="23"/>
        <v>6</v>
      </c>
      <c r="Q31">
        <f t="shared" si="24"/>
        <v>0</v>
      </c>
      <c r="R31">
        <f t="shared" si="25"/>
        <v>0</v>
      </c>
      <c r="S31">
        <f t="shared" si="26"/>
        <v>0</v>
      </c>
      <c r="T31">
        <f t="shared" si="27"/>
        <v>1</v>
      </c>
      <c r="U31">
        <f t="shared" si="28"/>
        <v>0</v>
      </c>
      <c r="V31">
        <f t="shared" si="29"/>
        <v>0</v>
      </c>
      <c r="W31">
        <f>IF(ISNA(MATCH(O31,[1]Plan2!$A$1:$A$2,0)),0,1)</f>
        <v>0</v>
      </c>
      <c r="X31">
        <f>IF(ISNA(MATCH(O31+1,[1]Plan2!$A$1:$A$2,0)),0,1)</f>
        <v>0</v>
      </c>
      <c r="Y31">
        <f>IF(ISNA(MATCH(O31-1,[1]Plan2!$A$1:$A$2,0)),0,1)</f>
        <v>0</v>
      </c>
      <c r="Z31" t="s">
        <v>28</v>
      </c>
    </row>
    <row r="32" spans="1:26" x14ac:dyDescent="0.25">
      <c r="A32" t="str">
        <f t="shared" si="9"/>
        <v>2016-01-15T23:35:47-02:00</v>
      </c>
      <c r="B32">
        <f t="shared" si="0"/>
        <v>25</v>
      </c>
      <c r="C32">
        <f t="shared" si="10"/>
        <v>11</v>
      </c>
      <c r="D32" t="str">
        <f t="shared" si="11"/>
        <v>2016-01-15</v>
      </c>
      <c r="E32" t="str">
        <f t="shared" si="12"/>
        <v>23:35:47-02:00</v>
      </c>
      <c r="F32">
        <f t="shared" si="13"/>
        <v>9</v>
      </c>
      <c r="G32" t="str">
        <f t="shared" si="14"/>
        <v>23:35:47</v>
      </c>
      <c r="H32" t="str">
        <f t="shared" si="15"/>
        <v>23</v>
      </c>
      <c r="I32" t="str">
        <f t="shared" si="16"/>
        <v>35</v>
      </c>
      <c r="J32" t="str">
        <f t="shared" si="17"/>
        <v>47</v>
      </c>
      <c r="K32">
        <f t="shared" si="18"/>
        <v>23.583333333333332</v>
      </c>
      <c r="L32" t="str">
        <f t="shared" si="19"/>
        <v>2016</v>
      </c>
      <c r="M32" t="str">
        <f t="shared" si="20"/>
        <v>01</v>
      </c>
      <c r="N32" t="str">
        <f t="shared" si="21"/>
        <v>15</v>
      </c>
      <c r="O32" s="6">
        <f t="shared" si="22"/>
        <v>42384</v>
      </c>
      <c r="P32">
        <f t="shared" si="23"/>
        <v>6</v>
      </c>
      <c r="Q32">
        <f t="shared" si="24"/>
        <v>0</v>
      </c>
      <c r="R32">
        <f t="shared" si="25"/>
        <v>0</v>
      </c>
      <c r="S32">
        <f t="shared" si="26"/>
        <v>0</v>
      </c>
      <c r="T32">
        <f t="shared" si="27"/>
        <v>1</v>
      </c>
      <c r="U32">
        <f t="shared" si="28"/>
        <v>0</v>
      </c>
      <c r="V32">
        <f t="shared" si="29"/>
        <v>0</v>
      </c>
      <c r="W32">
        <f>IF(ISNA(MATCH(O32,[1]Plan2!$A$1:$A$2,0)),0,1)</f>
        <v>0</v>
      </c>
      <c r="X32">
        <f>IF(ISNA(MATCH(O32+1,[1]Plan2!$A$1:$A$2,0)),0,1)</f>
        <v>0</v>
      </c>
      <c r="Y32">
        <f>IF(ISNA(MATCH(O32-1,[1]Plan2!$A$1:$A$2,0)),0,1)</f>
        <v>0</v>
      </c>
      <c r="Z32" t="s">
        <v>29</v>
      </c>
    </row>
    <row r="33" spans="1:26" x14ac:dyDescent="0.25">
      <c r="A33" t="str">
        <f t="shared" si="9"/>
        <v>2016-01-15T23:50:51-02:00</v>
      </c>
      <c r="B33">
        <f t="shared" si="0"/>
        <v>25</v>
      </c>
      <c r="C33">
        <f t="shared" si="10"/>
        <v>11</v>
      </c>
      <c r="D33" t="str">
        <f t="shared" si="11"/>
        <v>2016-01-15</v>
      </c>
      <c r="E33" t="str">
        <f t="shared" si="12"/>
        <v>23:50:51-02:00</v>
      </c>
      <c r="F33">
        <f t="shared" si="13"/>
        <v>9</v>
      </c>
      <c r="G33" t="str">
        <f t="shared" si="14"/>
        <v>23:50:51</v>
      </c>
      <c r="H33" t="str">
        <f t="shared" si="15"/>
        <v>23</v>
      </c>
      <c r="I33" t="str">
        <f t="shared" si="16"/>
        <v>50</v>
      </c>
      <c r="J33" t="str">
        <f t="shared" si="17"/>
        <v>51</v>
      </c>
      <c r="K33">
        <f t="shared" si="18"/>
        <v>23.833333333333332</v>
      </c>
      <c r="L33" t="str">
        <f t="shared" si="19"/>
        <v>2016</v>
      </c>
      <c r="M33" t="str">
        <f t="shared" si="20"/>
        <v>01</v>
      </c>
      <c r="N33" t="str">
        <f t="shared" si="21"/>
        <v>15</v>
      </c>
      <c r="O33" s="6">
        <f t="shared" si="22"/>
        <v>42384</v>
      </c>
      <c r="P33">
        <f t="shared" si="23"/>
        <v>6</v>
      </c>
      <c r="Q33">
        <f t="shared" si="24"/>
        <v>0</v>
      </c>
      <c r="R33">
        <f t="shared" si="25"/>
        <v>0</v>
      </c>
      <c r="S33">
        <f t="shared" si="26"/>
        <v>0</v>
      </c>
      <c r="T33">
        <f t="shared" si="27"/>
        <v>1</v>
      </c>
      <c r="U33">
        <f t="shared" si="28"/>
        <v>0</v>
      </c>
      <c r="V33">
        <f t="shared" si="29"/>
        <v>0</v>
      </c>
      <c r="W33">
        <f>IF(ISNA(MATCH(O33,[1]Plan2!$A$1:$A$2,0)),0,1)</f>
        <v>0</v>
      </c>
      <c r="X33">
        <f>IF(ISNA(MATCH(O33+1,[1]Plan2!$A$1:$A$2,0)),0,1)</f>
        <v>0</v>
      </c>
      <c r="Y33">
        <f>IF(ISNA(MATCH(O33-1,[1]Plan2!$A$1:$A$2,0)),0,1)</f>
        <v>0</v>
      </c>
      <c r="Z33" t="s">
        <v>30</v>
      </c>
    </row>
    <row r="34" spans="1:26" x14ac:dyDescent="0.25">
      <c r="A34" t="str">
        <f t="shared" si="9"/>
        <v>2016-01-16T00:05:56-02:00</v>
      </c>
      <c r="B34">
        <f t="shared" si="0"/>
        <v>25</v>
      </c>
      <c r="C34">
        <f t="shared" si="10"/>
        <v>11</v>
      </c>
      <c r="D34" t="str">
        <f t="shared" si="11"/>
        <v>2016-01-16</v>
      </c>
      <c r="E34" t="str">
        <f t="shared" si="12"/>
        <v>00:05:56-02:00</v>
      </c>
      <c r="F34">
        <f t="shared" si="13"/>
        <v>9</v>
      </c>
      <c r="G34" t="str">
        <f t="shared" si="14"/>
        <v>00:05:56</v>
      </c>
      <c r="H34" t="str">
        <f t="shared" si="15"/>
        <v>00</v>
      </c>
      <c r="I34" t="str">
        <f t="shared" si="16"/>
        <v>05</v>
      </c>
      <c r="J34" t="str">
        <f t="shared" si="17"/>
        <v>56</v>
      </c>
      <c r="K34">
        <f t="shared" si="18"/>
        <v>8.3333333333333329E-2</v>
      </c>
      <c r="L34" t="str">
        <f t="shared" si="19"/>
        <v>2016</v>
      </c>
      <c r="M34" t="str">
        <f t="shared" si="20"/>
        <v>01</v>
      </c>
      <c r="N34" t="str">
        <f t="shared" si="21"/>
        <v>16</v>
      </c>
      <c r="O34" s="6">
        <f t="shared" si="22"/>
        <v>42385</v>
      </c>
      <c r="P34">
        <f t="shared" si="23"/>
        <v>7</v>
      </c>
      <c r="Q34">
        <f t="shared" si="24"/>
        <v>0</v>
      </c>
      <c r="R34">
        <f t="shared" si="25"/>
        <v>1</v>
      </c>
      <c r="S34">
        <f t="shared" si="26"/>
        <v>0</v>
      </c>
      <c r="T34">
        <f t="shared" si="27"/>
        <v>0</v>
      </c>
      <c r="U34">
        <f t="shared" si="28"/>
        <v>1</v>
      </c>
      <c r="V34">
        <f t="shared" si="29"/>
        <v>0</v>
      </c>
      <c r="W34">
        <f>IF(ISNA(MATCH(O34,[1]Plan2!$A$1:$A$2,0)),0,1)</f>
        <v>0</v>
      </c>
      <c r="X34">
        <f>IF(ISNA(MATCH(O34+1,[1]Plan2!$A$1:$A$2,0)),0,1)</f>
        <v>0</v>
      </c>
      <c r="Y34">
        <f>IF(ISNA(MATCH(O34-1,[1]Plan2!$A$1:$A$2,0)),0,1)</f>
        <v>0</v>
      </c>
      <c r="Z34" t="s">
        <v>31</v>
      </c>
    </row>
    <row r="35" spans="1:26" x14ac:dyDescent="0.25">
      <c r="A35" t="str">
        <f t="shared" si="9"/>
        <v>2016-01-16T00:21:00-02:00</v>
      </c>
      <c r="B35">
        <f t="shared" si="0"/>
        <v>25</v>
      </c>
      <c r="C35">
        <f t="shared" si="10"/>
        <v>11</v>
      </c>
      <c r="D35" t="str">
        <f t="shared" si="11"/>
        <v>2016-01-16</v>
      </c>
      <c r="E35" t="str">
        <f t="shared" si="12"/>
        <v>00:21:00-02:00</v>
      </c>
      <c r="F35">
        <f t="shared" si="13"/>
        <v>9</v>
      </c>
      <c r="G35" t="str">
        <f t="shared" si="14"/>
        <v>00:21:00</v>
      </c>
      <c r="H35" t="str">
        <f t="shared" si="15"/>
        <v>00</v>
      </c>
      <c r="I35" t="str">
        <f t="shared" si="16"/>
        <v>21</v>
      </c>
      <c r="J35" t="str">
        <f t="shared" si="17"/>
        <v>00</v>
      </c>
      <c r="K35">
        <f t="shared" si="18"/>
        <v>0.35</v>
      </c>
      <c r="L35" t="str">
        <f t="shared" si="19"/>
        <v>2016</v>
      </c>
      <c r="M35" t="str">
        <f t="shared" si="20"/>
        <v>01</v>
      </c>
      <c r="N35" t="str">
        <f t="shared" si="21"/>
        <v>16</v>
      </c>
      <c r="O35" s="6">
        <f t="shared" si="22"/>
        <v>42385</v>
      </c>
      <c r="P35">
        <f t="shared" si="23"/>
        <v>7</v>
      </c>
      <c r="Q35">
        <f t="shared" si="24"/>
        <v>0</v>
      </c>
      <c r="R35">
        <f t="shared" si="25"/>
        <v>1</v>
      </c>
      <c r="S35">
        <f t="shared" si="26"/>
        <v>0</v>
      </c>
      <c r="T35">
        <f t="shared" si="27"/>
        <v>0</v>
      </c>
      <c r="U35">
        <f t="shared" si="28"/>
        <v>1</v>
      </c>
      <c r="V35">
        <f t="shared" si="29"/>
        <v>0</v>
      </c>
      <c r="W35">
        <f>IF(ISNA(MATCH(O35,[1]Plan2!$A$1:$A$2,0)),0,1)</f>
        <v>0</v>
      </c>
      <c r="X35">
        <f>IF(ISNA(MATCH(O35+1,[1]Plan2!$A$1:$A$2,0)),0,1)</f>
        <v>0</v>
      </c>
      <c r="Y35">
        <f>IF(ISNA(MATCH(O35-1,[1]Plan2!$A$1:$A$2,0)),0,1)</f>
        <v>0</v>
      </c>
      <c r="Z35" t="s">
        <v>32</v>
      </c>
    </row>
    <row r="36" spans="1:26" x14ac:dyDescent="0.25">
      <c r="A36" t="str">
        <f t="shared" si="9"/>
        <v>2016-01-16T00:36:03-02:00</v>
      </c>
      <c r="B36">
        <f t="shared" si="0"/>
        <v>25</v>
      </c>
      <c r="C36">
        <f t="shared" si="10"/>
        <v>11</v>
      </c>
      <c r="D36" t="str">
        <f t="shared" si="11"/>
        <v>2016-01-16</v>
      </c>
      <c r="E36" t="str">
        <f t="shared" si="12"/>
        <v>00:36:03-02:00</v>
      </c>
      <c r="F36">
        <f t="shared" si="13"/>
        <v>9</v>
      </c>
      <c r="G36" t="str">
        <f t="shared" si="14"/>
        <v>00:36:03</v>
      </c>
      <c r="H36" t="str">
        <f t="shared" si="15"/>
        <v>00</v>
      </c>
      <c r="I36" t="str">
        <f t="shared" si="16"/>
        <v>36</v>
      </c>
      <c r="J36" t="str">
        <f t="shared" si="17"/>
        <v>03</v>
      </c>
      <c r="K36">
        <f t="shared" si="18"/>
        <v>0.6</v>
      </c>
      <c r="L36" t="str">
        <f t="shared" si="19"/>
        <v>2016</v>
      </c>
      <c r="M36" t="str">
        <f t="shared" si="20"/>
        <v>01</v>
      </c>
      <c r="N36" t="str">
        <f t="shared" si="21"/>
        <v>16</v>
      </c>
      <c r="O36" s="6">
        <f t="shared" si="22"/>
        <v>42385</v>
      </c>
      <c r="P36">
        <f t="shared" si="23"/>
        <v>7</v>
      </c>
      <c r="Q36">
        <f t="shared" si="24"/>
        <v>0</v>
      </c>
      <c r="R36">
        <f t="shared" si="25"/>
        <v>1</v>
      </c>
      <c r="S36">
        <f t="shared" si="26"/>
        <v>0</v>
      </c>
      <c r="T36">
        <f t="shared" si="27"/>
        <v>0</v>
      </c>
      <c r="U36">
        <f t="shared" si="28"/>
        <v>1</v>
      </c>
      <c r="V36">
        <f t="shared" si="29"/>
        <v>0</v>
      </c>
      <c r="W36">
        <f>IF(ISNA(MATCH(O36,[1]Plan2!$A$1:$A$2,0)),0,1)</f>
        <v>0</v>
      </c>
      <c r="X36">
        <f>IF(ISNA(MATCH(O36+1,[1]Plan2!$A$1:$A$2,0)),0,1)</f>
        <v>0</v>
      </c>
      <c r="Y36">
        <f>IF(ISNA(MATCH(O36-1,[1]Plan2!$A$1:$A$2,0)),0,1)</f>
        <v>0</v>
      </c>
      <c r="Z36" t="s">
        <v>33</v>
      </c>
    </row>
    <row r="37" spans="1:26" x14ac:dyDescent="0.25">
      <c r="A37" t="str">
        <f t="shared" si="9"/>
        <v>2016-01-16T00:51:11-02:00</v>
      </c>
      <c r="B37">
        <f t="shared" si="0"/>
        <v>25</v>
      </c>
      <c r="C37">
        <f t="shared" si="10"/>
        <v>11</v>
      </c>
      <c r="D37" t="str">
        <f t="shared" si="11"/>
        <v>2016-01-16</v>
      </c>
      <c r="E37" t="str">
        <f t="shared" si="12"/>
        <v>00:51:11-02:00</v>
      </c>
      <c r="F37">
        <f t="shared" si="13"/>
        <v>9</v>
      </c>
      <c r="G37" t="str">
        <f t="shared" si="14"/>
        <v>00:51:11</v>
      </c>
      <c r="H37" t="str">
        <f t="shared" si="15"/>
        <v>00</v>
      </c>
      <c r="I37" t="str">
        <f t="shared" si="16"/>
        <v>51</v>
      </c>
      <c r="J37" t="str">
        <f t="shared" si="17"/>
        <v>11</v>
      </c>
      <c r="K37">
        <f t="shared" si="18"/>
        <v>0.85</v>
      </c>
      <c r="L37" t="str">
        <f t="shared" si="19"/>
        <v>2016</v>
      </c>
      <c r="M37" t="str">
        <f t="shared" si="20"/>
        <v>01</v>
      </c>
      <c r="N37" t="str">
        <f t="shared" si="21"/>
        <v>16</v>
      </c>
      <c r="O37" s="6">
        <f t="shared" si="22"/>
        <v>42385</v>
      </c>
      <c r="P37">
        <f t="shared" si="23"/>
        <v>7</v>
      </c>
      <c r="Q37">
        <f t="shared" si="24"/>
        <v>0</v>
      </c>
      <c r="R37">
        <f t="shared" si="25"/>
        <v>1</v>
      </c>
      <c r="S37">
        <f t="shared" si="26"/>
        <v>0</v>
      </c>
      <c r="T37">
        <f t="shared" si="27"/>
        <v>0</v>
      </c>
      <c r="U37">
        <f t="shared" si="28"/>
        <v>1</v>
      </c>
      <c r="V37">
        <f t="shared" si="29"/>
        <v>0</v>
      </c>
      <c r="W37">
        <f>IF(ISNA(MATCH(O37,[1]Plan2!$A$1:$A$2,0)),0,1)</f>
        <v>0</v>
      </c>
      <c r="X37">
        <f>IF(ISNA(MATCH(O37+1,[1]Plan2!$A$1:$A$2,0)),0,1)</f>
        <v>0</v>
      </c>
      <c r="Y37">
        <f>IF(ISNA(MATCH(O37-1,[1]Plan2!$A$1:$A$2,0)),0,1)</f>
        <v>0</v>
      </c>
      <c r="Z37" t="s">
        <v>34</v>
      </c>
    </row>
    <row r="38" spans="1:26" x14ac:dyDescent="0.25">
      <c r="A38" t="str">
        <f t="shared" si="9"/>
        <v>2016-01-16T01:06:23-02:00</v>
      </c>
      <c r="B38">
        <f t="shared" si="0"/>
        <v>25</v>
      </c>
      <c r="C38">
        <f t="shared" si="10"/>
        <v>11</v>
      </c>
      <c r="D38" t="str">
        <f t="shared" si="11"/>
        <v>2016-01-16</v>
      </c>
      <c r="E38" t="str">
        <f t="shared" si="12"/>
        <v>01:06:23-02:00</v>
      </c>
      <c r="F38">
        <f t="shared" si="13"/>
        <v>9</v>
      </c>
      <c r="G38" t="str">
        <f t="shared" si="14"/>
        <v>01:06:23</v>
      </c>
      <c r="H38" t="str">
        <f t="shared" si="15"/>
        <v>01</v>
      </c>
      <c r="I38" t="str">
        <f t="shared" si="16"/>
        <v>06</v>
      </c>
      <c r="J38" t="str">
        <f t="shared" si="17"/>
        <v>23</v>
      </c>
      <c r="K38">
        <f t="shared" si="18"/>
        <v>1.1000000000000001</v>
      </c>
      <c r="L38" t="str">
        <f t="shared" si="19"/>
        <v>2016</v>
      </c>
      <c r="M38" t="str">
        <f t="shared" si="20"/>
        <v>01</v>
      </c>
      <c r="N38" t="str">
        <f t="shared" si="21"/>
        <v>16</v>
      </c>
      <c r="O38" s="6">
        <f t="shared" si="22"/>
        <v>42385</v>
      </c>
      <c r="P38">
        <f t="shared" si="23"/>
        <v>7</v>
      </c>
      <c r="Q38">
        <f t="shared" si="24"/>
        <v>0</v>
      </c>
      <c r="R38">
        <f t="shared" si="25"/>
        <v>1</v>
      </c>
      <c r="S38">
        <f t="shared" si="26"/>
        <v>0</v>
      </c>
      <c r="T38">
        <f t="shared" si="27"/>
        <v>0</v>
      </c>
      <c r="U38">
        <f t="shared" si="28"/>
        <v>1</v>
      </c>
      <c r="V38">
        <f t="shared" si="29"/>
        <v>0</v>
      </c>
      <c r="W38">
        <f>IF(ISNA(MATCH(O38,[1]Plan2!$A$1:$A$2,0)),0,1)</f>
        <v>0</v>
      </c>
      <c r="X38">
        <f>IF(ISNA(MATCH(O38+1,[1]Plan2!$A$1:$A$2,0)),0,1)</f>
        <v>0</v>
      </c>
      <c r="Y38">
        <f>IF(ISNA(MATCH(O38-1,[1]Plan2!$A$1:$A$2,0)),0,1)</f>
        <v>0</v>
      </c>
      <c r="Z38" t="s">
        <v>35</v>
      </c>
    </row>
    <row r="39" spans="1:26" x14ac:dyDescent="0.25">
      <c r="A39" t="str">
        <f t="shared" si="9"/>
        <v>2016-01-16T01:21:39-02:00</v>
      </c>
      <c r="B39">
        <f t="shared" si="0"/>
        <v>25</v>
      </c>
      <c r="C39">
        <f t="shared" si="10"/>
        <v>11</v>
      </c>
      <c r="D39" t="str">
        <f t="shared" si="11"/>
        <v>2016-01-16</v>
      </c>
      <c r="E39" t="str">
        <f t="shared" si="12"/>
        <v>01:21:39-02:00</v>
      </c>
      <c r="F39">
        <f t="shared" si="13"/>
        <v>9</v>
      </c>
      <c r="G39" t="str">
        <f t="shared" si="14"/>
        <v>01:21:39</v>
      </c>
      <c r="H39" t="str">
        <f t="shared" si="15"/>
        <v>01</v>
      </c>
      <c r="I39" t="str">
        <f t="shared" si="16"/>
        <v>21</v>
      </c>
      <c r="J39" t="str">
        <f t="shared" si="17"/>
        <v>39</v>
      </c>
      <c r="K39">
        <f t="shared" si="18"/>
        <v>1.35</v>
      </c>
      <c r="L39" t="str">
        <f t="shared" si="19"/>
        <v>2016</v>
      </c>
      <c r="M39" t="str">
        <f t="shared" si="20"/>
        <v>01</v>
      </c>
      <c r="N39" t="str">
        <f t="shared" si="21"/>
        <v>16</v>
      </c>
      <c r="O39" s="6">
        <f t="shared" si="22"/>
        <v>42385</v>
      </c>
      <c r="P39">
        <f t="shared" si="23"/>
        <v>7</v>
      </c>
      <c r="Q39">
        <f t="shared" si="24"/>
        <v>0</v>
      </c>
      <c r="R39">
        <f t="shared" si="25"/>
        <v>1</v>
      </c>
      <c r="S39">
        <f t="shared" si="26"/>
        <v>0</v>
      </c>
      <c r="T39">
        <f t="shared" si="27"/>
        <v>0</v>
      </c>
      <c r="U39">
        <f t="shared" si="28"/>
        <v>1</v>
      </c>
      <c r="V39">
        <f t="shared" si="29"/>
        <v>0</v>
      </c>
      <c r="W39">
        <f>IF(ISNA(MATCH(O39,[1]Plan2!$A$1:$A$2,0)),0,1)</f>
        <v>0</v>
      </c>
      <c r="X39">
        <f>IF(ISNA(MATCH(O39+1,[1]Plan2!$A$1:$A$2,0)),0,1)</f>
        <v>0</v>
      </c>
      <c r="Y39">
        <f>IF(ISNA(MATCH(O39-1,[1]Plan2!$A$1:$A$2,0)),0,1)</f>
        <v>0</v>
      </c>
      <c r="Z39" t="s">
        <v>36</v>
      </c>
    </row>
    <row r="40" spans="1:26" x14ac:dyDescent="0.25">
      <c r="A40" t="str">
        <f t="shared" si="9"/>
        <v>2016-01-16T01:36:42-02:00</v>
      </c>
      <c r="B40">
        <f t="shared" si="0"/>
        <v>25</v>
      </c>
      <c r="C40">
        <f t="shared" si="10"/>
        <v>11</v>
      </c>
      <c r="D40" t="str">
        <f t="shared" si="11"/>
        <v>2016-01-16</v>
      </c>
      <c r="E40" t="str">
        <f t="shared" si="12"/>
        <v>01:36:42-02:00</v>
      </c>
      <c r="F40">
        <f t="shared" si="13"/>
        <v>9</v>
      </c>
      <c r="G40" t="str">
        <f t="shared" si="14"/>
        <v>01:36:42</v>
      </c>
      <c r="H40" t="str">
        <f t="shared" si="15"/>
        <v>01</v>
      </c>
      <c r="I40" t="str">
        <f t="shared" si="16"/>
        <v>36</v>
      </c>
      <c r="J40" t="str">
        <f t="shared" si="17"/>
        <v>42</v>
      </c>
      <c r="K40">
        <f t="shared" si="18"/>
        <v>1.6</v>
      </c>
      <c r="L40" t="str">
        <f t="shared" si="19"/>
        <v>2016</v>
      </c>
      <c r="M40" t="str">
        <f t="shared" si="20"/>
        <v>01</v>
      </c>
      <c r="N40" t="str">
        <f t="shared" si="21"/>
        <v>16</v>
      </c>
      <c r="O40" s="6">
        <f t="shared" si="22"/>
        <v>42385</v>
      </c>
      <c r="P40">
        <f t="shared" si="23"/>
        <v>7</v>
      </c>
      <c r="Q40">
        <f t="shared" si="24"/>
        <v>0</v>
      </c>
      <c r="R40">
        <f t="shared" si="25"/>
        <v>1</v>
      </c>
      <c r="S40">
        <f t="shared" si="26"/>
        <v>0</v>
      </c>
      <c r="T40">
        <f t="shared" si="27"/>
        <v>0</v>
      </c>
      <c r="U40">
        <f t="shared" si="28"/>
        <v>1</v>
      </c>
      <c r="V40">
        <f t="shared" si="29"/>
        <v>0</v>
      </c>
      <c r="W40">
        <f>IF(ISNA(MATCH(O40,[1]Plan2!$A$1:$A$2,0)),0,1)</f>
        <v>0</v>
      </c>
      <c r="X40">
        <f>IF(ISNA(MATCH(O40+1,[1]Plan2!$A$1:$A$2,0)),0,1)</f>
        <v>0</v>
      </c>
      <c r="Y40">
        <f>IF(ISNA(MATCH(O40-1,[1]Plan2!$A$1:$A$2,0)),0,1)</f>
        <v>0</v>
      </c>
      <c r="Z40" t="s">
        <v>37</v>
      </c>
    </row>
    <row r="41" spans="1:26" x14ac:dyDescent="0.25">
      <c r="A41" t="str">
        <f t="shared" si="9"/>
        <v>2016-01-16T01:51:46-02:00</v>
      </c>
      <c r="B41">
        <f t="shared" si="0"/>
        <v>25</v>
      </c>
      <c r="C41">
        <f t="shared" si="10"/>
        <v>11</v>
      </c>
      <c r="D41" t="str">
        <f t="shared" si="11"/>
        <v>2016-01-16</v>
      </c>
      <c r="E41" t="str">
        <f t="shared" si="12"/>
        <v>01:51:46-02:00</v>
      </c>
      <c r="F41">
        <f t="shared" si="13"/>
        <v>9</v>
      </c>
      <c r="G41" t="str">
        <f t="shared" si="14"/>
        <v>01:51:46</v>
      </c>
      <c r="H41" t="str">
        <f t="shared" si="15"/>
        <v>01</v>
      </c>
      <c r="I41" t="str">
        <f t="shared" si="16"/>
        <v>51</v>
      </c>
      <c r="J41" t="str">
        <f t="shared" si="17"/>
        <v>46</v>
      </c>
      <c r="K41">
        <f t="shared" si="18"/>
        <v>1.85</v>
      </c>
      <c r="L41" t="str">
        <f t="shared" si="19"/>
        <v>2016</v>
      </c>
      <c r="M41" t="str">
        <f t="shared" si="20"/>
        <v>01</v>
      </c>
      <c r="N41" t="str">
        <f t="shared" si="21"/>
        <v>16</v>
      </c>
      <c r="O41" s="6">
        <f t="shared" si="22"/>
        <v>42385</v>
      </c>
      <c r="P41">
        <f t="shared" si="23"/>
        <v>7</v>
      </c>
      <c r="Q41">
        <f t="shared" si="24"/>
        <v>0</v>
      </c>
      <c r="R41">
        <f t="shared" si="25"/>
        <v>1</v>
      </c>
      <c r="S41">
        <f t="shared" si="26"/>
        <v>0</v>
      </c>
      <c r="T41">
        <f t="shared" si="27"/>
        <v>0</v>
      </c>
      <c r="U41">
        <f t="shared" si="28"/>
        <v>1</v>
      </c>
      <c r="V41">
        <f t="shared" si="29"/>
        <v>0</v>
      </c>
      <c r="W41">
        <f>IF(ISNA(MATCH(O41,[1]Plan2!$A$1:$A$2,0)),0,1)</f>
        <v>0</v>
      </c>
      <c r="X41">
        <f>IF(ISNA(MATCH(O41+1,[1]Plan2!$A$1:$A$2,0)),0,1)</f>
        <v>0</v>
      </c>
      <c r="Y41">
        <f>IF(ISNA(MATCH(O41-1,[1]Plan2!$A$1:$A$2,0)),0,1)</f>
        <v>0</v>
      </c>
      <c r="Z41" t="s">
        <v>38</v>
      </c>
    </row>
    <row r="42" spans="1:26" x14ac:dyDescent="0.25">
      <c r="A42" t="str">
        <f t="shared" si="9"/>
        <v>2016-01-16T02:06:50-02:00</v>
      </c>
      <c r="B42">
        <f t="shared" si="0"/>
        <v>25</v>
      </c>
      <c r="C42">
        <f t="shared" si="10"/>
        <v>11</v>
      </c>
      <c r="D42" t="str">
        <f t="shared" si="11"/>
        <v>2016-01-16</v>
      </c>
      <c r="E42" t="str">
        <f t="shared" si="12"/>
        <v>02:06:50-02:00</v>
      </c>
      <c r="F42">
        <f t="shared" si="13"/>
        <v>9</v>
      </c>
      <c r="G42" t="str">
        <f t="shared" si="14"/>
        <v>02:06:50</v>
      </c>
      <c r="H42" t="str">
        <f t="shared" si="15"/>
        <v>02</v>
      </c>
      <c r="I42" t="str">
        <f t="shared" si="16"/>
        <v>06</v>
      </c>
      <c r="J42" t="str">
        <f t="shared" si="17"/>
        <v>50</v>
      </c>
      <c r="K42">
        <f t="shared" si="18"/>
        <v>2.1</v>
      </c>
      <c r="L42" t="str">
        <f t="shared" si="19"/>
        <v>2016</v>
      </c>
      <c r="M42" t="str">
        <f t="shared" si="20"/>
        <v>01</v>
      </c>
      <c r="N42" t="str">
        <f t="shared" si="21"/>
        <v>16</v>
      </c>
      <c r="O42" s="6">
        <f t="shared" si="22"/>
        <v>42385</v>
      </c>
      <c r="P42">
        <f t="shared" si="23"/>
        <v>7</v>
      </c>
      <c r="Q42">
        <f t="shared" si="24"/>
        <v>0</v>
      </c>
      <c r="R42">
        <f t="shared" si="25"/>
        <v>1</v>
      </c>
      <c r="S42">
        <f t="shared" si="26"/>
        <v>0</v>
      </c>
      <c r="T42">
        <f t="shared" si="27"/>
        <v>0</v>
      </c>
      <c r="U42">
        <f t="shared" si="28"/>
        <v>1</v>
      </c>
      <c r="V42">
        <f t="shared" si="29"/>
        <v>0</v>
      </c>
      <c r="W42">
        <f>IF(ISNA(MATCH(O42,[1]Plan2!$A$1:$A$2,0)),0,1)</f>
        <v>0</v>
      </c>
      <c r="X42">
        <f>IF(ISNA(MATCH(O42+1,[1]Plan2!$A$1:$A$2,0)),0,1)</f>
        <v>0</v>
      </c>
      <c r="Y42">
        <f>IF(ISNA(MATCH(O42-1,[1]Plan2!$A$1:$A$2,0)),0,1)</f>
        <v>0</v>
      </c>
      <c r="Z42" t="s">
        <v>39</v>
      </c>
    </row>
    <row r="43" spans="1:26" x14ac:dyDescent="0.25">
      <c r="A43" t="str">
        <f t="shared" si="9"/>
        <v>2016-01-16T02:21:54-02:00</v>
      </c>
      <c r="B43">
        <f t="shared" si="0"/>
        <v>25</v>
      </c>
      <c r="C43">
        <f t="shared" si="10"/>
        <v>11</v>
      </c>
      <c r="D43" t="str">
        <f t="shared" si="11"/>
        <v>2016-01-16</v>
      </c>
      <c r="E43" t="str">
        <f t="shared" si="12"/>
        <v>02:21:54-02:00</v>
      </c>
      <c r="F43">
        <f t="shared" si="13"/>
        <v>9</v>
      </c>
      <c r="G43" t="str">
        <f t="shared" si="14"/>
        <v>02:21:54</v>
      </c>
      <c r="H43" t="str">
        <f t="shared" si="15"/>
        <v>02</v>
      </c>
      <c r="I43" t="str">
        <f t="shared" si="16"/>
        <v>21</v>
      </c>
      <c r="J43" t="str">
        <f t="shared" si="17"/>
        <v>54</v>
      </c>
      <c r="K43">
        <f t="shared" si="18"/>
        <v>2.35</v>
      </c>
      <c r="L43" t="str">
        <f t="shared" si="19"/>
        <v>2016</v>
      </c>
      <c r="M43" t="str">
        <f t="shared" si="20"/>
        <v>01</v>
      </c>
      <c r="N43" t="str">
        <f t="shared" si="21"/>
        <v>16</v>
      </c>
      <c r="O43" s="6">
        <f t="shared" si="22"/>
        <v>42385</v>
      </c>
      <c r="P43">
        <f t="shared" si="23"/>
        <v>7</v>
      </c>
      <c r="Q43">
        <f t="shared" si="24"/>
        <v>0</v>
      </c>
      <c r="R43">
        <f t="shared" si="25"/>
        <v>1</v>
      </c>
      <c r="S43">
        <f t="shared" si="26"/>
        <v>0</v>
      </c>
      <c r="T43">
        <f t="shared" si="27"/>
        <v>0</v>
      </c>
      <c r="U43">
        <f t="shared" si="28"/>
        <v>1</v>
      </c>
      <c r="V43">
        <f t="shared" si="29"/>
        <v>0</v>
      </c>
      <c r="W43">
        <f>IF(ISNA(MATCH(O43,[1]Plan2!$A$1:$A$2,0)),0,1)</f>
        <v>0</v>
      </c>
      <c r="X43">
        <f>IF(ISNA(MATCH(O43+1,[1]Plan2!$A$1:$A$2,0)),0,1)</f>
        <v>0</v>
      </c>
      <c r="Y43">
        <f>IF(ISNA(MATCH(O43-1,[1]Plan2!$A$1:$A$2,0)),0,1)</f>
        <v>0</v>
      </c>
      <c r="Z43" t="s">
        <v>40</v>
      </c>
    </row>
    <row r="44" spans="1:26" x14ac:dyDescent="0.25">
      <c r="A44" t="str">
        <f t="shared" si="9"/>
        <v>2016-01-16T02:36:58-02:00</v>
      </c>
      <c r="B44">
        <f t="shared" si="0"/>
        <v>25</v>
      </c>
      <c r="C44">
        <f t="shared" si="10"/>
        <v>11</v>
      </c>
      <c r="D44" t="str">
        <f t="shared" si="11"/>
        <v>2016-01-16</v>
      </c>
      <c r="E44" t="str">
        <f t="shared" si="12"/>
        <v>02:36:58-02:00</v>
      </c>
      <c r="F44">
        <f t="shared" si="13"/>
        <v>9</v>
      </c>
      <c r="G44" t="str">
        <f t="shared" si="14"/>
        <v>02:36:58</v>
      </c>
      <c r="H44" t="str">
        <f t="shared" si="15"/>
        <v>02</v>
      </c>
      <c r="I44" t="str">
        <f t="shared" si="16"/>
        <v>36</v>
      </c>
      <c r="J44" t="str">
        <f t="shared" si="17"/>
        <v>58</v>
      </c>
      <c r="K44">
        <f t="shared" si="18"/>
        <v>2.6</v>
      </c>
      <c r="L44" t="str">
        <f t="shared" si="19"/>
        <v>2016</v>
      </c>
      <c r="M44" t="str">
        <f t="shared" si="20"/>
        <v>01</v>
      </c>
      <c r="N44" t="str">
        <f t="shared" si="21"/>
        <v>16</v>
      </c>
      <c r="O44" s="6">
        <f t="shared" si="22"/>
        <v>42385</v>
      </c>
      <c r="P44">
        <f t="shared" si="23"/>
        <v>7</v>
      </c>
      <c r="Q44">
        <f t="shared" si="24"/>
        <v>0</v>
      </c>
      <c r="R44">
        <f t="shared" si="25"/>
        <v>1</v>
      </c>
      <c r="S44">
        <f t="shared" si="26"/>
        <v>0</v>
      </c>
      <c r="T44">
        <f t="shared" si="27"/>
        <v>0</v>
      </c>
      <c r="U44">
        <f t="shared" si="28"/>
        <v>1</v>
      </c>
      <c r="V44">
        <f t="shared" si="29"/>
        <v>0</v>
      </c>
      <c r="W44">
        <f>IF(ISNA(MATCH(O44,[1]Plan2!$A$1:$A$2,0)),0,1)</f>
        <v>0</v>
      </c>
      <c r="X44">
        <f>IF(ISNA(MATCH(O44+1,[1]Plan2!$A$1:$A$2,0)),0,1)</f>
        <v>0</v>
      </c>
      <c r="Y44">
        <f>IF(ISNA(MATCH(O44-1,[1]Plan2!$A$1:$A$2,0)),0,1)</f>
        <v>0</v>
      </c>
      <c r="Z44" t="s">
        <v>41</v>
      </c>
    </row>
    <row r="45" spans="1:26" x14ac:dyDescent="0.25">
      <c r="A45" t="str">
        <f t="shared" si="9"/>
        <v>2016-01-16T02:52:02-02:00</v>
      </c>
      <c r="B45">
        <f t="shared" si="0"/>
        <v>25</v>
      </c>
      <c r="C45">
        <f t="shared" si="10"/>
        <v>11</v>
      </c>
      <c r="D45" t="str">
        <f t="shared" si="11"/>
        <v>2016-01-16</v>
      </c>
      <c r="E45" t="str">
        <f t="shared" si="12"/>
        <v>02:52:02-02:00</v>
      </c>
      <c r="F45">
        <f t="shared" si="13"/>
        <v>9</v>
      </c>
      <c r="G45" t="str">
        <f t="shared" si="14"/>
        <v>02:52:02</v>
      </c>
      <c r="H45" t="str">
        <f t="shared" si="15"/>
        <v>02</v>
      </c>
      <c r="I45" t="str">
        <f t="shared" si="16"/>
        <v>52</v>
      </c>
      <c r="J45" t="str">
        <f t="shared" si="17"/>
        <v>02</v>
      </c>
      <c r="K45">
        <f t="shared" si="18"/>
        <v>2.8666666666666667</v>
      </c>
      <c r="L45" t="str">
        <f t="shared" si="19"/>
        <v>2016</v>
      </c>
      <c r="M45" t="str">
        <f t="shared" si="20"/>
        <v>01</v>
      </c>
      <c r="N45" t="str">
        <f t="shared" si="21"/>
        <v>16</v>
      </c>
      <c r="O45" s="6">
        <f t="shared" si="22"/>
        <v>42385</v>
      </c>
      <c r="P45">
        <f t="shared" si="23"/>
        <v>7</v>
      </c>
      <c r="Q45">
        <f t="shared" si="24"/>
        <v>0</v>
      </c>
      <c r="R45">
        <f t="shared" si="25"/>
        <v>1</v>
      </c>
      <c r="S45">
        <f t="shared" si="26"/>
        <v>0</v>
      </c>
      <c r="T45">
        <f t="shared" si="27"/>
        <v>0</v>
      </c>
      <c r="U45">
        <f t="shared" si="28"/>
        <v>1</v>
      </c>
      <c r="V45">
        <f t="shared" si="29"/>
        <v>0</v>
      </c>
      <c r="W45">
        <f>IF(ISNA(MATCH(O45,[1]Plan2!$A$1:$A$2,0)),0,1)</f>
        <v>0</v>
      </c>
      <c r="X45">
        <f>IF(ISNA(MATCH(O45+1,[1]Plan2!$A$1:$A$2,0)),0,1)</f>
        <v>0</v>
      </c>
      <c r="Y45">
        <f>IF(ISNA(MATCH(O45-1,[1]Plan2!$A$1:$A$2,0)),0,1)</f>
        <v>0</v>
      </c>
      <c r="Z45" t="s">
        <v>42</v>
      </c>
    </row>
    <row r="46" spans="1:26" x14ac:dyDescent="0.25">
      <c r="A46" t="str">
        <f t="shared" si="9"/>
        <v>2016-01-16T03:07:06-02:00</v>
      </c>
      <c r="B46">
        <f t="shared" si="0"/>
        <v>25</v>
      </c>
      <c r="C46">
        <f t="shared" si="10"/>
        <v>11</v>
      </c>
      <c r="D46" t="str">
        <f t="shared" si="11"/>
        <v>2016-01-16</v>
      </c>
      <c r="E46" t="str">
        <f t="shared" si="12"/>
        <v>03:07:06-02:00</v>
      </c>
      <c r="F46">
        <f t="shared" si="13"/>
        <v>9</v>
      </c>
      <c r="G46" t="str">
        <f t="shared" si="14"/>
        <v>03:07:06</v>
      </c>
      <c r="H46" t="str">
        <f t="shared" si="15"/>
        <v>03</v>
      </c>
      <c r="I46" t="str">
        <f t="shared" si="16"/>
        <v>07</v>
      </c>
      <c r="J46" t="str">
        <f t="shared" si="17"/>
        <v>06</v>
      </c>
      <c r="K46">
        <f t="shared" si="18"/>
        <v>3.1166666666666667</v>
      </c>
      <c r="L46" t="str">
        <f t="shared" si="19"/>
        <v>2016</v>
      </c>
      <c r="M46" t="str">
        <f t="shared" si="20"/>
        <v>01</v>
      </c>
      <c r="N46" t="str">
        <f t="shared" si="21"/>
        <v>16</v>
      </c>
      <c r="O46" s="6">
        <f t="shared" si="22"/>
        <v>42385</v>
      </c>
      <c r="P46">
        <f t="shared" si="23"/>
        <v>7</v>
      </c>
      <c r="Q46">
        <f t="shared" si="24"/>
        <v>0</v>
      </c>
      <c r="R46">
        <f t="shared" si="25"/>
        <v>1</v>
      </c>
      <c r="S46">
        <f t="shared" si="26"/>
        <v>0</v>
      </c>
      <c r="T46">
        <f t="shared" si="27"/>
        <v>0</v>
      </c>
      <c r="U46">
        <f t="shared" si="28"/>
        <v>1</v>
      </c>
      <c r="V46">
        <f t="shared" si="29"/>
        <v>0</v>
      </c>
      <c r="W46">
        <f>IF(ISNA(MATCH(O46,[1]Plan2!$A$1:$A$2,0)),0,1)</f>
        <v>0</v>
      </c>
      <c r="X46">
        <f>IF(ISNA(MATCH(O46+1,[1]Plan2!$A$1:$A$2,0)),0,1)</f>
        <v>0</v>
      </c>
      <c r="Y46">
        <f>IF(ISNA(MATCH(O46-1,[1]Plan2!$A$1:$A$2,0)),0,1)</f>
        <v>0</v>
      </c>
      <c r="Z46" t="s">
        <v>43</v>
      </c>
    </row>
    <row r="47" spans="1:26" x14ac:dyDescent="0.25">
      <c r="A47" t="str">
        <f t="shared" si="9"/>
        <v>2016-01-16T03:22:09-02:00</v>
      </c>
      <c r="B47">
        <f t="shared" si="0"/>
        <v>25</v>
      </c>
      <c r="C47">
        <f t="shared" si="10"/>
        <v>11</v>
      </c>
      <c r="D47" t="str">
        <f t="shared" si="11"/>
        <v>2016-01-16</v>
      </c>
      <c r="E47" t="str">
        <f t="shared" si="12"/>
        <v>03:22:09-02:00</v>
      </c>
      <c r="F47">
        <f t="shared" si="13"/>
        <v>9</v>
      </c>
      <c r="G47" t="str">
        <f t="shared" si="14"/>
        <v>03:22:09</v>
      </c>
      <c r="H47" t="str">
        <f t="shared" si="15"/>
        <v>03</v>
      </c>
      <c r="I47" t="str">
        <f t="shared" si="16"/>
        <v>22</v>
      </c>
      <c r="J47" t="str">
        <f t="shared" si="17"/>
        <v>09</v>
      </c>
      <c r="K47">
        <f t="shared" si="18"/>
        <v>3.3666666666666667</v>
      </c>
      <c r="L47" t="str">
        <f t="shared" si="19"/>
        <v>2016</v>
      </c>
      <c r="M47" t="str">
        <f t="shared" si="20"/>
        <v>01</v>
      </c>
      <c r="N47" t="str">
        <f t="shared" si="21"/>
        <v>16</v>
      </c>
      <c r="O47" s="6">
        <f t="shared" si="22"/>
        <v>42385</v>
      </c>
      <c r="P47">
        <f t="shared" si="23"/>
        <v>7</v>
      </c>
      <c r="Q47">
        <f t="shared" si="24"/>
        <v>0</v>
      </c>
      <c r="R47">
        <f t="shared" si="25"/>
        <v>1</v>
      </c>
      <c r="S47">
        <f t="shared" si="26"/>
        <v>0</v>
      </c>
      <c r="T47">
        <f t="shared" si="27"/>
        <v>0</v>
      </c>
      <c r="U47">
        <f t="shared" si="28"/>
        <v>1</v>
      </c>
      <c r="V47">
        <f t="shared" si="29"/>
        <v>0</v>
      </c>
      <c r="W47">
        <f>IF(ISNA(MATCH(O47,[1]Plan2!$A$1:$A$2,0)),0,1)</f>
        <v>0</v>
      </c>
      <c r="X47">
        <f>IF(ISNA(MATCH(O47+1,[1]Plan2!$A$1:$A$2,0)),0,1)</f>
        <v>0</v>
      </c>
      <c r="Y47">
        <f>IF(ISNA(MATCH(O47-1,[1]Plan2!$A$1:$A$2,0)),0,1)</f>
        <v>0</v>
      </c>
      <c r="Z47" t="s">
        <v>44</v>
      </c>
    </row>
    <row r="48" spans="1:26" x14ac:dyDescent="0.25">
      <c r="A48" t="str">
        <f t="shared" si="9"/>
        <v>2016-01-16T03:37:13-02:00</v>
      </c>
      <c r="B48">
        <f t="shared" si="0"/>
        <v>25</v>
      </c>
      <c r="C48">
        <f t="shared" si="10"/>
        <v>11</v>
      </c>
      <c r="D48" t="str">
        <f t="shared" si="11"/>
        <v>2016-01-16</v>
      </c>
      <c r="E48" t="str">
        <f t="shared" si="12"/>
        <v>03:37:13-02:00</v>
      </c>
      <c r="F48">
        <f t="shared" si="13"/>
        <v>9</v>
      </c>
      <c r="G48" t="str">
        <f t="shared" si="14"/>
        <v>03:37:13</v>
      </c>
      <c r="H48" t="str">
        <f t="shared" si="15"/>
        <v>03</v>
      </c>
      <c r="I48" t="str">
        <f t="shared" si="16"/>
        <v>37</v>
      </c>
      <c r="J48" t="str">
        <f t="shared" si="17"/>
        <v>13</v>
      </c>
      <c r="K48">
        <f t="shared" si="18"/>
        <v>3.6166666666666667</v>
      </c>
      <c r="L48" t="str">
        <f t="shared" si="19"/>
        <v>2016</v>
      </c>
      <c r="M48" t="str">
        <f t="shared" si="20"/>
        <v>01</v>
      </c>
      <c r="N48" t="str">
        <f t="shared" si="21"/>
        <v>16</v>
      </c>
      <c r="O48" s="6">
        <f t="shared" si="22"/>
        <v>42385</v>
      </c>
      <c r="P48">
        <f t="shared" si="23"/>
        <v>7</v>
      </c>
      <c r="Q48">
        <f t="shared" si="24"/>
        <v>0</v>
      </c>
      <c r="R48">
        <f t="shared" si="25"/>
        <v>1</v>
      </c>
      <c r="S48">
        <f t="shared" si="26"/>
        <v>0</v>
      </c>
      <c r="T48">
        <f t="shared" si="27"/>
        <v>0</v>
      </c>
      <c r="U48">
        <f t="shared" si="28"/>
        <v>1</v>
      </c>
      <c r="V48">
        <f t="shared" si="29"/>
        <v>0</v>
      </c>
      <c r="W48">
        <f>IF(ISNA(MATCH(O48,[1]Plan2!$A$1:$A$2,0)),0,1)</f>
        <v>0</v>
      </c>
      <c r="X48">
        <f>IF(ISNA(MATCH(O48+1,[1]Plan2!$A$1:$A$2,0)),0,1)</f>
        <v>0</v>
      </c>
      <c r="Y48">
        <f>IF(ISNA(MATCH(O48-1,[1]Plan2!$A$1:$A$2,0)),0,1)</f>
        <v>0</v>
      </c>
      <c r="Z48" t="s">
        <v>45</v>
      </c>
    </row>
    <row r="49" spans="1:26" x14ac:dyDescent="0.25">
      <c r="A49" t="str">
        <f t="shared" si="9"/>
        <v>2016-01-16T03:52:17-02:00</v>
      </c>
      <c r="B49">
        <f t="shared" si="0"/>
        <v>25</v>
      </c>
      <c r="C49">
        <f t="shared" si="10"/>
        <v>11</v>
      </c>
      <c r="D49" t="str">
        <f t="shared" si="11"/>
        <v>2016-01-16</v>
      </c>
      <c r="E49" t="str">
        <f t="shared" si="12"/>
        <v>03:52:17-02:00</v>
      </c>
      <c r="F49">
        <f t="shared" si="13"/>
        <v>9</v>
      </c>
      <c r="G49" t="str">
        <f t="shared" si="14"/>
        <v>03:52:17</v>
      </c>
      <c r="H49" t="str">
        <f t="shared" si="15"/>
        <v>03</v>
      </c>
      <c r="I49" t="str">
        <f t="shared" si="16"/>
        <v>52</v>
      </c>
      <c r="J49" t="str">
        <f t="shared" si="17"/>
        <v>17</v>
      </c>
      <c r="K49">
        <f t="shared" si="18"/>
        <v>3.8666666666666667</v>
      </c>
      <c r="L49" t="str">
        <f t="shared" si="19"/>
        <v>2016</v>
      </c>
      <c r="M49" t="str">
        <f t="shared" si="20"/>
        <v>01</v>
      </c>
      <c r="N49" t="str">
        <f t="shared" si="21"/>
        <v>16</v>
      </c>
      <c r="O49" s="6">
        <f t="shared" si="22"/>
        <v>42385</v>
      </c>
      <c r="P49">
        <f t="shared" si="23"/>
        <v>7</v>
      </c>
      <c r="Q49">
        <f t="shared" si="24"/>
        <v>0</v>
      </c>
      <c r="R49">
        <f t="shared" si="25"/>
        <v>1</v>
      </c>
      <c r="S49">
        <f t="shared" si="26"/>
        <v>0</v>
      </c>
      <c r="T49">
        <f t="shared" si="27"/>
        <v>0</v>
      </c>
      <c r="U49">
        <f t="shared" si="28"/>
        <v>1</v>
      </c>
      <c r="V49">
        <f t="shared" si="29"/>
        <v>0</v>
      </c>
      <c r="W49">
        <f>IF(ISNA(MATCH(O49,[1]Plan2!$A$1:$A$2,0)),0,1)</f>
        <v>0</v>
      </c>
      <c r="X49">
        <f>IF(ISNA(MATCH(O49+1,[1]Plan2!$A$1:$A$2,0)),0,1)</f>
        <v>0</v>
      </c>
      <c r="Y49">
        <f>IF(ISNA(MATCH(O49-1,[1]Plan2!$A$1:$A$2,0)),0,1)</f>
        <v>0</v>
      </c>
      <c r="Z49" t="s">
        <v>46</v>
      </c>
    </row>
    <row r="50" spans="1:26" x14ac:dyDescent="0.25">
      <c r="A50" t="str">
        <f t="shared" si="9"/>
        <v>2016-01-16T04:07:21-02:00</v>
      </c>
      <c r="B50">
        <f t="shared" si="0"/>
        <v>25</v>
      </c>
      <c r="C50">
        <f t="shared" si="10"/>
        <v>11</v>
      </c>
      <c r="D50" t="str">
        <f t="shared" si="11"/>
        <v>2016-01-16</v>
      </c>
      <c r="E50" t="str">
        <f t="shared" si="12"/>
        <v>04:07:21-02:00</v>
      </c>
      <c r="F50">
        <f t="shared" si="13"/>
        <v>9</v>
      </c>
      <c r="G50" t="str">
        <f t="shared" si="14"/>
        <v>04:07:21</v>
      </c>
      <c r="H50" t="str">
        <f t="shared" si="15"/>
        <v>04</v>
      </c>
      <c r="I50" t="str">
        <f t="shared" si="16"/>
        <v>07</v>
      </c>
      <c r="J50" t="str">
        <f t="shared" si="17"/>
        <v>21</v>
      </c>
      <c r="K50">
        <f t="shared" si="18"/>
        <v>4.1166666666666663</v>
      </c>
      <c r="L50" t="str">
        <f t="shared" si="19"/>
        <v>2016</v>
      </c>
      <c r="M50" t="str">
        <f t="shared" si="20"/>
        <v>01</v>
      </c>
      <c r="N50" t="str">
        <f t="shared" si="21"/>
        <v>16</v>
      </c>
      <c r="O50" s="6">
        <f t="shared" si="22"/>
        <v>42385</v>
      </c>
      <c r="P50">
        <f t="shared" si="23"/>
        <v>7</v>
      </c>
      <c r="Q50">
        <f t="shared" si="24"/>
        <v>0</v>
      </c>
      <c r="R50">
        <f t="shared" si="25"/>
        <v>1</v>
      </c>
      <c r="S50">
        <f t="shared" si="26"/>
        <v>0</v>
      </c>
      <c r="T50">
        <f t="shared" si="27"/>
        <v>0</v>
      </c>
      <c r="U50">
        <f t="shared" si="28"/>
        <v>1</v>
      </c>
      <c r="V50">
        <f t="shared" si="29"/>
        <v>0</v>
      </c>
      <c r="W50">
        <f>IF(ISNA(MATCH(O50,[1]Plan2!$A$1:$A$2,0)),0,1)</f>
        <v>0</v>
      </c>
      <c r="X50">
        <f>IF(ISNA(MATCH(O50+1,[1]Plan2!$A$1:$A$2,0)),0,1)</f>
        <v>0</v>
      </c>
      <c r="Y50">
        <f>IF(ISNA(MATCH(O50-1,[1]Plan2!$A$1:$A$2,0)),0,1)</f>
        <v>0</v>
      </c>
      <c r="Z50" t="s">
        <v>47</v>
      </c>
    </row>
    <row r="51" spans="1:26" x14ac:dyDescent="0.25">
      <c r="A51" t="str">
        <f t="shared" si="9"/>
        <v>2016-01-16T04:22:25-02:00</v>
      </c>
      <c r="B51">
        <f t="shared" si="0"/>
        <v>25</v>
      </c>
      <c r="C51">
        <f t="shared" si="10"/>
        <v>11</v>
      </c>
      <c r="D51" t="str">
        <f t="shared" si="11"/>
        <v>2016-01-16</v>
      </c>
      <c r="E51" t="str">
        <f t="shared" si="12"/>
        <v>04:22:25-02:00</v>
      </c>
      <c r="F51">
        <f t="shared" si="13"/>
        <v>9</v>
      </c>
      <c r="G51" t="str">
        <f t="shared" si="14"/>
        <v>04:22:25</v>
      </c>
      <c r="H51" t="str">
        <f t="shared" si="15"/>
        <v>04</v>
      </c>
      <c r="I51" t="str">
        <f t="shared" si="16"/>
        <v>22</v>
      </c>
      <c r="J51" t="str">
        <f t="shared" si="17"/>
        <v>25</v>
      </c>
      <c r="K51">
        <f t="shared" si="18"/>
        <v>4.3666666666666663</v>
      </c>
      <c r="L51" t="str">
        <f t="shared" si="19"/>
        <v>2016</v>
      </c>
      <c r="M51" t="str">
        <f t="shared" si="20"/>
        <v>01</v>
      </c>
      <c r="N51" t="str">
        <f t="shared" si="21"/>
        <v>16</v>
      </c>
      <c r="O51" s="6">
        <f t="shared" si="22"/>
        <v>42385</v>
      </c>
      <c r="P51">
        <f t="shared" si="23"/>
        <v>7</v>
      </c>
      <c r="Q51">
        <f t="shared" si="24"/>
        <v>0</v>
      </c>
      <c r="R51">
        <f t="shared" si="25"/>
        <v>1</v>
      </c>
      <c r="S51">
        <f t="shared" si="26"/>
        <v>0</v>
      </c>
      <c r="T51">
        <f t="shared" si="27"/>
        <v>0</v>
      </c>
      <c r="U51">
        <f t="shared" si="28"/>
        <v>1</v>
      </c>
      <c r="V51">
        <f t="shared" si="29"/>
        <v>0</v>
      </c>
      <c r="W51">
        <f>IF(ISNA(MATCH(O51,[1]Plan2!$A$1:$A$2,0)),0,1)</f>
        <v>0</v>
      </c>
      <c r="X51">
        <f>IF(ISNA(MATCH(O51+1,[1]Plan2!$A$1:$A$2,0)),0,1)</f>
        <v>0</v>
      </c>
      <c r="Y51">
        <f>IF(ISNA(MATCH(O51-1,[1]Plan2!$A$1:$A$2,0)),0,1)</f>
        <v>0</v>
      </c>
      <c r="Z51" t="s">
        <v>48</v>
      </c>
    </row>
    <row r="52" spans="1:26" x14ac:dyDescent="0.25">
      <c r="A52" t="str">
        <f t="shared" si="9"/>
        <v>2016-01-16T04:37:28-02:00</v>
      </c>
      <c r="B52">
        <f t="shared" si="0"/>
        <v>25</v>
      </c>
      <c r="C52">
        <f t="shared" si="10"/>
        <v>11</v>
      </c>
      <c r="D52" t="str">
        <f t="shared" si="11"/>
        <v>2016-01-16</v>
      </c>
      <c r="E52" t="str">
        <f t="shared" si="12"/>
        <v>04:37:28-02:00</v>
      </c>
      <c r="F52">
        <f t="shared" si="13"/>
        <v>9</v>
      </c>
      <c r="G52" t="str">
        <f t="shared" si="14"/>
        <v>04:37:28</v>
      </c>
      <c r="H52" t="str">
        <f t="shared" si="15"/>
        <v>04</v>
      </c>
      <c r="I52" t="str">
        <f t="shared" si="16"/>
        <v>37</v>
      </c>
      <c r="J52" t="str">
        <f t="shared" si="17"/>
        <v>28</v>
      </c>
      <c r="K52">
        <f t="shared" si="18"/>
        <v>4.6166666666666671</v>
      </c>
      <c r="L52" t="str">
        <f t="shared" si="19"/>
        <v>2016</v>
      </c>
      <c r="M52" t="str">
        <f t="shared" si="20"/>
        <v>01</v>
      </c>
      <c r="N52" t="str">
        <f t="shared" si="21"/>
        <v>16</v>
      </c>
      <c r="O52" s="6">
        <f t="shared" si="22"/>
        <v>42385</v>
      </c>
      <c r="P52">
        <f t="shared" si="23"/>
        <v>7</v>
      </c>
      <c r="Q52">
        <f t="shared" si="24"/>
        <v>0</v>
      </c>
      <c r="R52">
        <f t="shared" si="25"/>
        <v>1</v>
      </c>
      <c r="S52">
        <f t="shared" si="26"/>
        <v>0</v>
      </c>
      <c r="T52">
        <f t="shared" si="27"/>
        <v>0</v>
      </c>
      <c r="U52">
        <f t="shared" si="28"/>
        <v>1</v>
      </c>
      <c r="V52">
        <f t="shared" si="29"/>
        <v>0</v>
      </c>
      <c r="W52">
        <f>IF(ISNA(MATCH(O52,[1]Plan2!$A$1:$A$2,0)),0,1)</f>
        <v>0</v>
      </c>
      <c r="X52">
        <f>IF(ISNA(MATCH(O52+1,[1]Plan2!$A$1:$A$2,0)),0,1)</f>
        <v>0</v>
      </c>
      <c r="Y52">
        <f>IF(ISNA(MATCH(O52-1,[1]Plan2!$A$1:$A$2,0)),0,1)</f>
        <v>0</v>
      </c>
      <c r="Z52" t="s">
        <v>49</v>
      </c>
    </row>
    <row r="53" spans="1:26" x14ac:dyDescent="0.25">
      <c r="A53" t="str">
        <f t="shared" si="9"/>
        <v>2016-01-16T04:52:31-02:00</v>
      </c>
      <c r="B53">
        <f t="shared" si="0"/>
        <v>25</v>
      </c>
      <c r="C53">
        <f t="shared" si="10"/>
        <v>11</v>
      </c>
      <c r="D53" t="str">
        <f t="shared" si="11"/>
        <v>2016-01-16</v>
      </c>
      <c r="E53" t="str">
        <f t="shared" si="12"/>
        <v>04:52:31-02:00</v>
      </c>
      <c r="F53">
        <f t="shared" si="13"/>
        <v>9</v>
      </c>
      <c r="G53" t="str">
        <f t="shared" si="14"/>
        <v>04:52:31</v>
      </c>
      <c r="H53" t="str">
        <f t="shared" si="15"/>
        <v>04</v>
      </c>
      <c r="I53" t="str">
        <f t="shared" si="16"/>
        <v>52</v>
      </c>
      <c r="J53" t="str">
        <f t="shared" si="17"/>
        <v>31</v>
      </c>
      <c r="K53">
        <f t="shared" si="18"/>
        <v>4.8666666666666671</v>
      </c>
      <c r="L53" t="str">
        <f t="shared" si="19"/>
        <v>2016</v>
      </c>
      <c r="M53" t="str">
        <f t="shared" si="20"/>
        <v>01</v>
      </c>
      <c r="N53" t="str">
        <f t="shared" si="21"/>
        <v>16</v>
      </c>
      <c r="O53" s="6">
        <f t="shared" si="22"/>
        <v>42385</v>
      </c>
      <c r="P53">
        <f t="shared" si="23"/>
        <v>7</v>
      </c>
      <c r="Q53">
        <f t="shared" si="24"/>
        <v>0</v>
      </c>
      <c r="R53">
        <f t="shared" si="25"/>
        <v>1</v>
      </c>
      <c r="S53">
        <f t="shared" si="26"/>
        <v>0</v>
      </c>
      <c r="T53">
        <f t="shared" si="27"/>
        <v>0</v>
      </c>
      <c r="U53">
        <f t="shared" si="28"/>
        <v>1</v>
      </c>
      <c r="V53">
        <f t="shared" si="29"/>
        <v>0</v>
      </c>
      <c r="W53">
        <f>IF(ISNA(MATCH(O53,[1]Plan2!$A$1:$A$2,0)),0,1)</f>
        <v>0</v>
      </c>
      <c r="X53">
        <f>IF(ISNA(MATCH(O53+1,[1]Plan2!$A$1:$A$2,0)),0,1)</f>
        <v>0</v>
      </c>
      <c r="Y53">
        <f>IF(ISNA(MATCH(O53-1,[1]Plan2!$A$1:$A$2,0)),0,1)</f>
        <v>0</v>
      </c>
      <c r="Z53" t="s">
        <v>50</v>
      </c>
    </row>
    <row r="54" spans="1:26" x14ac:dyDescent="0.25">
      <c r="A54" t="str">
        <f t="shared" si="9"/>
        <v>2016-01-16T05:07:35-02:00</v>
      </c>
      <c r="B54">
        <f t="shared" si="0"/>
        <v>25</v>
      </c>
      <c r="C54">
        <f t="shared" si="10"/>
        <v>11</v>
      </c>
      <c r="D54" t="str">
        <f t="shared" si="11"/>
        <v>2016-01-16</v>
      </c>
      <c r="E54" t="str">
        <f t="shared" si="12"/>
        <v>05:07:35-02:00</v>
      </c>
      <c r="F54">
        <f t="shared" si="13"/>
        <v>9</v>
      </c>
      <c r="G54" t="str">
        <f t="shared" si="14"/>
        <v>05:07:35</v>
      </c>
      <c r="H54" t="str">
        <f t="shared" si="15"/>
        <v>05</v>
      </c>
      <c r="I54" t="str">
        <f t="shared" si="16"/>
        <v>07</v>
      </c>
      <c r="J54" t="str">
        <f t="shared" si="17"/>
        <v>35</v>
      </c>
      <c r="K54">
        <f t="shared" si="18"/>
        <v>5.1166666666666663</v>
      </c>
      <c r="L54" t="str">
        <f t="shared" si="19"/>
        <v>2016</v>
      </c>
      <c r="M54" t="str">
        <f t="shared" si="20"/>
        <v>01</v>
      </c>
      <c r="N54" t="str">
        <f t="shared" si="21"/>
        <v>16</v>
      </c>
      <c r="O54" s="6">
        <f t="shared" si="22"/>
        <v>42385</v>
      </c>
      <c r="P54">
        <f t="shared" si="23"/>
        <v>7</v>
      </c>
      <c r="Q54">
        <f t="shared" si="24"/>
        <v>0</v>
      </c>
      <c r="R54">
        <f t="shared" si="25"/>
        <v>1</v>
      </c>
      <c r="S54">
        <f t="shared" si="26"/>
        <v>0</v>
      </c>
      <c r="T54">
        <f t="shared" si="27"/>
        <v>0</v>
      </c>
      <c r="U54">
        <f t="shared" si="28"/>
        <v>1</v>
      </c>
      <c r="V54">
        <f t="shared" si="29"/>
        <v>0</v>
      </c>
      <c r="W54">
        <f>IF(ISNA(MATCH(O54,[1]Plan2!$A$1:$A$2,0)),0,1)</f>
        <v>0</v>
      </c>
      <c r="X54">
        <f>IF(ISNA(MATCH(O54+1,[1]Plan2!$A$1:$A$2,0)),0,1)</f>
        <v>0</v>
      </c>
      <c r="Y54">
        <f>IF(ISNA(MATCH(O54-1,[1]Plan2!$A$1:$A$2,0)),0,1)</f>
        <v>0</v>
      </c>
      <c r="Z54" t="s">
        <v>51</v>
      </c>
    </row>
    <row r="55" spans="1:26" x14ac:dyDescent="0.25">
      <c r="A55" t="str">
        <f t="shared" si="9"/>
        <v>2016-01-16T05:22:39-02:00</v>
      </c>
      <c r="B55">
        <f t="shared" si="0"/>
        <v>25</v>
      </c>
      <c r="C55">
        <f t="shared" si="10"/>
        <v>11</v>
      </c>
      <c r="D55" t="str">
        <f t="shared" si="11"/>
        <v>2016-01-16</v>
      </c>
      <c r="E55" t="str">
        <f t="shared" si="12"/>
        <v>05:22:39-02:00</v>
      </c>
      <c r="F55">
        <f t="shared" si="13"/>
        <v>9</v>
      </c>
      <c r="G55" t="str">
        <f t="shared" si="14"/>
        <v>05:22:39</v>
      </c>
      <c r="H55" t="str">
        <f t="shared" si="15"/>
        <v>05</v>
      </c>
      <c r="I55" t="str">
        <f t="shared" si="16"/>
        <v>22</v>
      </c>
      <c r="J55" t="str">
        <f t="shared" si="17"/>
        <v>39</v>
      </c>
      <c r="K55">
        <f t="shared" si="18"/>
        <v>5.3666666666666663</v>
      </c>
      <c r="L55" t="str">
        <f t="shared" si="19"/>
        <v>2016</v>
      </c>
      <c r="M55" t="str">
        <f t="shared" si="20"/>
        <v>01</v>
      </c>
      <c r="N55" t="str">
        <f t="shared" si="21"/>
        <v>16</v>
      </c>
      <c r="O55" s="6">
        <f t="shared" si="22"/>
        <v>42385</v>
      </c>
      <c r="P55">
        <f t="shared" si="23"/>
        <v>7</v>
      </c>
      <c r="Q55">
        <f t="shared" si="24"/>
        <v>0</v>
      </c>
      <c r="R55">
        <f t="shared" si="25"/>
        <v>1</v>
      </c>
      <c r="S55">
        <f t="shared" si="26"/>
        <v>0</v>
      </c>
      <c r="T55">
        <f t="shared" si="27"/>
        <v>0</v>
      </c>
      <c r="U55">
        <f t="shared" si="28"/>
        <v>1</v>
      </c>
      <c r="V55">
        <f t="shared" si="29"/>
        <v>0</v>
      </c>
      <c r="W55">
        <f>IF(ISNA(MATCH(O55,[1]Plan2!$A$1:$A$2,0)),0,1)</f>
        <v>0</v>
      </c>
      <c r="X55">
        <f>IF(ISNA(MATCH(O55+1,[1]Plan2!$A$1:$A$2,0)),0,1)</f>
        <v>0</v>
      </c>
      <c r="Y55">
        <f>IF(ISNA(MATCH(O55-1,[1]Plan2!$A$1:$A$2,0)),0,1)</f>
        <v>0</v>
      </c>
      <c r="Z55" t="s">
        <v>52</v>
      </c>
    </row>
    <row r="56" spans="1:26" x14ac:dyDescent="0.25">
      <c r="A56" t="str">
        <f t="shared" si="9"/>
        <v>2016-01-16T05:37:42-02:00</v>
      </c>
      <c r="B56">
        <f t="shared" si="0"/>
        <v>25</v>
      </c>
      <c r="C56">
        <f t="shared" si="10"/>
        <v>11</v>
      </c>
      <c r="D56" t="str">
        <f t="shared" si="11"/>
        <v>2016-01-16</v>
      </c>
      <c r="E56" t="str">
        <f t="shared" si="12"/>
        <v>05:37:42-02:00</v>
      </c>
      <c r="F56">
        <f t="shared" si="13"/>
        <v>9</v>
      </c>
      <c r="G56" t="str">
        <f t="shared" si="14"/>
        <v>05:37:42</v>
      </c>
      <c r="H56" t="str">
        <f t="shared" si="15"/>
        <v>05</v>
      </c>
      <c r="I56" t="str">
        <f t="shared" si="16"/>
        <v>37</v>
      </c>
      <c r="J56" t="str">
        <f t="shared" si="17"/>
        <v>42</v>
      </c>
      <c r="K56">
        <f t="shared" si="18"/>
        <v>5.6166666666666671</v>
      </c>
      <c r="L56" t="str">
        <f t="shared" si="19"/>
        <v>2016</v>
      </c>
      <c r="M56" t="str">
        <f t="shared" si="20"/>
        <v>01</v>
      </c>
      <c r="N56" t="str">
        <f t="shared" si="21"/>
        <v>16</v>
      </c>
      <c r="O56" s="6">
        <f t="shared" si="22"/>
        <v>42385</v>
      </c>
      <c r="P56">
        <f t="shared" si="23"/>
        <v>7</v>
      </c>
      <c r="Q56">
        <f t="shared" si="24"/>
        <v>0</v>
      </c>
      <c r="R56">
        <f t="shared" si="25"/>
        <v>1</v>
      </c>
      <c r="S56">
        <f t="shared" si="26"/>
        <v>0</v>
      </c>
      <c r="T56">
        <f t="shared" si="27"/>
        <v>0</v>
      </c>
      <c r="U56">
        <f t="shared" si="28"/>
        <v>1</v>
      </c>
      <c r="V56">
        <f t="shared" si="29"/>
        <v>0</v>
      </c>
      <c r="W56">
        <f>IF(ISNA(MATCH(O56,[1]Plan2!$A$1:$A$2,0)),0,1)</f>
        <v>0</v>
      </c>
      <c r="X56">
        <f>IF(ISNA(MATCH(O56+1,[1]Plan2!$A$1:$A$2,0)),0,1)</f>
        <v>0</v>
      </c>
      <c r="Y56">
        <f>IF(ISNA(MATCH(O56-1,[1]Plan2!$A$1:$A$2,0)),0,1)</f>
        <v>0</v>
      </c>
      <c r="Z56" t="s">
        <v>53</v>
      </c>
    </row>
    <row r="57" spans="1:26" x14ac:dyDescent="0.25">
      <c r="A57" t="str">
        <f t="shared" si="9"/>
        <v>2016-01-16T05:52:46-02:00</v>
      </c>
      <c r="B57">
        <f t="shared" si="0"/>
        <v>25</v>
      </c>
      <c r="C57">
        <f t="shared" si="10"/>
        <v>11</v>
      </c>
      <c r="D57" t="str">
        <f t="shared" si="11"/>
        <v>2016-01-16</v>
      </c>
      <c r="E57" t="str">
        <f t="shared" si="12"/>
        <v>05:52:46-02:00</v>
      </c>
      <c r="F57">
        <f t="shared" si="13"/>
        <v>9</v>
      </c>
      <c r="G57" t="str">
        <f t="shared" si="14"/>
        <v>05:52:46</v>
      </c>
      <c r="H57" t="str">
        <f t="shared" si="15"/>
        <v>05</v>
      </c>
      <c r="I57" t="str">
        <f t="shared" si="16"/>
        <v>52</v>
      </c>
      <c r="J57" t="str">
        <f t="shared" si="17"/>
        <v>46</v>
      </c>
      <c r="K57">
        <f t="shared" si="18"/>
        <v>5.8666666666666671</v>
      </c>
      <c r="L57" t="str">
        <f t="shared" si="19"/>
        <v>2016</v>
      </c>
      <c r="M57" t="str">
        <f t="shared" si="20"/>
        <v>01</v>
      </c>
      <c r="N57" t="str">
        <f t="shared" si="21"/>
        <v>16</v>
      </c>
      <c r="O57" s="6">
        <f t="shared" si="22"/>
        <v>42385</v>
      </c>
      <c r="P57">
        <f t="shared" si="23"/>
        <v>7</v>
      </c>
      <c r="Q57">
        <f t="shared" si="24"/>
        <v>0</v>
      </c>
      <c r="R57">
        <f t="shared" si="25"/>
        <v>1</v>
      </c>
      <c r="S57">
        <f t="shared" si="26"/>
        <v>0</v>
      </c>
      <c r="T57">
        <f t="shared" si="27"/>
        <v>0</v>
      </c>
      <c r="U57">
        <f t="shared" si="28"/>
        <v>1</v>
      </c>
      <c r="V57">
        <f t="shared" si="29"/>
        <v>0</v>
      </c>
      <c r="W57">
        <f>IF(ISNA(MATCH(O57,[1]Plan2!$A$1:$A$2,0)),0,1)</f>
        <v>0</v>
      </c>
      <c r="X57">
        <f>IF(ISNA(MATCH(O57+1,[1]Plan2!$A$1:$A$2,0)),0,1)</f>
        <v>0</v>
      </c>
      <c r="Y57">
        <f>IF(ISNA(MATCH(O57-1,[1]Plan2!$A$1:$A$2,0)),0,1)</f>
        <v>0</v>
      </c>
      <c r="Z57" t="s">
        <v>54</v>
      </c>
    </row>
    <row r="58" spans="1:26" x14ac:dyDescent="0.25">
      <c r="A58" t="str">
        <f t="shared" si="9"/>
        <v>2016-01-16T06:07:50-02:00</v>
      </c>
      <c r="B58">
        <f t="shared" si="0"/>
        <v>25</v>
      </c>
      <c r="C58">
        <f t="shared" si="10"/>
        <v>11</v>
      </c>
      <c r="D58" t="str">
        <f t="shared" si="11"/>
        <v>2016-01-16</v>
      </c>
      <c r="E58" t="str">
        <f t="shared" si="12"/>
        <v>06:07:50-02:00</v>
      </c>
      <c r="F58">
        <f t="shared" si="13"/>
        <v>9</v>
      </c>
      <c r="G58" t="str">
        <f t="shared" si="14"/>
        <v>06:07:50</v>
      </c>
      <c r="H58" t="str">
        <f t="shared" si="15"/>
        <v>06</v>
      </c>
      <c r="I58" t="str">
        <f t="shared" si="16"/>
        <v>07</v>
      </c>
      <c r="J58" t="str">
        <f t="shared" si="17"/>
        <v>50</v>
      </c>
      <c r="K58">
        <f t="shared" si="18"/>
        <v>6.1166666666666663</v>
      </c>
      <c r="L58" t="str">
        <f t="shared" si="19"/>
        <v>2016</v>
      </c>
      <c r="M58" t="str">
        <f t="shared" si="20"/>
        <v>01</v>
      </c>
      <c r="N58" t="str">
        <f t="shared" si="21"/>
        <v>16</v>
      </c>
      <c r="O58" s="6">
        <f t="shared" si="22"/>
        <v>42385</v>
      </c>
      <c r="P58">
        <f t="shared" si="23"/>
        <v>7</v>
      </c>
      <c r="Q58">
        <f t="shared" si="24"/>
        <v>0</v>
      </c>
      <c r="R58">
        <f t="shared" si="25"/>
        <v>1</v>
      </c>
      <c r="S58">
        <f t="shared" si="26"/>
        <v>0</v>
      </c>
      <c r="T58">
        <f t="shared" si="27"/>
        <v>0</v>
      </c>
      <c r="U58">
        <f t="shared" si="28"/>
        <v>1</v>
      </c>
      <c r="V58">
        <f t="shared" si="29"/>
        <v>0</v>
      </c>
      <c r="W58">
        <f>IF(ISNA(MATCH(O58,[1]Plan2!$A$1:$A$2,0)),0,1)</f>
        <v>0</v>
      </c>
      <c r="X58">
        <f>IF(ISNA(MATCH(O58+1,[1]Plan2!$A$1:$A$2,0)),0,1)</f>
        <v>0</v>
      </c>
      <c r="Y58">
        <f>IF(ISNA(MATCH(O58-1,[1]Plan2!$A$1:$A$2,0)),0,1)</f>
        <v>0</v>
      </c>
      <c r="Z58" t="s">
        <v>55</v>
      </c>
    </row>
    <row r="59" spans="1:26" x14ac:dyDescent="0.25">
      <c r="A59" t="str">
        <f t="shared" si="9"/>
        <v>2016-01-16T06:22:53-02:00</v>
      </c>
      <c r="B59">
        <f t="shared" si="0"/>
        <v>25</v>
      </c>
      <c r="C59">
        <f t="shared" si="10"/>
        <v>11</v>
      </c>
      <c r="D59" t="str">
        <f t="shared" si="11"/>
        <v>2016-01-16</v>
      </c>
      <c r="E59" t="str">
        <f t="shared" si="12"/>
        <v>06:22:53-02:00</v>
      </c>
      <c r="F59">
        <f t="shared" si="13"/>
        <v>9</v>
      </c>
      <c r="G59" t="str">
        <f t="shared" si="14"/>
        <v>06:22:53</v>
      </c>
      <c r="H59" t="str">
        <f t="shared" si="15"/>
        <v>06</v>
      </c>
      <c r="I59" t="str">
        <f t="shared" si="16"/>
        <v>22</v>
      </c>
      <c r="J59" t="str">
        <f t="shared" si="17"/>
        <v>53</v>
      </c>
      <c r="K59">
        <f t="shared" si="18"/>
        <v>6.3666666666666663</v>
      </c>
      <c r="L59" t="str">
        <f t="shared" si="19"/>
        <v>2016</v>
      </c>
      <c r="M59" t="str">
        <f t="shared" si="20"/>
        <v>01</v>
      </c>
      <c r="N59" t="str">
        <f t="shared" si="21"/>
        <v>16</v>
      </c>
      <c r="O59" s="6">
        <f t="shared" si="22"/>
        <v>42385</v>
      </c>
      <c r="P59">
        <f t="shared" si="23"/>
        <v>7</v>
      </c>
      <c r="Q59">
        <f t="shared" si="24"/>
        <v>0</v>
      </c>
      <c r="R59">
        <f t="shared" si="25"/>
        <v>1</v>
      </c>
      <c r="S59">
        <f t="shared" si="26"/>
        <v>0</v>
      </c>
      <c r="T59">
        <f t="shared" si="27"/>
        <v>0</v>
      </c>
      <c r="U59">
        <f t="shared" si="28"/>
        <v>1</v>
      </c>
      <c r="V59">
        <f t="shared" si="29"/>
        <v>0</v>
      </c>
      <c r="W59">
        <f>IF(ISNA(MATCH(O59,[1]Plan2!$A$1:$A$2,0)),0,1)</f>
        <v>0</v>
      </c>
      <c r="X59">
        <f>IF(ISNA(MATCH(O59+1,[1]Plan2!$A$1:$A$2,0)),0,1)</f>
        <v>0</v>
      </c>
      <c r="Y59">
        <f>IF(ISNA(MATCH(O59-1,[1]Plan2!$A$1:$A$2,0)),0,1)</f>
        <v>0</v>
      </c>
      <c r="Z59" t="s">
        <v>56</v>
      </c>
    </row>
    <row r="60" spans="1:26" x14ac:dyDescent="0.25">
      <c r="A60" t="str">
        <f t="shared" si="9"/>
        <v>2016-01-16T06:37:57-02:00</v>
      </c>
      <c r="B60">
        <f t="shared" si="0"/>
        <v>25</v>
      </c>
      <c r="C60">
        <f t="shared" si="10"/>
        <v>11</v>
      </c>
      <c r="D60" t="str">
        <f t="shared" si="11"/>
        <v>2016-01-16</v>
      </c>
      <c r="E60" t="str">
        <f t="shared" si="12"/>
        <v>06:37:57-02:00</v>
      </c>
      <c r="F60">
        <f t="shared" si="13"/>
        <v>9</v>
      </c>
      <c r="G60" t="str">
        <f t="shared" si="14"/>
        <v>06:37:57</v>
      </c>
      <c r="H60" t="str">
        <f t="shared" si="15"/>
        <v>06</v>
      </c>
      <c r="I60" t="str">
        <f t="shared" si="16"/>
        <v>37</v>
      </c>
      <c r="J60" t="str">
        <f t="shared" si="17"/>
        <v>57</v>
      </c>
      <c r="K60">
        <f t="shared" si="18"/>
        <v>6.6166666666666671</v>
      </c>
      <c r="L60" t="str">
        <f t="shared" si="19"/>
        <v>2016</v>
      </c>
      <c r="M60" t="str">
        <f t="shared" si="20"/>
        <v>01</v>
      </c>
      <c r="N60" t="str">
        <f t="shared" si="21"/>
        <v>16</v>
      </c>
      <c r="O60" s="6">
        <f t="shared" si="22"/>
        <v>42385</v>
      </c>
      <c r="P60">
        <f t="shared" si="23"/>
        <v>7</v>
      </c>
      <c r="Q60">
        <f t="shared" si="24"/>
        <v>0</v>
      </c>
      <c r="R60">
        <f t="shared" si="25"/>
        <v>1</v>
      </c>
      <c r="S60">
        <f t="shared" si="26"/>
        <v>0</v>
      </c>
      <c r="T60">
        <f t="shared" si="27"/>
        <v>0</v>
      </c>
      <c r="U60">
        <f t="shared" si="28"/>
        <v>1</v>
      </c>
      <c r="V60">
        <f t="shared" si="29"/>
        <v>0</v>
      </c>
      <c r="W60">
        <f>IF(ISNA(MATCH(O60,[1]Plan2!$A$1:$A$2,0)),0,1)</f>
        <v>0</v>
      </c>
      <c r="X60">
        <f>IF(ISNA(MATCH(O60+1,[1]Plan2!$A$1:$A$2,0)),0,1)</f>
        <v>0</v>
      </c>
      <c r="Y60">
        <f>IF(ISNA(MATCH(O60-1,[1]Plan2!$A$1:$A$2,0)),0,1)</f>
        <v>0</v>
      </c>
      <c r="Z60" t="s">
        <v>57</v>
      </c>
    </row>
    <row r="61" spans="1:26" x14ac:dyDescent="0.25">
      <c r="A61" t="str">
        <f t="shared" si="9"/>
        <v>2016-01-16T06:53:01-02:00</v>
      </c>
      <c r="B61">
        <f t="shared" si="0"/>
        <v>25</v>
      </c>
      <c r="C61">
        <f t="shared" si="10"/>
        <v>11</v>
      </c>
      <c r="D61" t="str">
        <f t="shared" si="11"/>
        <v>2016-01-16</v>
      </c>
      <c r="E61" t="str">
        <f t="shared" si="12"/>
        <v>06:53:01-02:00</v>
      </c>
      <c r="F61">
        <f t="shared" si="13"/>
        <v>9</v>
      </c>
      <c r="G61" t="str">
        <f t="shared" si="14"/>
        <v>06:53:01</v>
      </c>
      <c r="H61" t="str">
        <f t="shared" si="15"/>
        <v>06</v>
      </c>
      <c r="I61" t="str">
        <f t="shared" si="16"/>
        <v>53</v>
      </c>
      <c r="J61" t="str">
        <f t="shared" si="17"/>
        <v>01</v>
      </c>
      <c r="K61">
        <f t="shared" si="18"/>
        <v>6.8833333333333329</v>
      </c>
      <c r="L61" t="str">
        <f t="shared" si="19"/>
        <v>2016</v>
      </c>
      <c r="M61" t="str">
        <f t="shared" si="20"/>
        <v>01</v>
      </c>
      <c r="N61" t="str">
        <f t="shared" si="21"/>
        <v>16</v>
      </c>
      <c r="O61" s="6">
        <f t="shared" si="22"/>
        <v>42385</v>
      </c>
      <c r="P61">
        <f t="shared" si="23"/>
        <v>7</v>
      </c>
      <c r="Q61">
        <f t="shared" si="24"/>
        <v>0</v>
      </c>
      <c r="R61">
        <f t="shared" si="25"/>
        <v>1</v>
      </c>
      <c r="S61">
        <f t="shared" si="26"/>
        <v>0</v>
      </c>
      <c r="T61">
        <f t="shared" si="27"/>
        <v>0</v>
      </c>
      <c r="U61">
        <f t="shared" si="28"/>
        <v>1</v>
      </c>
      <c r="V61">
        <f t="shared" si="29"/>
        <v>0</v>
      </c>
      <c r="W61">
        <f>IF(ISNA(MATCH(O61,[1]Plan2!$A$1:$A$2,0)),0,1)</f>
        <v>0</v>
      </c>
      <c r="X61">
        <f>IF(ISNA(MATCH(O61+1,[1]Plan2!$A$1:$A$2,0)),0,1)</f>
        <v>0</v>
      </c>
      <c r="Y61">
        <f>IF(ISNA(MATCH(O61-1,[1]Plan2!$A$1:$A$2,0)),0,1)</f>
        <v>0</v>
      </c>
      <c r="Z61" t="s">
        <v>58</v>
      </c>
    </row>
    <row r="62" spans="1:26" x14ac:dyDescent="0.25">
      <c r="A62" t="str">
        <f t="shared" si="9"/>
        <v>2016-01-16T07:08:04-02:00</v>
      </c>
      <c r="B62">
        <f t="shared" si="0"/>
        <v>25</v>
      </c>
      <c r="C62">
        <f t="shared" si="10"/>
        <v>11</v>
      </c>
      <c r="D62" t="str">
        <f t="shared" si="11"/>
        <v>2016-01-16</v>
      </c>
      <c r="E62" t="str">
        <f t="shared" si="12"/>
        <v>07:08:04-02:00</v>
      </c>
      <c r="F62">
        <f t="shared" si="13"/>
        <v>9</v>
      </c>
      <c r="G62" t="str">
        <f t="shared" si="14"/>
        <v>07:08:04</v>
      </c>
      <c r="H62" t="str">
        <f t="shared" si="15"/>
        <v>07</v>
      </c>
      <c r="I62" t="str">
        <f t="shared" si="16"/>
        <v>08</v>
      </c>
      <c r="J62" t="str">
        <f t="shared" si="17"/>
        <v>04</v>
      </c>
      <c r="K62">
        <f t="shared" si="18"/>
        <v>7.1333333333333337</v>
      </c>
      <c r="L62" t="str">
        <f t="shared" si="19"/>
        <v>2016</v>
      </c>
      <c r="M62" t="str">
        <f t="shared" si="20"/>
        <v>01</v>
      </c>
      <c r="N62" t="str">
        <f t="shared" si="21"/>
        <v>16</v>
      </c>
      <c r="O62" s="6">
        <f t="shared" si="22"/>
        <v>42385</v>
      </c>
      <c r="P62">
        <f t="shared" si="23"/>
        <v>7</v>
      </c>
      <c r="Q62">
        <f t="shared" si="24"/>
        <v>0</v>
      </c>
      <c r="R62">
        <f t="shared" si="25"/>
        <v>1</v>
      </c>
      <c r="S62">
        <f t="shared" si="26"/>
        <v>0</v>
      </c>
      <c r="T62">
        <f t="shared" si="27"/>
        <v>0</v>
      </c>
      <c r="U62">
        <f t="shared" si="28"/>
        <v>1</v>
      </c>
      <c r="V62">
        <f t="shared" si="29"/>
        <v>0</v>
      </c>
      <c r="W62">
        <f>IF(ISNA(MATCH(O62,[1]Plan2!$A$1:$A$2,0)),0,1)</f>
        <v>0</v>
      </c>
      <c r="X62">
        <f>IF(ISNA(MATCH(O62+1,[1]Plan2!$A$1:$A$2,0)),0,1)</f>
        <v>0</v>
      </c>
      <c r="Y62">
        <f>IF(ISNA(MATCH(O62-1,[1]Plan2!$A$1:$A$2,0)),0,1)</f>
        <v>0</v>
      </c>
      <c r="Z62" t="s">
        <v>59</v>
      </c>
    </row>
    <row r="63" spans="1:26" x14ac:dyDescent="0.25">
      <c r="A63" t="str">
        <f t="shared" si="9"/>
        <v>2016-01-16T07:23:08-02:00</v>
      </c>
      <c r="B63">
        <f t="shared" si="0"/>
        <v>25</v>
      </c>
      <c r="C63">
        <f t="shared" si="10"/>
        <v>11</v>
      </c>
      <c r="D63" t="str">
        <f t="shared" si="11"/>
        <v>2016-01-16</v>
      </c>
      <c r="E63" t="str">
        <f t="shared" si="12"/>
        <v>07:23:08-02:00</v>
      </c>
      <c r="F63">
        <f t="shared" si="13"/>
        <v>9</v>
      </c>
      <c r="G63" t="str">
        <f t="shared" si="14"/>
        <v>07:23:08</v>
      </c>
      <c r="H63" t="str">
        <f t="shared" si="15"/>
        <v>07</v>
      </c>
      <c r="I63" t="str">
        <f t="shared" si="16"/>
        <v>23</v>
      </c>
      <c r="J63" t="str">
        <f t="shared" si="17"/>
        <v>08</v>
      </c>
      <c r="K63">
        <f t="shared" si="18"/>
        <v>7.3833333333333337</v>
      </c>
      <c r="L63" t="str">
        <f t="shared" si="19"/>
        <v>2016</v>
      </c>
      <c r="M63" t="str">
        <f t="shared" si="20"/>
        <v>01</v>
      </c>
      <c r="N63" t="str">
        <f t="shared" si="21"/>
        <v>16</v>
      </c>
      <c r="O63" s="6">
        <f t="shared" si="22"/>
        <v>42385</v>
      </c>
      <c r="P63">
        <f t="shared" si="23"/>
        <v>7</v>
      </c>
      <c r="Q63">
        <f t="shared" si="24"/>
        <v>0</v>
      </c>
      <c r="R63">
        <f t="shared" si="25"/>
        <v>1</v>
      </c>
      <c r="S63">
        <f t="shared" si="26"/>
        <v>0</v>
      </c>
      <c r="T63">
        <f t="shared" si="27"/>
        <v>0</v>
      </c>
      <c r="U63">
        <f t="shared" si="28"/>
        <v>1</v>
      </c>
      <c r="V63">
        <f t="shared" si="29"/>
        <v>0</v>
      </c>
      <c r="W63">
        <f>IF(ISNA(MATCH(O63,[1]Plan2!$A$1:$A$2,0)),0,1)</f>
        <v>0</v>
      </c>
      <c r="X63">
        <f>IF(ISNA(MATCH(O63+1,[1]Plan2!$A$1:$A$2,0)),0,1)</f>
        <v>0</v>
      </c>
      <c r="Y63">
        <f>IF(ISNA(MATCH(O63-1,[1]Plan2!$A$1:$A$2,0)),0,1)</f>
        <v>0</v>
      </c>
      <c r="Z63" t="s">
        <v>60</v>
      </c>
    </row>
    <row r="64" spans="1:26" x14ac:dyDescent="0.25">
      <c r="A64" t="str">
        <f t="shared" si="9"/>
        <v>2016-01-16T07:38:11-02:00</v>
      </c>
      <c r="B64">
        <f t="shared" si="0"/>
        <v>25</v>
      </c>
      <c r="C64">
        <f t="shared" si="10"/>
        <v>11</v>
      </c>
      <c r="D64" t="str">
        <f t="shared" si="11"/>
        <v>2016-01-16</v>
      </c>
      <c r="E64" t="str">
        <f t="shared" si="12"/>
        <v>07:38:11-02:00</v>
      </c>
      <c r="F64">
        <f t="shared" si="13"/>
        <v>9</v>
      </c>
      <c r="G64" t="str">
        <f t="shared" si="14"/>
        <v>07:38:11</v>
      </c>
      <c r="H64" t="str">
        <f t="shared" si="15"/>
        <v>07</v>
      </c>
      <c r="I64" t="str">
        <f t="shared" si="16"/>
        <v>38</v>
      </c>
      <c r="J64" t="str">
        <f t="shared" si="17"/>
        <v>11</v>
      </c>
      <c r="K64">
        <f t="shared" si="18"/>
        <v>7.6333333333333329</v>
      </c>
      <c r="L64" t="str">
        <f t="shared" si="19"/>
        <v>2016</v>
      </c>
      <c r="M64" t="str">
        <f t="shared" si="20"/>
        <v>01</v>
      </c>
      <c r="N64" t="str">
        <f t="shared" si="21"/>
        <v>16</v>
      </c>
      <c r="O64" s="6">
        <f t="shared" si="22"/>
        <v>42385</v>
      </c>
      <c r="P64">
        <f t="shared" si="23"/>
        <v>7</v>
      </c>
      <c r="Q64">
        <f t="shared" si="24"/>
        <v>0</v>
      </c>
      <c r="R64">
        <f t="shared" si="25"/>
        <v>1</v>
      </c>
      <c r="S64">
        <f t="shared" si="26"/>
        <v>0</v>
      </c>
      <c r="T64">
        <f t="shared" si="27"/>
        <v>0</v>
      </c>
      <c r="U64">
        <f t="shared" si="28"/>
        <v>1</v>
      </c>
      <c r="V64">
        <f t="shared" si="29"/>
        <v>0</v>
      </c>
      <c r="W64">
        <f>IF(ISNA(MATCH(O64,[1]Plan2!$A$1:$A$2,0)),0,1)</f>
        <v>0</v>
      </c>
      <c r="X64">
        <f>IF(ISNA(MATCH(O64+1,[1]Plan2!$A$1:$A$2,0)),0,1)</f>
        <v>0</v>
      </c>
      <c r="Y64">
        <f>IF(ISNA(MATCH(O64-1,[1]Plan2!$A$1:$A$2,0)),0,1)</f>
        <v>0</v>
      </c>
      <c r="Z64" t="s">
        <v>61</v>
      </c>
    </row>
    <row r="65" spans="1:26" x14ac:dyDescent="0.25">
      <c r="A65" t="str">
        <f t="shared" si="9"/>
        <v>2016-01-16T07:53:15-02:00</v>
      </c>
      <c r="B65">
        <f t="shared" si="0"/>
        <v>25</v>
      </c>
      <c r="C65">
        <f t="shared" si="10"/>
        <v>11</v>
      </c>
      <c r="D65" t="str">
        <f t="shared" si="11"/>
        <v>2016-01-16</v>
      </c>
      <c r="E65" t="str">
        <f t="shared" si="12"/>
        <v>07:53:15-02:00</v>
      </c>
      <c r="F65">
        <f t="shared" si="13"/>
        <v>9</v>
      </c>
      <c r="G65" t="str">
        <f t="shared" si="14"/>
        <v>07:53:15</v>
      </c>
      <c r="H65" t="str">
        <f t="shared" si="15"/>
        <v>07</v>
      </c>
      <c r="I65" t="str">
        <f t="shared" si="16"/>
        <v>53</v>
      </c>
      <c r="J65" t="str">
        <f t="shared" si="17"/>
        <v>15</v>
      </c>
      <c r="K65">
        <f t="shared" si="18"/>
        <v>7.8833333333333329</v>
      </c>
      <c r="L65" t="str">
        <f t="shared" si="19"/>
        <v>2016</v>
      </c>
      <c r="M65" t="str">
        <f t="shared" si="20"/>
        <v>01</v>
      </c>
      <c r="N65" t="str">
        <f t="shared" si="21"/>
        <v>16</v>
      </c>
      <c r="O65" s="6">
        <f t="shared" si="22"/>
        <v>42385</v>
      </c>
      <c r="P65">
        <f t="shared" si="23"/>
        <v>7</v>
      </c>
      <c r="Q65">
        <f t="shared" si="24"/>
        <v>0</v>
      </c>
      <c r="R65">
        <f t="shared" si="25"/>
        <v>1</v>
      </c>
      <c r="S65">
        <f t="shared" si="26"/>
        <v>0</v>
      </c>
      <c r="T65">
        <f t="shared" si="27"/>
        <v>0</v>
      </c>
      <c r="U65">
        <f t="shared" si="28"/>
        <v>1</v>
      </c>
      <c r="V65">
        <f t="shared" si="29"/>
        <v>0</v>
      </c>
      <c r="W65">
        <f>IF(ISNA(MATCH(O65,[1]Plan2!$A$1:$A$2,0)),0,1)</f>
        <v>0</v>
      </c>
      <c r="X65">
        <f>IF(ISNA(MATCH(O65+1,[1]Plan2!$A$1:$A$2,0)),0,1)</f>
        <v>0</v>
      </c>
      <c r="Y65">
        <f>IF(ISNA(MATCH(O65-1,[1]Plan2!$A$1:$A$2,0)),0,1)</f>
        <v>0</v>
      </c>
      <c r="Z65" t="s">
        <v>62</v>
      </c>
    </row>
    <row r="66" spans="1:26" x14ac:dyDescent="0.25">
      <c r="A66" t="str">
        <f t="shared" si="9"/>
        <v>2016-01-16T08:08:19-02:00</v>
      </c>
      <c r="B66">
        <f t="shared" ref="B66:B129" si="30">LEN(A66)</f>
        <v>25</v>
      </c>
      <c r="C66">
        <f t="shared" si="10"/>
        <v>11</v>
      </c>
      <c r="D66" t="str">
        <f t="shared" si="11"/>
        <v>2016-01-16</v>
      </c>
      <c r="E66" t="str">
        <f t="shared" si="12"/>
        <v>08:08:19-02:00</v>
      </c>
      <c r="F66">
        <f t="shared" si="13"/>
        <v>9</v>
      </c>
      <c r="G66" t="str">
        <f t="shared" si="14"/>
        <v>08:08:19</v>
      </c>
      <c r="H66" t="str">
        <f t="shared" si="15"/>
        <v>08</v>
      </c>
      <c r="I66" t="str">
        <f t="shared" si="16"/>
        <v>08</v>
      </c>
      <c r="J66" t="str">
        <f t="shared" si="17"/>
        <v>19</v>
      </c>
      <c r="K66">
        <f t="shared" si="18"/>
        <v>8.1333333333333329</v>
      </c>
      <c r="L66" t="str">
        <f t="shared" si="19"/>
        <v>2016</v>
      </c>
      <c r="M66" t="str">
        <f t="shared" si="20"/>
        <v>01</v>
      </c>
      <c r="N66" t="str">
        <f t="shared" si="21"/>
        <v>16</v>
      </c>
      <c r="O66" s="6">
        <f t="shared" si="22"/>
        <v>42385</v>
      </c>
      <c r="P66">
        <f t="shared" si="23"/>
        <v>7</v>
      </c>
      <c r="Q66">
        <f t="shared" si="24"/>
        <v>0</v>
      </c>
      <c r="R66">
        <f t="shared" si="25"/>
        <v>1</v>
      </c>
      <c r="S66">
        <f t="shared" si="26"/>
        <v>0</v>
      </c>
      <c r="T66">
        <f t="shared" si="27"/>
        <v>0</v>
      </c>
      <c r="U66">
        <f t="shared" si="28"/>
        <v>1</v>
      </c>
      <c r="V66">
        <f t="shared" si="29"/>
        <v>0</v>
      </c>
      <c r="W66">
        <f>IF(ISNA(MATCH(O66,[1]Plan2!$A$1:$A$2,0)),0,1)</f>
        <v>0</v>
      </c>
      <c r="X66">
        <f>IF(ISNA(MATCH(O66+1,[1]Plan2!$A$1:$A$2,0)),0,1)</f>
        <v>0</v>
      </c>
      <c r="Y66">
        <f>IF(ISNA(MATCH(O66-1,[1]Plan2!$A$1:$A$2,0)),0,1)</f>
        <v>0</v>
      </c>
      <c r="Z66" t="s">
        <v>63</v>
      </c>
    </row>
    <row r="67" spans="1:26" x14ac:dyDescent="0.25">
      <c r="A67" t="str">
        <f t="shared" ref="A67:A130" si="31">TRIM(Z67)</f>
        <v>2016-01-16T08:23:23-02:00</v>
      </c>
      <c r="B67">
        <f t="shared" si="30"/>
        <v>25</v>
      </c>
      <c r="C67">
        <f t="shared" ref="C67:C130" si="32">FIND("T",A67)</f>
        <v>11</v>
      </c>
      <c r="D67" t="str">
        <f t="shared" ref="D67:D130" si="33">MID(A67,1,C67-1)</f>
        <v>2016-01-16</v>
      </c>
      <c r="E67" t="str">
        <f t="shared" ref="E67:E130" si="34">MID(A67,C67+1,B67)</f>
        <v>08:23:23-02:00</v>
      </c>
      <c r="F67">
        <f t="shared" ref="F67:F130" si="35">FIND("-",E67)</f>
        <v>9</v>
      </c>
      <c r="G67" t="str">
        <f t="shared" ref="G67:G130" si="36">MID(E67,1,F67-1)</f>
        <v>08:23:23</v>
      </c>
      <c r="H67" t="str">
        <f t="shared" ref="H67:H130" si="37">MID(G67,1,2)</f>
        <v>08</v>
      </c>
      <c r="I67" t="str">
        <f t="shared" ref="I67:I130" si="38">MID(G67,4,2)</f>
        <v>23</v>
      </c>
      <c r="J67" t="str">
        <f t="shared" ref="J67:J130" si="39">MID(G67,7,2)</f>
        <v>23</v>
      </c>
      <c r="K67">
        <f t="shared" ref="K67:K130" si="40">H67+I67/60</f>
        <v>8.3833333333333329</v>
      </c>
      <c r="L67" t="str">
        <f t="shared" ref="L67:L130" si="41">MID(A67,1,4)</f>
        <v>2016</v>
      </c>
      <c r="M67" t="str">
        <f t="shared" ref="M67:M130" si="42">MID(A67,6,2)</f>
        <v>01</v>
      </c>
      <c r="N67" t="str">
        <f t="shared" ref="N67:N130" si="43">MID(A67,9,2)</f>
        <v>16</v>
      </c>
      <c r="O67" s="6">
        <f t="shared" ref="O67:O130" si="44">DATE(L67,M67,N67)</f>
        <v>42385</v>
      </c>
      <c r="P67">
        <f t="shared" ref="P67:P130" si="45">WEEKDAY(O67)</f>
        <v>7</v>
      </c>
      <c r="Q67">
        <f t="shared" ref="Q67:Q130" si="46">IF(OR(P67=3,P67=4,P67=5),1,0)</f>
        <v>0</v>
      </c>
      <c r="R67">
        <f t="shared" ref="R67:R130" si="47">IF(P67=7,1,0)</f>
        <v>1</v>
      </c>
      <c r="S67">
        <f t="shared" ref="S67:S130" si="48">IF(P67=2,1,)</f>
        <v>0</v>
      </c>
      <c r="T67">
        <f t="shared" ref="T67:T130" si="49">IF(P67=6,1,0)</f>
        <v>0</v>
      </c>
      <c r="U67">
        <f t="shared" ref="U67:U130" si="50">IF(P67=7,1,0)</f>
        <v>1</v>
      </c>
      <c r="V67">
        <f t="shared" ref="V67:V130" si="51">IF(P67=1,1,0)</f>
        <v>0</v>
      </c>
      <c r="W67">
        <f>IF(ISNA(MATCH(O67,[1]Plan2!$A$1:$A$2,0)),0,1)</f>
        <v>0</v>
      </c>
      <c r="X67">
        <f>IF(ISNA(MATCH(O67+1,[1]Plan2!$A$1:$A$2,0)),0,1)</f>
        <v>0</v>
      </c>
      <c r="Y67">
        <f>IF(ISNA(MATCH(O67-1,[1]Plan2!$A$1:$A$2,0)),0,1)</f>
        <v>0</v>
      </c>
      <c r="Z67" t="s">
        <v>64</v>
      </c>
    </row>
    <row r="68" spans="1:26" x14ac:dyDescent="0.25">
      <c r="A68" t="str">
        <f t="shared" si="31"/>
        <v>2016-01-16T08:38:27-02:00</v>
      </c>
      <c r="B68">
        <f t="shared" si="30"/>
        <v>25</v>
      </c>
      <c r="C68">
        <f t="shared" si="32"/>
        <v>11</v>
      </c>
      <c r="D68" t="str">
        <f t="shared" si="33"/>
        <v>2016-01-16</v>
      </c>
      <c r="E68" t="str">
        <f t="shared" si="34"/>
        <v>08:38:27-02:00</v>
      </c>
      <c r="F68">
        <f t="shared" si="35"/>
        <v>9</v>
      </c>
      <c r="G68" t="str">
        <f t="shared" si="36"/>
        <v>08:38:27</v>
      </c>
      <c r="H68" t="str">
        <f t="shared" si="37"/>
        <v>08</v>
      </c>
      <c r="I68" t="str">
        <f t="shared" si="38"/>
        <v>38</v>
      </c>
      <c r="J68" t="str">
        <f t="shared" si="39"/>
        <v>27</v>
      </c>
      <c r="K68">
        <f t="shared" si="40"/>
        <v>8.6333333333333329</v>
      </c>
      <c r="L68" t="str">
        <f t="shared" si="41"/>
        <v>2016</v>
      </c>
      <c r="M68" t="str">
        <f t="shared" si="42"/>
        <v>01</v>
      </c>
      <c r="N68" t="str">
        <f t="shared" si="43"/>
        <v>16</v>
      </c>
      <c r="O68" s="6">
        <f t="shared" si="44"/>
        <v>42385</v>
      </c>
      <c r="P68">
        <f t="shared" si="45"/>
        <v>7</v>
      </c>
      <c r="Q68">
        <f t="shared" si="46"/>
        <v>0</v>
      </c>
      <c r="R68">
        <f t="shared" si="47"/>
        <v>1</v>
      </c>
      <c r="S68">
        <f t="shared" si="48"/>
        <v>0</v>
      </c>
      <c r="T68">
        <f t="shared" si="49"/>
        <v>0</v>
      </c>
      <c r="U68">
        <f t="shared" si="50"/>
        <v>1</v>
      </c>
      <c r="V68">
        <f t="shared" si="51"/>
        <v>0</v>
      </c>
      <c r="W68">
        <f>IF(ISNA(MATCH(O68,[1]Plan2!$A$1:$A$2,0)),0,1)</f>
        <v>0</v>
      </c>
      <c r="X68">
        <f>IF(ISNA(MATCH(O68+1,[1]Plan2!$A$1:$A$2,0)),0,1)</f>
        <v>0</v>
      </c>
      <c r="Y68">
        <f>IF(ISNA(MATCH(O68-1,[1]Plan2!$A$1:$A$2,0)),0,1)</f>
        <v>0</v>
      </c>
      <c r="Z68" t="s">
        <v>65</v>
      </c>
    </row>
    <row r="69" spans="1:26" x14ac:dyDescent="0.25">
      <c r="A69" t="str">
        <f t="shared" si="31"/>
        <v>2016-01-16T08:53:30-02:00</v>
      </c>
      <c r="B69">
        <f t="shared" si="30"/>
        <v>25</v>
      </c>
      <c r="C69">
        <f t="shared" si="32"/>
        <v>11</v>
      </c>
      <c r="D69" t="str">
        <f t="shared" si="33"/>
        <v>2016-01-16</v>
      </c>
      <c r="E69" t="str">
        <f t="shared" si="34"/>
        <v>08:53:30-02:00</v>
      </c>
      <c r="F69">
        <f t="shared" si="35"/>
        <v>9</v>
      </c>
      <c r="G69" t="str">
        <f t="shared" si="36"/>
        <v>08:53:30</v>
      </c>
      <c r="H69" t="str">
        <f t="shared" si="37"/>
        <v>08</v>
      </c>
      <c r="I69" t="str">
        <f t="shared" si="38"/>
        <v>53</v>
      </c>
      <c r="J69" t="str">
        <f t="shared" si="39"/>
        <v>30</v>
      </c>
      <c r="K69">
        <f t="shared" si="40"/>
        <v>8.8833333333333329</v>
      </c>
      <c r="L69" t="str">
        <f t="shared" si="41"/>
        <v>2016</v>
      </c>
      <c r="M69" t="str">
        <f t="shared" si="42"/>
        <v>01</v>
      </c>
      <c r="N69" t="str">
        <f t="shared" si="43"/>
        <v>16</v>
      </c>
      <c r="O69" s="6">
        <f t="shared" si="44"/>
        <v>42385</v>
      </c>
      <c r="P69">
        <f t="shared" si="45"/>
        <v>7</v>
      </c>
      <c r="Q69">
        <f t="shared" si="46"/>
        <v>0</v>
      </c>
      <c r="R69">
        <f t="shared" si="47"/>
        <v>1</v>
      </c>
      <c r="S69">
        <f t="shared" si="48"/>
        <v>0</v>
      </c>
      <c r="T69">
        <f t="shared" si="49"/>
        <v>0</v>
      </c>
      <c r="U69">
        <f t="shared" si="50"/>
        <v>1</v>
      </c>
      <c r="V69">
        <f t="shared" si="51"/>
        <v>0</v>
      </c>
      <c r="W69">
        <f>IF(ISNA(MATCH(O69,[1]Plan2!$A$1:$A$2,0)),0,1)</f>
        <v>0</v>
      </c>
      <c r="X69">
        <f>IF(ISNA(MATCH(O69+1,[1]Plan2!$A$1:$A$2,0)),0,1)</f>
        <v>0</v>
      </c>
      <c r="Y69">
        <f>IF(ISNA(MATCH(O69-1,[1]Plan2!$A$1:$A$2,0)),0,1)</f>
        <v>0</v>
      </c>
      <c r="Z69" t="s">
        <v>66</v>
      </c>
    </row>
    <row r="70" spans="1:26" x14ac:dyDescent="0.25">
      <c r="A70" t="str">
        <f t="shared" si="31"/>
        <v>2016-01-16T09:08:34-02:00</v>
      </c>
      <c r="B70">
        <f t="shared" si="30"/>
        <v>25</v>
      </c>
      <c r="C70">
        <f t="shared" si="32"/>
        <v>11</v>
      </c>
      <c r="D70" t="str">
        <f t="shared" si="33"/>
        <v>2016-01-16</v>
      </c>
      <c r="E70" t="str">
        <f t="shared" si="34"/>
        <v>09:08:34-02:00</v>
      </c>
      <c r="F70">
        <f t="shared" si="35"/>
        <v>9</v>
      </c>
      <c r="G70" t="str">
        <f t="shared" si="36"/>
        <v>09:08:34</v>
      </c>
      <c r="H70" t="str">
        <f t="shared" si="37"/>
        <v>09</v>
      </c>
      <c r="I70" t="str">
        <f t="shared" si="38"/>
        <v>08</v>
      </c>
      <c r="J70" t="str">
        <f t="shared" si="39"/>
        <v>34</v>
      </c>
      <c r="K70">
        <f t="shared" si="40"/>
        <v>9.1333333333333329</v>
      </c>
      <c r="L70" t="str">
        <f t="shared" si="41"/>
        <v>2016</v>
      </c>
      <c r="M70" t="str">
        <f t="shared" si="42"/>
        <v>01</v>
      </c>
      <c r="N70" t="str">
        <f t="shared" si="43"/>
        <v>16</v>
      </c>
      <c r="O70" s="6">
        <f t="shared" si="44"/>
        <v>42385</v>
      </c>
      <c r="P70">
        <f t="shared" si="45"/>
        <v>7</v>
      </c>
      <c r="Q70">
        <f t="shared" si="46"/>
        <v>0</v>
      </c>
      <c r="R70">
        <f t="shared" si="47"/>
        <v>1</v>
      </c>
      <c r="S70">
        <f t="shared" si="48"/>
        <v>0</v>
      </c>
      <c r="T70">
        <f t="shared" si="49"/>
        <v>0</v>
      </c>
      <c r="U70">
        <f t="shared" si="50"/>
        <v>1</v>
      </c>
      <c r="V70">
        <f t="shared" si="51"/>
        <v>0</v>
      </c>
      <c r="W70">
        <f>IF(ISNA(MATCH(O70,[1]Plan2!$A$1:$A$2,0)),0,1)</f>
        <v>0</v>
      </c>
      <c r="X70">
        <f>IF(ISNA(MATCH(O70+1,[1]Plan2!$A$1:$A$2,0)),0,1)</f>
        <v>0</v>
      </c>
      <c r="Y70">
        <f>IF(ISNA(MATCH(O70-1,[1]Plan2!$A$1:$A$2,0)),0,1)</f>
        <v>0</v>
      </c>
      <c r="Z70" t="s">
        <v>67</v>
      </c>
    </row>
    <row r="71" spans="1:26" x14ac:dyDescent="0.25">
      <c r="A71" t="str">
        <f t="shared" si="31"/>
        <v>2016-01-16T09:23:38-02:00</v>
      </c>
      <c r="B71">
        <f t="shared" si="30"/>
        <v>25</v>
      </c>
      <c r="C71">
        <f t="shared" si="32"/>
        <v>11</v>
      </c>
      <c r="D71" t="str">
        <f t="shared" si="33"/>
        <v>2016-01-16</v>
      </c>
      <c r="E71" t="str">
        <f t="shared" si="34"/>
        <v>09:23:38-02:00</v>
      </c>
      <c r="F71">
        <f t="shared" si="35"/>
        <v>9</v>
      </c>
      <c r="G71" t="str">
        <f t="shared" si="36"/>
        <v>09:23:38</v>
      </c>
      <c r="H71" t="str">
        <f t="shared" si="37"/>
        <v>09</v>
      </c>
      <c r="I71" t="str">
        <f t="shared" si="38"/>
        <v>23</v>
      </c>
      <c r="J71" t="str">
        <f t="shared" si="39"/>
        <v>38</v>
      </c>
      <c r="K71">
        <f t="shared" si="40"/>
        <v>9.3833333333333329</v>
      </c>
      <c r="L71" t="str">
        <f t="shared" si="41"/>
        <v>2016</v>
      </c>
      <c r="M71" t="str">
        <f t="shared" si="42"/>
        <v>01</v>
      </c>
      <c r="N71" t="str">
        <f t="shared" si="43"/>
        <v>16</v>
      </c>
      <c r="O71" s="6">
        <f t="shared" si="44"/>
        <v>42385</v>
      </c>
      <c r="P71">
        <f t="shared" si="45"/>
        <v>7</v>
      </c>
      <c r="Q71">
        <f t="shared" si="46"/>
        <v>0</v>
      </c>
      <c r="R71">
        <f t="shared" si="47"/>
        <v>1</v>
      </c>
      <c r="S71">
        <f t="shared" si="48"/>
        <v>0</v>
      </c>
      <c r="T71">
        <f t="shared" si="49"/>
        <v>0</v>
      </c>
      <c r="U71">
        <f t="shared" si="50"/>
        <v>1</v>
      </c>
      <c r="V71">
        <f t="shared" si="51"/>
        <v>0</v>
      </c>
      <c r="W71">
        <f>IF(ISNA(MATCH(O71,[1]Plan2!$A$1:$A$2,0)),0,1)</f>
        <v>0</v>
      </c>
      <c r="X71">
        <f>IF(ISNA(MATCH(O71+1,[1]Plan2!$A$1:$A$2,0)),0,1)</f>
        <v>0</v>
      </c>
      <c r="Y71">
        <f>IF(ISNA(MATCH(O71-1,[1]Plan2!$A$1:$A$2,0)),0,1)</f>
        <v>0</v>
      </c>
      <c r="Z71" t="s">
        <v>68</v>
      </c>
    </row>
    <row r="72" spans="1:26" x14ac:dyDescent="0.25">
      <c r="A72" t="str">
        <f t="shared" si="31"/>
        <v>2016-01-16T09:38:42-02:00</v>
      </c>
      <c r="B72">
        <f t="shared" si="30"/>
        <v>25</v>
      </c>
      <c r="C72">
        <f t="shared" si="32"/>
        <v>11</v>
      </c>
      <c r="D72" t="str">
        <f t="shared" si="33"/>
        <v>2016-01-16</v>
      </c>
      <c r="E72" t="str">
        <f t="shared" si="34"/>
        <v>09:38:42-02:00</v>
      </c>
      <c r="F72">
        <f t="shared" si="35"/>
        <v>9</v>
      </c>
      <c r="G72" t="str">
        <f t="shared" si="36"/>
        <v>09:38:42</v>
      </c>
      <c r="H72" t="str">
        <f t="shared" si="37"/>
        <v>09</v>
      </c>
      <c r="I72" t="str">
        <f t="shared" si="38"/>
        <v>38</v>
      </c>
      <c r="J72" t="str">
        <f t="shared" si="39"/>
        <v>42</v>
      </c>
      <c r="K72">
        <f t="shared" si="40"/>
        <v>9.6333333333333329</v>
      </c>
      <c r="L72" t="str">
        <f t="shared" si="41"/>
        <v>2016</v>
      </c>
      <c r="M72" t="str">
        <f t="shared" si="42"/>
        <v>01</v>
      </c>
      <c r="N72" t="str">
        <f t="shared" si="43"/>
        <v>16</v>
      </c>
      <c r="O72" s="6">
        <f t="shared" si="44"/>
        <v>42385</v>
      </c>
      <c r="P72">
        <f t="shared" si="45"/>
        <v>7</v>
      </c>
      <c r="Q72">
        <f t="shared" si="46"/>
        <v>0</v>
      </c>
      <c r="R72">
        <f t="shared" si="47"/>
        <v>1</v>
      </c>
      <c r="S72">
        <f t="shared" si="48"/>
        <v>0</v>
      </c>
      <c r="T72">
        <f t="shared" si="49"/>
        <v>0</v>
      </c>
      <c r="U72">
        <f t="shared" si="50"/>
        <v>1</v>
      </c>
      <c r="V72">
        <f t="shared" si="51"/>
        <v>0</v>
      </c>
      <c r="W72">
        <f>IF(ISNA(MATCH(O72,[1]Plan2!$A$1:$A$2,0)),0,1)</f>
        <v>0</v>
      </c>
      <c r="X72">
        <f>IF(ISNA(MATCH(O72+1,[1]Plan2!$A$1:$A$2,0)),0,1)</f>
        <v>0</v>
      </c>
      <c r="Y72">
        <f>IF(ISNA(MATCH(O72-1,[1]Plan2!$A$1:$A$2,0)),0,1)</f>
        <v>0</v>
      </c>
      <c r="Z72" t="s">
        <v>69</v>
      </c>
    </row>
    <row r="73" spans="1:26" x14ac:dyDescent="0.25">
      <c r="A73" t="str">
        <f t="shared" si="31"/>
        <v>2016-01-16T09:53:52-02:00</v>
      </c>
      <c r="B73">
        <f t="shared" si="30"/>
        <v>25</v>
      </c>
      <c r="C73">
        <f t="shared" si="32"/>
        <v>11</v>
      </c>
      <c r="D73" t="str">
        <f t="shared" si="33"/>
        <v>2016-01-16</v>
      </c>
      <c r="E73" t="str">
        <f t="shared" si="34"/>
        <v>09:53:52-02:00</v>
      </c>
      <c r="F73">
        <f t="shared" si="35"/>
        <v>9</v>
      </c>
      <c r="G73" t="str">
        <f t="shared" si="36"/>
        <v>09:53:52</v>
      </c>
      <c r="H73" t="str">
        <f t="shared" si="37"/>
        <v>09</v>
      </c>
      <c r="I73" t="str">
        <f t="shared" si="38"/>
        <v>53</v>
      </c>
      <c r="J73" t="str">
        <f t="shared" si="39"/>
        <v>52</v>
      </c>
      <c r="K73">
        <f t="shared" si="40"/>
        <v>9.8833333333333329</v>
      </c>
      <c r="L73" t="str">
        <f t="shared" si="41"/>
        <v>2016</v>
      </c>
      <c r="M73" t="str">
        <f t="shared" si="42"/>
        <v>01</v>
      </c>
      <c r="N73" t="str">
        <f t="shared" si="43"/>
        <v>16</v>
      </c>
      <c r="O73" s="6">
        <f t="shared" si="44"/>
        <v>42385</v>
      </c>
      <c r="P73">
        <f t="shared" si="45"/>
        <v>7</v>
      </c>
      <c r="Q73">
        <f t="shared" si="46"/>
        <v>0</v>
      </c>
      <c r="R73">
        <f t="shared" si="47"/>
        <v>1</v>
      </c>
      <c r="S73">
        <f t="shared" si="48"/>
        <v>0</v>
      </c>
      <c r="T73">
        <f t="shared" si="49"/>
        <v>0</v>
      </c>
      <c r="U73">
        <f t="shared" si="50"/>
        <v>1</v>
      </c>
      <c r="V73">
        <f t="shared" si="51"/>
        <v>0</v>
      </c>
      <c r="W73">
        <f>IF(ISNA(MATCH(O73,[1]Plan2!$A$1:$A$2,0)),0,1)</f>
        <v>0</v>
      </c>
      <c r="X73">
        <f>IF(ISNA(MATCH(O73+1,[1]Plan2!$A$1:$A$2,0)),0,1)</f>
        <v>0</v>
      </c>
      <c r="Y73">
        <f>IF(ISNA(MATCH(O73-1,[1]Plan2!$A$1:$A$2,0)),0,1)</f>
        <v>0</v>
      </c>
      <c r="Z73" t="s">
        <v>70</v>
      </c>
    </row>
    <row r="74" spans="1:26" x14ac:dyDescent="0.25">
      <c r="A74" t="str">
        <f t="shared" si="31"/>
        <v>2016-01-16T10:17:06-02:00</v>
      </c>
      <c r="B74">
        <f t="shared" si="30"/>
        <v>25</v>
      </c>
      <c r="C74">
        <f t="shared" si="32"/>
        <v>11</v>
      </c>
      <c r="D74" t="str">
        <f t="shared" si="33"/>
        <v>2016-01-16</v>
      </c>
      <c r="E74" t="str">
        <f t="shared" si="34"/>
        <v>10:17:06-02:00</v>
      </c>
      <c r="F74">
        <f t="shared" si="35"/>
        <v>9</v>
      </c>
      <c r="G74" t="str">
        <f t="shared" si="36"/>
        <v>10:17:06</v>
      </c>
      <c r="H74" t="str">
        <f t="shared" si="37"/>
        <v>10</v>
      </c>
      <c r="I74" t="str">
        <f t="shared" si="38"/>
        <v>17</v>
      </c>
      <c r="J74" t="str">
        <f t="shared" si="39"/>
        <v>06</v>
      </c>
      <c r="K74">
        <f t="shared" si="40"/>
        <v>10.283333333333333</v>
      </c>
      <c r="L74" t="str">
        <f t="shared" si="41"/>
        <v>2016</v>
      </c>
      <c r="M74" t="str">
        <f t="shared" si="42"/>
        <v>01</v>
      </c>
      <c r="N74" t="str">
        <f t="shared" si="43"/>
        <v>16</v>
      </c>
      <c r="O74" s="6">
        <f t="shared" si="44"/>
        <v>42385</v>
      </c>
      <c r="P74">
        <f t="shared" si="45"/>
        <v>7</v>
      </c>
      <c r="Q74">
        <f t="shared" si="46"/>
        <v>0</v>
      </c>
      <c r="R74">
        <f t="shared" si="47"/>
        <v>1</v>
      </c>
      <c r="S74">
        <f t="shared" si="48"/>
        <v>0</v>
      </c>
      <c r="T74">
        <f t="shared" si="49"/>
        <v>0</v>
      </c>
      <c r="U74">
        <f t="shared" si="50"/>
        <v>1</v>
      </c>
      <c r="V74">
        <f t="shared" si="51"/>
        <v>0</v>
      </c>
      <c r="W74">
        <f>IF(ISNA(MATCH(O74,[1]Plan2!$A$1:$A$2,0)),0,1)</f>
        <v>0</v>
      </c>
      <c r="X74">
        <f>IF(ISNA(MATCH(O74+1,[1]Plan2!$A$1:$A$2,0)),0,1)</f>
        <v>0</v>
      </c>
      <c r="Y74">
        <f>IF(ISNA(MATCH(O74-1,[1]Plan2!$A$1:$A$2,0)),0,1)</f>
        <v>0</v>
      </c>
      <c r="Z74" t="s">
        <v>71</v>
      </c>
    </row>
    <row r="75" spans="1:26" x14ac:dyDescent="0.25">
      <c r="A75" t="str">
        <f t="shared" si="31"/>
        <v>2016-01-16T10:32:12-02:00</v>
      </c>
      <c r="B75">
        <f t="shared" si="30"/>
        <v>25</v>
      </c>
      <c r="C75">
        <f t="shared" si="32"/>
        <v>11</v>
      </c>
      <c r="D75" t="str">
        <f t="shared" si="33"/>
        <v>2016-01-16</v>
      </c>
      <c r="E75" t="str">
        <f t="shared" si="34"/>
        <v>10:32:12-02:00</v>
      </c>
      <c r="F75">
        <f t="shared" si="35"/>
        <v>9</v>
      </c>
      <c r="G75" t="str">
        <f t="shared" si="36"/>
        <v>10:32:12</v>
      </c>
      <c r="H75" t="str">
        <f t="shared" si="37"/>
        <v>10</v>
      </c>
      <c r="I75" t="str">
        <f t="shared" si="38"/>
        <v>32</v>
      </c>
      <c r="J75" t="str">
        <f t="shared" si="39"/>
        <v>12</v>
      </c>
      <c r="K75">
        <f t="shared" si="40"/>
        <v>10.533333333333333</v>
      </c>
      <c r="L75" t="str">
        <f t="shared" si="41"/>
        <v>2016</v>
      </c>
      <c r="M75" t="str">
        <f t="shared" si="42"/>
        <v>01</v>
      </c>
      <c r="N75" t="str">
        <f t="shared" si="43"/>
        <v>16</v>
      </c>
      <c r="O75" s="6">
        <f t="shared" si="44"/>
        <v>42385</v>
      </c>
      <c r="P75">
        <f t="shared" si="45"/>
        <v>7</v>
      </c>
      <c r="Q75">
        <f t="shared" si="46"/>
        <v>0</v>
      </c>
      <c r="R75">
        <f t="shared" si="47"/>
        <v>1</v>
      </c>
      <c r="S75">
        <f t="shared" si="48"/>
        <v>0</v>
      </c>
      <c r="T75">
        <f t="shared" si="49"/>
        <v>0</v>
      </c>
      <c r="U75">
        <f t="shared" si="50"/>
        <v>1</v>
      </c>
      <c r="V75">
        <f t="shared" si="51"/>
        <v>0</v>
      </c>
      <c r="W75">
        <f>IF(ISNA(MATCH(O75,[1]Plan2!$A$1:$A$2,0)),0,1)</f>
        <v>0</v>
      </c>
      <c r="X75">
        <f>IF(ISNA(MATCH(O75+1,[1]Plan2!$A$1:$A$2,0)),0,1)</f>
        <v>0</v>
      </c>
      <c r="Y75">
        <f>IF(ISNA(MATCH(O75-1,[1]Plan2!$A$1:$A$2,0)),0,1)</f>
        <v>0</v>
      </c>
      <c r="Z75" t="s">
        <v>72</v>
      </c>
    </row>
    <row r="76" spans="1:26" x14ac:dyDescent="0.25">
      <c r="A76" t="str">
        <f t="shared" si="31"/>
        <v>2016-01-16T10:47:18-02:00</v>
      </c>
      <c r="B76">
        <f t="shared" si="30"/>
        <v>25</v>
      </c>
      <c r="C76">
        <f t="shared" si="32"/>
        <v>11</v>
      </c>
      <c r="D76" t="str">
        <f t="shared" si="33"/>
        <v>2016-01-16</v>
      </c>
      <c r="E76" t="str">
        <f t="shared" si="34"/>
        <v>10:47:18-02:00</v>
      </c>
      <c r="F76">
        <f t="shared" si="35"/>
        <v>9</v>
      </c>
      <c r="G76" t="str">
        <f t="shared" si="36"/>
        <v>10:47:18</v>
      </c>
      <c r="H76" t="str">
        <f t="shared" si="37"/>
        <v>10</v>
      </c>
      <c r="I76" t="str">
        <f t="shared" si="38"/>
        <v>47</v>
      </c>
      <c r="J76" t="str">
        <f t="shared" si="39"/>
        <v>18</v>
      </c>
      <c r="K76">
        <f t="shared" si="40"/>
        <v>10.783333333333333</v>
      </c>
      <c r="L76" t="str">
        <f t="shared" si="41"/>
        <v>2016</v>
      </c>
      <c r="M76" t="str">
        <f t="shared" si="42"/>
        <v>01</v>
      </c>
      <c r="N76" t="str">
        <f t="shared" si="43"/>
        <v>16</v>
      </c>
      <c r="O76" s="6">
        <f t="shared" si="44"/>
        <v>42385</v>
      </c>
      <c r="P76">
        <f t="shared" si="45"/>
        <v>7</v>
      </c>
      <c r="Q76">
        <f t="shared" si="46"/>
        <v>0</v>
      </c>
      <c r="R76">
        <f t="shared" si="47"/>
        <v>1</v>
      </c>
      <c r="S76">
        <f t="shared" si="48"/>
        <v>0</v>
      </c>
      <c r="T76">
        <f t="shared" si="49"/>
        <v>0</v>
      </c>
      <c r="U76">
        <f t="shared" si="50"/>
        <v>1</v>
      </c>
      <c r="V76">
        <f t="shared" si="51"/>
        <v>0</v>
      </c>
      <c r="W76">
        <f>IF(ISNA(MATCH(O76,[1]Plan2!$A$1:$A$2,0)),0,1)</f>
        <v>0</v>
      </c>
      <c r="X76">
        <f>IF(ISNA(MATCH(O76+1,[1]Plan2!$A$1:$A$2,0)),0,1)</f>
        <v>0</v>
      </c>
      <c r="Y76">
        <f>IF(ISNA(MATCH(O76-1,[1]Plan2!$A$1:$A$2,0)),0,1)</f>
        <v>0</v>
      </c>
      <c r="Z76" t="s">
        <v>73</v>
      </c>
    </row>
    <row r="77" spans="1:26" x14ac:dyDescent="0.25">
      <c r="A77" t="str">
        <f t="shared" si="31"/>
        <v>2016-01-16T11:02:26-02:00</v>
      </c>
      <c r="B77">
        <f t="shared" si="30"/>
        <v>25</v>
      </c>
      <c r="C77">
        <f t="shared" si="32"/>
        <v>11</v>
      </c>
      <c r="D77" t="str">
        <f t="shared" si="33"/>
        <v>2016-01-16</v>
      </c>
      <c r="E77" t="str">
        <f t="shared" si="34"/>
        <v>11:02:26-02:00</v>
      </c>
      <c r="F77">
        <f t="shared" si="35"/>
        <v>9</v>
      </c>
      <c r="G77" t="str">
        <f t="shared" si="36"/>
        <v>11:02:26</v>
      </c>
      <c r="H77" t="str">
        <f t="shared" si="37"/>
        <v>11</v>
      </c>
      <c r="I77" t="str">
        <f t="shared" si="38"/>
        <v>02</v>
      </c>
      <c r="J77" t="str">
        <f t="shared" si="39"/>
        <v>26</v>
      </c>
      <c r="K77">
        <f t="shared" si="40"/>
        <v>11.033333333333333</v>
      </c>
      <c r="L77" t="str">
        <f t="shared" si="41"/>
        <v>2016</v>
      </c>
      <c r="M77" t="str">
        <f t="shared" si="42"/>
        <v>01</v>
      </c>
      <c r="N77" t="str">
        <f t="shared" si="43"/>
        <v>16</v>
      </c>
      <c r="O77" s="6">
        <f t="shared" si="44"/>
        <v>42385</v>
      </c>
      <c r="P77">
        <f t="shared" si="45"/>
        <v>7</v>
      </c>
      <c r="Q77">
        <f t="shared" si="46"/>
        <v>0</v>
      </c>
      <c r="R77">
        <f t="shared" si="47"/>
        <v>1</v>
      </c>
      <c r="S77">
        <f t="shared" si="48"/>
        <v>0</v>
      </c>
      <c r="T77">
        <f t="shared" si="49"/>
        <v>0</v>
      </c>
      <c r="U77">
        <f t="shared" si="50"/>
        <v>1</v>
      </c>
      <c r="V77">
        <f t="shared" si="51"/>
        <v>0</v>
      </c>
      <c r="W77">
        <f>IF(ISNA(MATCH(O77,[1]Plan2!$A$1:$A$2,0)),0,1)</f>
        <v>0</v>
      </c>
      <c r="X77">
        <f>IF(ISNA(MATCH(O77+1,[1]Plan2!$A$1:$A$2,0)),0,1)</f>
        <v>0</v>
      </c>
      <c r="Y77">
        <f>IF(ISNA(MATCH(O77-1,[1]Plan2!$A$1:$A$2,0)),0,1)</f>
        <v>0</v>
      </c>
      <c r="Z77" t="s">
        <v>74</v>
      </c>
    </row>
    <row r="78" spans="1:26" x14ac:dyDescent="0.25">
      <c r="A78" t="str">
        <f t="shared" si="31"/>
        <v>2016-01-16T11:17:33-02:00</v>
      </c>
      <c r="B78">
        <f t="shared" si="30"/>
        <v>25</v>
      </c>
      <c r="C78">
        <f t="shared" si="32"/>
        <v>11</v>
      </c>
      <c r="D78" t="str">
        <f t="shared" si="33"/>
        <v>2016-01-16</v>
      </c>
      <c r="E78" t="str">
        <f t="shared" si="34"/>
        <v>11:17:33-02:00</v>
      </c>
      <c r="F78">
        <f t="shared" si="35"/>
        <v>9</v>
      </c>
      <c r="G78" t="str">
        <f t="shared" si="36"/>
        <v>11:17:33</v>
      </c>
      <c r="H78" t="str">
        <f t="shared" si="37"/>
        <v>11</v>
      </c>
      <c r="I78" t="str">
        <f t="shared" si="38"/>
        <v>17</v>
      </c>
      <c r="J78" t="str">
        <f t="shared" si="39"/>
        <v>33</v>
      </c>
      <c r="K78">
        <f t="shared" si="40"/>
        <v>11.283333333333333</v>
      </c>
      <c r="L78" t="str">
        <f t="shared" si="41"/>
        <v>2016</v>
      </c>
      <c r="M78" t="str">
        <f t="shared" si="42"/>
        <v>01</v>
      </c>
      <c r="N78" t="str">
        <f t="shared" si="43"/>
        <v>16</v>
      </c>
      <c r="O78" s="6">
        <f t="shared" si="44"/>
        <v>42385</v>
      </c>
      <c r="P78">
        <f t="shared" si="45"/>
        <v>7</v>
      </c>
      <c r="Q78">
        <f t="shared" si="46"/>
        <v>0</v>
      </c>
      <c r="R78">
        <f t="shared" si="47"/>
        <v>1</v>
      </c>
      <c r="S78">
        <f t="shared" si="48"/>
        <v>0</v>
      </c>
      <c r="T78">
        <f t="shared" si="49"/>
        <v>0</v>
      </c>
      <c r="U78">
        <f t="shared" si="50"/>
        <v>1</v>
      </c>
      <c r="V78">
        <f t="shared" si="51"/>
        <v>0</v>
      </c>
      <c r="W78">
        <f>IF(ISNA(MATCH(O78,[1]Plan2!$A$1:$A$2,0)),0,1)</f>
        <v>0</v>
      </c>
      <c r="X78">
        <f>IF(ISNA(MATCH(O78+1,[1]Plan2!$A$1:$A$2,0)),0,1)</f>
        <v>0</v>
      </c>
      <c r="Y78">
        <f>IF(ISNA(MATCH(O78-1,[1]Plan2!$A$1:$A$2,0)),0,1)</f>
        <v>0</v>
      </c>
      <c r="Z78" t="s">
        <v>75</v>
      </c>
    </row>
    <row r="79" spans="1:26" x14ac:dyDescent="0.25">
      <c r="A79" t="str">
        <f t="shared" si="31"/>
        <v>2016-01-16T11:32:42-02:00</v>
      </c>
      <c r="B79">
        <f t="shared" si="30"/>
        <v>25</v>
      </c>
      <c r="C79">
        <f t="shared" si="32"/>
        <v>11</v>
      </c>
      <c r="D79" t="str">
        <f t="shared" si="33"/>
        <v>2016-01-16</v>
      </c>
      <c r="E79" t="str">
        <f t="shared" si="34"/>
        <v>11:32:42-02:00</v>
      </c>
      <c r="F79">
        <f t="shared" si="35"/>
        <v>9</v>
      </c>
      <c r="G79" t="str">
        <f t="shared" si="36"/>
        <v>11:32:42</v>
      </c>
      <c r="H79" t="str">
        <f t="shared" si="37"/>
        <v>11</v>
      </c>
      <c r="I79" t="str">
        <f t="shared" si="38"/>
        <v>32</v>
      </c>
      <c r="J79" t="str">
        <f t="shared" si="39"/>
        <v>42</v>
      </c>
      <c r="K79">
        <f t="shared" si="40"/>
        <v>11.533333333333333</v>
      </c>
      <c r="L79" t="str">
        <f t="shared" si="41"/>
        <v>2016</v>
      </c>
      <c r="M79" t="str">
        <f t="shared" si="42"/>
        <v>01</v>
      </c>
      <c r="N79" t="str">
        <f t="shared" si="43"/>
        <v>16</v>
      </c>
      <c r="O79" s="6">
        <f t="shared" si="44"/>
        <v>42385</v>
      </c>
      <c r="P79">
        <f t="shared" si="45"/>
        <v>7</v>
      </c>
      <c r="Q79">
        <f t="shared" si="46"/>
        <v>0</v>
      </c>
      <c r="R79">
        <f t="shared" si="47"/>
        <v>1</v>
      </c>
      <c r="S79">
        <f t="shared" si="48"/>
        <v>0</v>
      </c>
      <c r="T79">
        <f t="shared" si="49"/>
        <v>0</v>
      </c>
      <c r="U79">
        <f t="shared" si="50"/>
        <v>1</v>
      </c>
      <c r="V79">
        <f t="shared" si="51"/>
        <v>0</v>
      </c>
      <c r="W79">
        <f>IF(ISNA(MATCH(O79,[1]Plan2!$A$1:$A$2,0)),0,1)</f>
        <v>0</v>
      </c>
      <c r="X79">
        <f>IF(ISNA(MATCH(O79+1,[1]Plan2!$A$1:$A$2,0)),0,1)</f>
        <v>0</v>
      </c>
      <c r="Y79">
        <f>IF(ISNA(MATCH(O79-1,[1]Plan2!$A$1:$A$2,0)),0,1)</f>
        <v>0</v>
      </c>
      <c r="Z79" t="s">
        <v>76</v>
      </c>
    </row>
    <row r="80" spans="1:26" x14ac:dyDescent="0.25">
      <c r="A80" t="str">
        <f t="shared" si="31"/>
        <v>2016-01-16T11:47:54-02:00</v>
      </c>
      <c r="B80">
        <f t="shared" si="30"/>
        <v>25</v>
      </c>
      <c r="C80">
        <f t="shared" si="32"/>
        <v>11</v>
      </c>
      <c r="D80" t="str">
        <f t="shared" si="33"/>
        <v>2016-01-16</v>
      </c>
      <c r="E80" t="str">
        <f t="shared" si="34"/>
        <v>11:47:54-02:00</v>
      </c>
      <c r="F80">
        <f t="shared" si="35"/>
        <v>9</v>
      </c>
      <c r="G80" t="str">
        <f t="shared" si="36"/>
        <v>11:47:54</v>
      </c>
      <c r="H80" t="str">
        <f t="shared" si="37"/>
        <v>11</v>
      </c>
      <c r="I80" t="str">
        <f t="shared" si="38"/>
        <v>47</v>
      </c>
      <c r="J80" t="str">
        <f t="shared" si="39"/>
        <v>54</v>
      </c>
      <c r="K80">
        <f t="shared" si="40"/>
        <v>11.783333333333333</v>
      </c>
      <c r="L80" t="str">
        <f t="shared" si="41"/>
        <v>2016</v>
      </c>
      <c r="M80" t="str">
        <f t="shared" si="42"/>
        <v>01</v>
      </c>
      <c r="N80" t="str">
        <f t="shared" si="43"/>
        <v>16</v>
      </c>
      <c r="O80" s="6">
        <f t="shared" si="44"/>
        <v>42385</v>
      </c>
      <c r="P80">
        <f t="shared" si="45"/>
        <v>7</v>
      </c>
      <c r="Q80">
        <f t="shared" si="46"/>
        <v>0</v>
      </c>
      <c r="R80">
        <f t="shared" si="47"/>
        <v>1</v>
      </c>
      <c r="S80">
        <f t="shared" si="48"/>
        <v>0</v>
      </c>
      <c r="T80">
        <f t="shared" si="49"/>
        <v>0</v>
      </c>
      <c r="U80">
        <f t="shared" si="50"/>
        <v>1</v>
      </c>
      <c r="V80">
        <f t="shared" si="51"/>
        <v>0</v>
      </c>
      <c r="W80">
        <f>IF(ISNA(MATCH(O80,[1]Plan2!$A$1:$A$2,0)),0,1)</f>
        <v>0</v>
      </c>
      <c r="X80">
        <f>IF(ISNA(MATCH(O80+1,[1]Plan2!$A$1:$A$2,0)),0,1)</f>
        <v>0</v>
      </c>
      <c r="Y80">
        <f>IF(ISNA(MATCH(O80-1,[1]Plan2!$A$1:$A$2,0)),0,1)</f>
        <v>0</v>
      </c>
      <c r="Z80" t="s">
        <v>77</v>
      </c>
    </row>
    <row r="81" spans="1:26" x14ac:dyDescent="0.25">
      <c r="A81" t="str">
        <f t="shared" si="31"/>
        <v>2016-01-16T12:02:59-02:00</v>
      </c>
      <c r="B81">
        <f t="shared" si="30"/>
        <v>25</v>
      </c>
      <c r="C81">
        <f t="shared" si="32"/>
        <v>11</v>
      </c>
      <c r="D81" t="str">
        <f t="shared" si="33"/>
        <v>2016-01-16</v>
      </c>
      <c r="E81" t="str">
        <f t="shared" si="34"/>
        <v>12:02:59-02:00</v>
      </c>
      <c r="F81">
        <f t="shared" si="35"/>
        <v>9</v>
      </c>
      <c r="G81" t="str">
        <f t="shared" si="36"/>
        <v>12:02:59</v>
      </c>
      <c r="H81" t="str">
        <f t="shared" si="37"/>
        <v>12</v>
      </c>
      <c r="I81" t="str">
        <f t="shared" si="38"/>
        <v>02</v>
      </c>
      <c r="J81" t="str">
        <f t="shared" si="39"/>
        <v>59</v>
      </c>
      <c r="K81">
        <f t="shared" si="40"/>
        <v>12.033333333333333</v>
      </c>
      <c r="L81" t="str">
        <f t="shared" si="41"/>
        <v>2016</v>
      </c>
      <c r="M81" t="str">
        <f t="shared" si="42"/>
        <v>01</v>
      </c>
      <c r="N81" t="str">
        <f t="shared" si="43"/>
        <v>16</v>
      </c>
      <c r="O81" s="6">
        <f t="shared" si="44"/>
        <v>42385</v>
      </c>
      <c r="P81">
        <f t="shared" si="45"/>
        <v>7</v>
      </c>
      <c r="Q81">
        <f t="shared" si="46"/>
        <v>0</v>
      </c>
      <c r="R81">
        <f t="shared" si="47"/>
        <v>1</v>
      </c>
      <c r="S81">
        <f t="shared" si="48"/>
        <v>0</v>
      </c>
      <c r="T81">
        <f t="shared" si="49"/>
        <v>0</v>
      </c>
      <c r="U81">
        <f t="shared" si="50"/>
        <v>1</v>
      </c>
      <c r="V81">
        <f t="shared" si="51"/>
        <v>0</v>
      </c>
      <c r="W81">
        <f>IF(ISNA(MATCH(O81,[1]Plan2!$A$1:$A$2,0)),0,1)</f>
        <v>0</v>
      </c>
      <c r="X81">
        <f>IF(ISNA(MATCH(O81+1,[1]Plan2!$A$1:$A$2,0)),0,1)</f>
        <v>0</v>
      </c>
      <c r="Y81">
        <f>IF(ISNA(MATCH(O81-1,[1]Plan2!$A$1:$A$2,0)),0,1)</f>
        <v>0</v>
      </c>
      <c r="Z81" t="s">
        <v>78</v>
      </c>
    </row>
    <row r="82" spans="1:26" x14ac:dyDescent="0.25">
      <c r="A82" t="str">
        <f t="shared" si="31"/>
        <v>2016-01-16T12:18:07-02:00</v>
      </c>
      <c r="B82">
        <f t="shared" si="30"/>
        <v>25</v>
      </c>
      <c r="C82">
        <f t="shared" si="32"/>
        <v>11</v>
      </c>
      <c r="D82" t="str">
        <f t="shared" si="33"/>
        <v>2016-01-16</v>
      </c>
      <c r="E82" t="str">
        <f t="shared" si="34"/>
        <v>12:18:07-02:00</v>
      </c>
      <c r="F82">
        <f t="shared" si="35"/>
        <v>9</v>
      </c>
      <c r="G82" t="str">
        <f t="shared" si="36"/>
        <v>12:18:07</v>
      </c>
      <c r="H82" t="str">
        <f t="shared" si="37"/>
        <v>12</v>
      </c>
      <c r="I82" t="str">
        <f t="shared" si="38"/>
        <v>18</v>
      </c>
      <c r="J82" t="str">
        <f t="shared" si="39"/>
        <v>07</v>
      </c>
      <c r="K82">
        <f t="shared" si="40"/>
        <v>12.3</v>
      </c>
      <c r="L82" t="str">
        <f t="shared" si="41"/>
        <v>2016</v>
      </c>
      <c r="M82" t="str">
        <f t="shared" si="42"/>
        <v>01</v>
      </c>
      <c r="N82" t="str">
        <f t="shared" si="43"/>
        <v>16</v>
      </c>
      <c r="O82" s="6">
        <f t="shared" si="44"/>
        <v>42385</v>
      </c>
      <c r="P82">
        <f t="shared" si="45"/>
        <v>7</v>
      </c>
      <c r="Q82">
        <f t="shared" si="46"/>
        <v>0</v>
      </c>
      <c r="R82">
        <f t="shared" si="47"/>
        <v>1</v>
      </c>
      <c r="S82">
        <f t="shared" si="48"/>
        <v>0</v>
      </c>
      <c r="T82">
        <f t="shared" si="49"/>
        <v>0</v>
      </c>
      <c r="U82">
        <f t="shared" si="50"/>
        <v>1</v>
      </c>
      <c r="V82">
        <f t="shared" si="51"/>
        <v>0</v>
      </c>
      <c r="W82">
        <f>IF(ISNA(MATCH(O82,[1]Plan2!$A$1:$A$2,0)),0,1)</f>
        <v>0</v>
      </c>
      <c r="X82">
        <f>IF(ISNA(MATCH(O82+1,[1]Plan2!$A$1:$A$2,0)),0,1)</f>
        <v>0</v>
      </c>
      <c r="Y82">
        <f>IF(ISNA(MATCH(O82-1,[1]Plan2!$A$1:$A$2,0)),0,1)</f>
        <v>0</v>
      </c>
      <c r="Z82" t="s">
        <v>79</v>
      </c>
    </row>
    <row r="83" spans="1:26" x14ac:dyDescent="0.25">
      <c r="A83" t="str">
        <f t="shared" si="31"/>
        <v>2016-01-16T12:33:12-02:00</v>
      </c>
      <c r="B83">
        <f t="shared" si="30"/>
        <v>25</v>
      </c>
      <c r="C83">
        <f t="shared" si="32"/>
        <v>11</v>
      </c>
      <c r="D83" t="str">
        <f t="shared" si="33"/>
        <v>2016-01-16</v>
      </c>
      <c r="E83" t="str">
        <f t="shared" si="34"/>
        <v>12:33:12-02:00</v>
      </c>
      <c r="F83">
        <f t="shared" si="35"/>
        <v>9</v>
      </c>
      <c r="G83" t="str">
        <f t="shared" si="36"/>
        <v>12:33:12</v>
      </c>
      <c r="H83" t="str">
        <f t="shared" si="37"/>
        <v>12</v>
      </c>
      <c r="I83" t="str">
        <f t="shared" si="38"/>
        <v>33</v>
      </c>
      <c r="J83" t="str">
        <f t="shared" si="39"/>
        <v>12</v>
      </c>
      <c r="K83">
        <f t="shared" si="40"/>
        <v>12.55</v>
      </c>
      <c r="L83" t="str">
        <f t="shared" si="41"/>
        <v>2016</v>
      </c>
      <c r="M83" t="str">
        <f t="shared" si="42"/>
        <v>01</v>
      </c>
      <c r="N83" t="str">
        <f t="shared" si="43"/>
        <v>16</v>
      </c>
      <c r="O83" s="6">
        <f t="shared" si="44"/>
        <v>42385</v>
      </c>
      <c r="P83">
        <f t="shared" si="45"/>
        <v>7</v>
      </c>
      <c r="Q83">
        <f t="shared" si="46"/>
        <v>0</v>
      </c>
      <c r="R83">
        <f t="shared" si="47"/>
        <v>1</v>
      </c>
      <c r="S83">
        <f t="shared" si="48"/>
        <v>0</v>
      </c>
      <c r="T83">
        <f t="shared" si="49"/>
        <v>0</v>
      </c>
      <c r="U83">
        <f t="shared" si="50"/>
        <v>1</v>
      </c>
      <c r="V83">
        <f t="shared" si="51"/>
        <v>0</v>
      </c>
      <c r="W83">
        <f>IF(ISNA(MATCH(O83,[1]Plan2!$A$1:$A$2,0)),0,1)</f>
        <v>0</v>
      </c>
      <c r="X83">
        <f>IF(ISNA(MATCH(O83+1,[1]Plan2!$A$1:$A$2,0)),0,1)</f>
        <v>0</v>
      </c>
      <c r="Y83">
        <f>IF(ISNA(MATCH(O83-1,[1]Plan2!$A$1:$A$2,0)),0,1)</f>
        <v>0</v>
      </c>
      <c r="Z83" t="s">
        <v>80</v>
      </c>
    </row>
    <row r="84" spans="1:26" x14ac:dyDescent="0.25">
      <c r="A84" t="str">
        <f t="shared" si="31"/>
        <v>2016-01-16T12:48:16-02:00</v>
      </c>
      <c r="B84">
        <f t="shared" si="30"/>
        <v>25</v>
      </c>
      <c r="C84">
        <f t="shared" si="32"/>
        <v>11</v>
      </c>
      <c r="D84" t="str">
        <f t="shared" si="33"/>
        <v>2016-01-16</v>
      </c>
      <c r="E84" t="str">
        <f t="shared" si="34"/>
        <v>12:48:16-02:00</v>
      </c>
      <c r="F84">
        <f t="shared" si="35"/>
        <v>9</v>
      </c>
      <c r="G84" t="str">
        <f t="shared" si="36"/>
        <v>12:48:16</v>
      </c>
      <c r="H84" t="str">
        <f t="shared" si="37"/>
        <v>12</v>
      </c>
      <c r="I84" t="str">
        <f t="shared" si="38"/>
        <v>48</v>
      </c>
      <c r="J84" t="str">
        <f t="shared" si="39"/>
        <v>16</v>
      </c>
      <c r="K84">
        <f t="shared" si="40"/>
        <v>12.8</v>
      </c>
      <c r="L84" t="str">
        <f t="shared" si="41"/>
        <v>2016</v>
      </c>
      <c r="M84" t="str">
        <f t="shared" si="42"/>
        <v>01</v>
      </c>
      <c r="N84" t="str">
        <f t="shared" si="43"/>
        <v>16</v>
      </c>
      <c r="O84" s="6">
        <f t="shared" si="44"/>
        <v>42385</v>
      </c>
      <c r="P84">
        <f t="shared" si="45"/>
        <v>7</v>
      </c>
      <c r="Q84">
        <f t="shared" si="46"/>
        <v>0</v>
      </c>
      <c r="R84">
        <f t="shared" si="47"/>
        <v>1</v>
      </c>
      <c r="S84">
        <f t="shared" si="48"/>
        <v>0</v>
      </c>
      <c r="T84">
        <f t="shared" si="49"/>
        <v>0</v>
      </c>
      <c r="U84">
        <f t="shared" si="50"/>
        <v>1</v>
      </c>
      <c r="V84">
        <f t="shared" si="51"/>
        <v>0</v>
      </c>
      <c r="W84">
        <f>IF(ISNA(MATCH(O84,[1]Plan2!$A$1:$A$2,0)),0,1)</f>
        <v>0</v>
      </c>
      <c r="X84">
        <f>IF(ISNA(MATCH(O84+1,[1]Plan2!$A$1:$A$2,0)),0,1)</f>
        <v>0</v>
      </c>
      <c r="Y84">
        <f>IF(ISNA(MATCH(O84-1,[1]Plan2!$A$1:$A$2,0)),0,1)</f>
        <v>0</v>
      </c>
      <c r="Z84" t="s">
        <v>81</v>
      </c>
    </row>
    <row r="85" spans="1:26" x14ac:dyDescent="0.25">
      <c r="A85" t="str">
        <f t="shared" si="31"/>
        <v>2016-01-16T13:03:23-02:00</v>
      </c>
      <c r="B85">
        <f t="shared" si="30"/>
        <v>25</v>
      </c>
      <c r="C85">
        <f t="shared" si="32"/>
        <v>11</v>
      </c>
      <c r="D85" t="str">
        <f t="shared" si="33"/>
        <v>2016-01-16</v>
      </c>
      <c r="E85" t="str">
        <f t="shared" si="34"/>
        <v>13:03:23-02:00</v>
      </c>
      <c r="F85">
        <f t="shared" si="35"/>
        <v>9</v>
      </c>
      <c r="G85" t="str">
        <f t="shared" si="36"/>
        <v>13:03:23</v>
      </c>
      <c r="H85" t="str">
        <f t="shared" si="37"/>
        <v>13</v>
      </c>
      <c r="I85" t="str">
        <f t="shared" si="38"/>
        <v>03</v>
      </c>
      <c r="J85" t="str">
        <f t="shared" si="39"/>
        <v>23</v>
      </c>
      <c r="K85">
        <f t="shared" si="40"/>
        <v>13.05</v>
      </c>
      <c r="L85" t="str">
        <f t="shared" si="41"/>
        <v>2016</v>
      </c>
      <c r="M85" t="str">
        <f t="shared" si="42"/>
        <v>01</v>
      </c>
      <c r="N85" t="str">
        <f t="shared" si="43"/>
        <v>16</v>
      </c>
      <c r="O85" s="6">
        <f t="shared" si="44"/>
        <v>42385</v>
      </c>
      <c r="P85">
        <f t="shared" si="45"/>
        <v>7</v>
      </c>
      <c r="Q85">
        <f t="shared" si="46"/>
        <v>0</v>
      </c>
      <c r="R85">
        <f t="shared" si="47"/>
        <v>1</v>
      </c>
      <c r="S85">
        <f t="shared" si="48"/>
        <v>0</v>
      </c>
      <c r="T85">
        <f t="shared" si="49"/>
        <v>0</v>
      </c>
      <c r="U85">
        <f t="shared" si="50"/>
        <v>1</v>
      </c>
      <c r="V85">
        <f t="shared" si="51"/>
        <v>0</v>
      </c>
      <c r="W85">
        <f>IF(ISNA(MATCH(O85,[1]Plan2!$A$1:$A$2,0)),0,1)</f>
        <v>0</v>
      </c>
      <c r="X85">
        <f>IF(ISNA(MATCH(O85+1,[1]Plan2!$A$1:$A$2,0)),0,1)</f>
        <v>0</v>
      </c>
      <c r="Y85">
        <f>IF(ISNA(MATCH(O85-1,[1]Plan2!$A$1:$A$2,0)),0,1)</f>
        <v>0</v>
      </c>
      <c r="Z85" t="s">
        <v>82</v>
      </c>
    </row>
    <row r="86" spans="1:26" x14ac:dyDescent="0.25">
      <c r="A86" t="str">
        <f t="shared" si="31"/>
        <v>2016-01-16T13:18:32-02:00</v>
      </c>
      <c r="B86">
        <f t="shared" si="30"/>
        <v>25</v>
      </c>
      <c r="C86">
        <f t="shared" si="32"/>
        <v>11</v>
      </c>
      <c r="D86" t="str">
        <f t="shared" si="33"/>
        <v>2016-01-16</v>
      </c>
      <c r="E86" t="str">
        <f t="shared" si="34"/>
        <v>13:18:32-02:00</v>
      </c>
      <c r="F86">
        <f t="shared" si="35"/>
        <v>9</v>
      </c>
      <c r="G86" t="str">
        <f t="shared" si="36"/>
        <v>13:18:32</v>
      </c>
      <c r="H86" t="str">
        <f t="shared" si="37"/>
        <v>13</v>
      </c>
      <c r="I86" t="str">
        <f t="shared" si="38"/>
        <v>18</v>
      </c>
      <c r="J86" t="str">
        <f t="shared" si="39"/>
        <v>32</v>
      </c>
      <c r="K86">
        <f t="shared" si="40"/>
        <v>13.3</v>
      </c>
      <c r="L86" t="str">
        <f t="shared" si="41"/>
        <v>2016</v>
      </c>
      <c r="M86" t="str">
        <f t="shared" si="42"/>
        <v>01</v>
      </c>
      <c r="N86" t="str">
        <f t="shared" si="43"/>
        <v>16</v>
      </c>
      <c r="O86" s="6">
        <f t="shared" si="44"/>
        <v>42385</v>
      </c>
      <c r="P86">
        <f t="shared" si="45"/>
        <v>7</v>
      </c>
      <c r="Q86">
        <f t="shared" si="46"/>
        <v>0</v>
      </c>
      <c r="R86">
        <f t="shared" si="47"/>
        <v>1</v>
      </c>
      <c r="S86">
        <f t="shared" si="48"/>
        <v>0</v>
      </c>
      <c r="T86">
        <f t="shared" si="49"/>
        <v>0</v>
      </c>
      <c r="U86">
        <f t="shared" si="50"/>
        <v>1</v>
      </c>
      <c r="V86">
        <f t="shared" si="51"/>
        <v>0</v>
      </c>
      <c r="W86">
        <f>IF(ISNA(MATCH(O86,[1]Plan2!$A$1:$A$2,0)),0,1)</f>
        <v>0</v>
      </c>
      <c r="X86">
        <f>IF(ISNA(MATCH(O86+1,[1]Plan2!$A$1:$A$2,0)),0,1)</f>
        <v>0</v>
      </c>
      <c r="Y86">
        <f>IF(ISNA(MATCH(O86-1,[1]Plan2!$A$1:$A$2,0)),0,1)</f>
        <v>0</v>
      </c>
      <c r="Z86" t="s">
        <v>83</v>
      </c>
    </row>
    <row r="87" spans="1:26" x14ac:dyDescent="0.25">
      <c r="A87" t="str">
        <f t="shared" si="31"/>
        <v>2016-01-16T13:33:38-02:00</v>
      </c>
      <c r="B87">
        <f t="shared" si="30"/>
        <v>25</v>
      </c>
      <c r="C87">
        <f t="shared" si="32"/>
        <v>11</v>
      </c>
      <c r="D87" t="str">
        <f t="shared" si="33"/>
        <v>2016-01-16</v>
      </c>
      <c r="E87" t="str">
        <f t="shared" si="34"/>
        <v>13:33:38-02:00</v>
      </c>
      <c r="F87">
        <f t="shared" si="35"/>
        <v>9</v>
      </c>
      <c r="G87" t="str">
        <f t="shared" si="36"/>
        <v>13:33:38</v>
      </c>
      <c r="H87" t="str">
        <f t="shared" si="37"/>
        <v>13</v>
      </c>
      <c r="I87" t="str">
        <f t="shared" si="38"/>
        <v>33</v>
      </c>
      <c r="J87" t="str">
        <f t="shared" si="39"/>
        <v>38</v>
      </c>
      <c r="K87">
        <f t="shared" si="40"/>
        <v>13.55</v>
      </c>
      <c r="L87" t="str">
        <f t="shared" si="41"/>
        <v>2016</v>
      </c>
      <c r="M87" t="str">
        <f t="shared" si="42"/>
        <v>01</v>
      </c>
      <c r="N87" t="str">
        <f t="shared" si="43"/>
        <v>16</v>
      </c>
      <c r="O87" s="6">
        <f t="shared" si="44"/>
        <v>42385</v>
      </c>
      <c r="P87">
        <f t="shared" si="45"/>
        <v>7</v>
      </c>
      <c r="Q87">
        <f t="shared" si="46"/>
        <v>0</v>
      </c>
      <c r="R87">
        <f t="shared" si="47"/>
        <v>1</v>
      </c>
      <c r="S87">
        <f t="shared" si="48"/>
        <v>0</v>
      </c>
      <c r="T87">
        <f t="shared" si="49"/>
        <v>0</v>
      </c>
      <c r="U87">
        <f t="shared" si="50"/>
        <v>1</v>
      </c>
      <c r="V87">
        <f t="shared" si="51"/>
        <v>0</v>
      </c>
      <c r="W87">
        <f>IF(ISNA(MATCH(O87,[1]Plan2!$A$1:$A$2,0)),0,1)</f>
        <v>0</v>
      </c>
      <c r="X87">
        <f>IF(ISNA(MATCH(O87+1,[1]Plan2!$A$1:$A$2,0)),0,1)</f>
        <v>0</v>
      </c>
      <c r="Y87">
        <f>IF(ISNA(MATCH(O87-1,[1]Plan2!$A$1:$A$2,0)),0,1)</f>
        <v>0</v>
      </c>
      <c r="Z87" t="s">
        <v>84</v>
      </c>
    </row>
    <row r="88" spans="1:26" x14ac:dyDescent="0.25">
      <c r="A88" t="str">
        <f t="shared" si="31"/>
        <v>2016-01-16T13:48:42-02:00</v>
      </c>
      <c r="B88">
        <f t="shared" si="30"/>
        <v>25</v>
      </c>
      <c r="C88">
        <f t="shared" si="32"/>
        <v>11</v>
      </c>
      <c r="D88" t="str">
        <f t="shared" si="33"/>
        <v>2016-01-16</v>
      </c>
      <c r="E88" t="str">
        <f t="shared" si="34"/>
        <v>13:48:42-02:00</v>
      </c>
      <c r="F88">
        <f t="shared" si="35"/>
        <v>9</v>
      </c>
      <c r="G88" t="str">
        <f t="shared" si="36"/>
        <v>13:48:42</v>
      </c>
      <c r="H88" t="str">
        <f t="shared" si="37"/>
        <v>13</v>
      </c>
      <c r="I88" t="str">
        <f t="shared" si="38"/>
        <v>48</v>
      </c>
      <c r="J88" t="str">
        <f t="shared" si="39"/>
        <v>42</v>
      </c>
      <c r="K88">
        <f t="shared" si="40"/>
        <v>13.8</v>
      </c>
      <c r="L88" t="str">
        <f t="shared" si="41"/>
        <v>2016</v>
      </c>
      <c r="M88" t="str">
        <f t="shared" si="42"/>
        <v>01</v>
      </c>
      <c r="N88" t="str">
        <f t="shared" si="43"/>
        <v>16</v>
      </c>
      <c r="O88" s="6">
        <f t="shared" si="44"/>
        <v>42385</v>
      </c>
      <c r="P88">
        <f t="shared" si="45"/>
        <v>7</v>
      </c>
      <c r="Q88">
        <f t="shared" si="46"/>
        <v>0</v>
      </c>
      <c r="R88">
        <f t="shared" si="47"/>
        <v>1</v>
      </c>
      <c r="S88">
        <f t="shared" si="48"/>
        <v>0</v>
      </c>
      <c r="T88">
        <f t="shared" si="49"/>
        <v>0</v>
      </c>
      <c r="U88">
        <f t="shared" si="50"/>
        <v>1</v>
      </c>
      <c r="V88">
        <f t="shared" si="51"/>
        <v>0</v>
      </c>
      <c r="W88">
        <f>IF(ISNA(MATCH(O88,[1]Plan2!$A$1:$A$2,0)),0,1)</f>
        <v>0</v>
      </c>
      <c r="X88">
        <f>IF(ISNA(MATCH(O88+1,[1]Plan2!$A$1:$A$2,0)),0,1)</f>
        <v>0</v>
      </c>
      <c r="Y88">
        <f>IF(ISNA(MATCH(O88-1,[1]Plan2!$A$1:$A$2,0)),0,1)</f>
        <v>0</v>
      </c>
      <c r="Z88" t="s">
        <v>85</v>
      </c>
    </row>
    <row r="89" spans="1:26" x14ac:dyDescent="0.25">
      <c r="A89" t="str">
        <f t="shared" si="31"/>
        <v>2016-01-16T14:03:45-02:00</v>
      </c>
      <c r="B89">
        <f t="shared" si="30"/>
        <v>25</v>
      </c>
      <c r="C89">
        <f t="shared" si="32"/>
        <v>11</v>
      </c>
      <c r="D89" t="str">
        <f t="shared" si="33"/>
        <v>2016-01-16</v>
      </c>
      <c r="E89" t="str">
        <f t="shared" si="34"/>
        <v>14:03:45-02:00</v>
      </c>
      <c r="F89">
        <f t="shared" si="35"/>
        <v>9</v>
      </c>
      <c r="G89" t="str">
        <f t="shared" si="36"/>
        <v>14:03:45</v>
      </c>
      <c r="H89" t="str">
        <f t="shared" si="37"/>
        <v>14</v>
      </c>
      <c r="I89" t="str">
        <f t="shared" si="38"/>
        <v>03</v>
      </c>
      <c r="J89" t="str">
        <f t="shared" si="39"/>
        <v>45</v>
      </c>
      <c r="K89">
        <f t="shared" si="40"/>
        <v>14.05</v>
      </c>
      <c r="L89" t="str">
        <f t="shared" si="41"/>
        <v>2016</v>
      </c>
      <c r="M89" t="str">
        <f t="shared" si="42"/>
        <v>01</v>
      </c>
      <c r="N89" t="str">
        <f t="shared" si="43"/>
        <v>16</v>
      </c>
      <c r="O89" s="6">
        <f t="shared" si="44"/>
        <v>42385</v>
      </c>
      <c r="P89">
        <f t="shared" si="45"/>
        <v>7</v>
      </c>
      <c r="Q89">
        <f t="shared" si="46"/>
        <v>0</v>
      </c>
      <c r="R89">
        <f t="shared" si="47"/>
        <v>1</v>
      </c>
      <c r="S89">
        <f t="shared" si="48"/>
        <v>0</v>
      </c>
      <c r="T89">
        <f t="shared" si="49"/>
        <v>0</v>
      </c>
      <c r="U89">
        <f t="shared" si="50"/>
        <v>1</v>
      </c>
      <c r="V89">
        <f t="shared" si="51"/>
        <v>0</v>
      </c>
      <c r="W89">
        <f>IF(ISNA(MATCH(O89,[1]Plan2!$A$1:$A$2,0)),0,1)</f>
        <v>0</v>
      </c>
      <c r="X89">
        <f>IF(ISNA(MATCH(O89+1,[1]Plan2!$A$1:$A$2,0)),0,1)</f>
        <v>0</v>
      </c>
      <c r="Y89">
        <f>IF(ISNA(MATCH(O89-1,[1]Plan2!$A$1:$A$2,0)),0,1)</f>
        <v>0</v>
      </c>
      <c r="Z89" t="s">
        <v>86</v>
      </c>
    </row>
    <row r="90" spans="1:26" x14ac:dyDescent="0.25">
      <c r="A90" t="str">
        <f t="shared" si="31"/>
        <v>2016-01-16T14:18:49-02:00</v>
      </c>
      <c r="B90">
        <f t="shared" si="30"/>
        <v>25</v>
      </c>
      <c r="C90">
        <f t="shared" si="32"/>
        <v>11</v>
      </c>
      <c r="D90" t="str">
        <f t="shared" si="33"/>
        <v>2016-01-16</v>
      </c>
      <c r="E90" t="str">
        <f t="shared" si="34"/>
        <v>14:18:49-02:00</v>
      </c>
      <c r="F90">
        <f t="shared" si="35"/>
        <v>9</v>
      </c>
      <c r="G90" t="str">
        <f t="shared" si="36"/>
        <v>14:18:49</v>
      </c>
      <c r="H90" t="str">
        <f t="shared" si="37"/>
        <v>14</v>
      </c>
      <c r="I90" t="str">
        <f t="shared" si="38"/>
        <v>18</v>
      </c>
      <c r="J90" t="str">
        <f t="shared" si="39"/>
        <v>49</v>
      </c>
      <c r="K90">
        <f t="shared" si="40"/>
        <v>14.3</v>
      </c>
      <c r="L90" t="str">
        <f t="shared" si="41"/>
        <v>2016</v>
      </c>
      <c r="M90" t="str">
        <f t="shared" si="42"/>
        <v>01</v>
      </c>
      <c r="N90" t="str">
        <f t="shared" si="43"/>
        <v>16</v>
      </c>
      <c r="O90" s="6">
        <f t="shared" si="44"/>
        <v>42385</v>
      </c>
      <c r="P90">
        <f t="shared" si="45"/>
        <v>7</v>
      </c>
      <c r="Q90">
        <f t="shared" si="46"/>
        <v>0</v>
      </c>
      <c r="R90">
        <f t="shared" si="47"/>
        <v>1</v>
      </c>
      <c r="S90">
        <f t="shared" si="48"/>
        <v>0</v>
      </c>
      <c r="T90">
        <f t="shared" si="49"/>
        <v>0</v>
      </c>
      <c r="U90">
        <f t="shared" si="50"/>
        <v>1</v>
      </c>
      <c r="V90">
        <f t="shared" si="51"/>
        <v>0</v>
      </c>
      <c r="W90">
        <f>IF(ISNA(MATCH(O90,[1]Plan2!$A$1:$A$2,0)),0,1)</f>
        <v>0</v>
      </c>
      <c r="X90">
        <f>IF(ISNA(MATCH(O90+1,[1]Plan2!$A$1:$A$2,0)),0,1)</f>
        <v>0</v>
      </c>
      <c r="Y90">
        <f>IF(ISNA(MATCH(O90-1,[1]Plan2!$A$1:$A$2,0)),0,1)</f>
        <v>0</v>
      </c>
      <c r="Z90" t="s">
        <v>87</v>
      </c>
    </row>
    <row r="91" spans="1:26" x14ac:dyDescent="0.25">
      <c r="A91" t="str">
        <f t="shared" si="31"/>
        <v>2016-01-16T14:33:55-02:00</v>
      </c>
      <c r="B91">
        <f t="shared" si="30"/>
        <v>25</v>
      </c>
      <c r="C91">
        <f t="shared" si="32"/>
        <v>11</v>
      </c>
      <c r="D91" t="str">
        <f t="shared" si="33"/>
        <v>2016-01-16</v>
      </c>
      <c r="E91" t="str">
        <f t="shared" si="34"/>
        <v>14:33:55-02:00</v>
      </c>
      <c r="F91">
        <f t="shared" si="35"/>
        <v>9</v>
      </c>
      <c r="G91" t="str">
        <f t="shared" si="36"/>
        <v>14:33:55</v>
      </c>
      <c r="H91" t="str">
        <f t="shared" si="37"/>
        <v>14</v>
      </c>
      <c r="I91" t="str">
        <f t="shared" si="38"/>
        <v>33</v>
      </c>
      <c r="J91" t="str">
        <f t="shared" si="39"/>
        <v>55</v>
      </c>
      <c r="K91">
        <f t="shared" si="40"/>
        <v>14.55</v>
      </c>
      <c r="L91" t="str">
        <f t="shared" si="41"/>
        <v>2016</v>
      </c>
      <c r="M91" t="str">
        <f t="shared" si="42"/>
        <v>01</v>
      </c>
      <c r="N91" t="str">
        <f t="shared" si="43"/>
        <v>16</v>
      </c>
      <c r="O91" s="6">
        <f t="shared" si="44"/>
        <v>42385</v>
      </c>
      <c r="P91">
        <f t="shared" si="45"/>
        <v>7</v>
      </c>
      <c r="Q91">
        <f t="shared" si="46"/>
        <v>0</v>
      </c>
      <c r="R91">
        <f t="shared" si="47"/>
        <v>1</v>
      </c>
      <c r="S91">
        <f t="shared" si="48"/>
        <v>0</v>
      </c>
      <c r="T91">
        <f t="shared" si="49"/>
        <v>0</v>
      </c>
      <c r="U91">
        <f t="shared" si="50"/>
        <v>1</v>
      </c>
      <c r="V91">
        <f t="shared" si="51"/>
        <v>0</v>
      </c>
      <c r="W91">
        <f>IF(ISNA(MATCH(O91,[1]Plan2!$A$1:$A$2,0)),0,1)</f>
        <v>0</v>
      </c>
      <c r="X91">
        <f>IF(ISNA(MATCH(O91+1,[1]Plan2!$A$1:$A$2,0)),0,1)</f>
        <v>0</v>
      </c>
      <c r="Y91">
        <f>IF(ISNA(MATCH(O91-1,[1]Plan2!$A$1:$A$2,0)),0,1)</f>
        <v>0</v>
      </c>
      <c r="Z91" t="s">
        <v>88</v>
      </c>
    </row>
    <row r="92" spans="1:26" x14ac:dyDescent="0.25">
      <c r="A92" t="str">
        <f t="shared" si="31"/>
        <v>2016-01-16T14:49:00-02:00</v>
      </c>
      <c r="B92">
        <f t="shared" si="30"/>
        <v>25</v>
      </c>
      <c r="C92">
        <f t="shared" si="32"/>
        <v>11</v>
      </c>
      <c r="D92" t="str">
        <f t="shared" si="33"/>
        <v>2016-01-16</v>
      </c>
      <c r="E92" t="str">
        <f t="shared" si="34"/>
        <v>14:49:00-02:00</v>
      </c>
      <c r="F92">
        <f t="shared" si="35"/>
        <v>9</v>
      </c>
      <c r="G92" t="str">
        <f t="shared" si="36"/>
        <v>14:49:00</v>
      </c>
      <c r="H92" t="str">
        <f t="shared" si="37"/>
        <v>14</v>
      </c>
      <c r="I92" t="str">
        <f t="shared" si="38"/>
        <v>49</v>
      </c>
      <c r="J92" t="str">
        <f t="shared" si="39"/>
        <v>00</v>
      </c>
      <c r="K92">
        <f t="shared" si="40"/>
        <v>14.816666666666666</v>
      </c>
      <c r="L92" t="str">
        <f t="shared" si="41"/>
        <v>2016</v>
      </c>
      <c r="M92" t="str">
        <f t="shared" si="42"/>
        <v>01</v>
      </c>
      <c r="N92" t="str">
        <f t="shared" si="43"/>
        <v>16</v>
      </c>
      <c r="O92" s="6">
        <f t="shared" si="44"/>
        <v>42385</v>
      </c>
      <c r="P92">
        <f t="shared" si="45"/>
        <v>7</v>
      </c>
      <c r="Q92">
        <f t="shared" si="46"/>
        <v>0</v>
      </c>
      <c r="R92">
        <f t="shared" si="47"/>
        <v>1</v>
      </c>
      <c r="S92">
        <f t="shared" si="48"/>
        <v>0</v>
      </c>
      <c r="T92">
        <f t="shared" si="49"/>
        <v>0</v>
      </c>
      <c r="U92">
        <f t="shared" si="50"/>
        <v>1</v>
      </c>
      <c r="V92">
        <f t="shared" si="51"/>
        <v>0</v>
      </c>
      <c r="W92">
        <f>IF(ISNA(MATCH(O92,[1]Plan2!$A$1:$A$2,0)),0,1)</f>
        <v>0</v>
      </c>
      <c r="X92">
        <f>IF(ISNA(MATCH(O92+1,[1]Plan2!$A$1:$A$2,0)),0,1)</f>
        <v>0</v>
      </c>
      <c r="Y92">
        <f>IF(ISNA(MATCH(O92-1,[1]Plan2!$A$1:$A$2,0)),0,1)</f>
        <v>0</v>
      </c>
      <c r="Z92" t="s">
        <v>89</v>
      </c>
    </row>
    <row r="93" spans="1:26" x14ac:dyDescent="0.25">
      <c r="A93" t="str">
        <f t="shared" si="31"/>
        <v>2016-01-16T15:04:10-02:00</v>
      </c>
      <c r="B93">
        <f t="shared" si="30"/>
        <v>25</v>
      </c>
      <c r="C93">
        <f t="shared" si="32"/>
        <v>11</v>
      </c>
      <c r="D93" t="str">
        <f t="shared" si="33"/>
        <v>2016-01-16</v>
      </c>
      <c r="E93" t="str">
        <f t="shared" si="34"/>
        <v>15:04:10-02:00</v>
      </c>
      <c r="F93">
        <f t="shared" si="35"/>
        <v>9</v>
      </c>
      <c r="G93" t="str">
        <f t="shared" si="36"/>
        <v>15:04:10</v>
      </c>
      <c r="H93" t="str">
        <f t="shared" si="37"/>
        <v>15</v>
      </c>
      <c r="I93" t="str">
        <f t="shared" si="38"/>
        <v>04</v>
      </c>
      <c r="J93" t="str">
        <f t="shared" si="39"/>
        <v>10</v>
      </c>
      <c r="K93">
        <f t="shared" si="40"/>
        <v>15.066666666666666</v>
      </c>
      <c r="L93" t="str">
        <f t="shared" si="41"/>
        <v>2016</v>
      </c>
      <c r="M93" t="str">
        <f t="shared" si="42"/>
        <v>01</v>
      </c>
      <c r="N93" t="str">
        <f t="shared" si="43"/>
        <v>16</v>
      </c>
      <c r="O93" s="6">
        <f t="shared" si="44"/>
        <v>42385</v>
      </c>
      <c r="P93">
        <f t="shared" si="45"/>
        <v>7</v>
      </c>
      <c r="Q93">
        <f t="shared" si="46"/>
        <v>0</v>
      </c>
      <c r="R93">
        <f t="shared" si="47"/>
        <v>1</v>
      </c>
      <c r="S93">
        <f t="shared" si="48"/>
        <v>0</v>
      </c>
      <c r="T93">
        <f t="shared" si="49"/>
        <v>0</v>
      </c>
      <c r="U93">
        <f t="shared" si="50"/>
        <v>1</v>
      </c>
      <c r="V93">
        <f t="shared" si="51"/>
        <v>0</v>
      </c>
      <c r="W93">
        <f>IF(ISNA(MATCH(O93,[1]Plan2!$A$1:$A$2,0)),0,1)</f>
        <v>0</v>
      </c>
      <c r="X93">
        <f>IF(ISNA(MATCH(O93+1,[1]Plan2!$A$1:$A$2,0)),0,1)</f>
        <v>0</v>
      </c>
      <c r="Y93">
        <f>IF(ISNA(MATCH(O93-1,[1]Plan2!$A$1:$A$2,0)),0,1)</f>
        <v>0</v>
      </c>
      <c r="Z93" t="s">
        <v>90</v>
      </c>
    </row>
    <row r="94" spans="1:26" x14ac:dyDescent="0.25">
      <c r="A94" t="str">
        <f t="shared" si="31"/>
        <v>2016-01-16T15:19:20-02:00</v>
      </c>
      <c r="B94">
        <f t="shared" si="30"/>
        <v>25</v>
      </c>
      <c r="C94">
        <f t="shared" si="32"/>
        <v>11</v>
      </c>
      <c r="D94" t="str">
        <f t="shared" si="33"/>
        <v>2016-01-16</v>
      </c>
      <c r="E94" t="str">
        <f t="shared" si="34"/>
        <v>15:19:20-02:00</v>
      </c>
      <c r="F94">
        <f t="shared" si="35"/>
        <v>9</v>
      </c>
      <c r="G94" t="str">
        <f t="shared" si="36"/>
        <v>15:19:20</v>
      </c>
      <c r="H94" t="str">
        <f t="shared" si="37"/>
        <v>15</v>
      </c>
      <c r="I94" t="str">
        <f t="shared" si="38"/>
        <v>19</v>
      </c>
      <c r="J94" t="str">
        <f t="shared" si="39"/>
        <v>20</v>
      </c>
      <c r="K94">
        <f t="shared" si="40"/>
        <v>15.316666666666666</v>
      </c>
      <c r="L94" t="str">
        <f t="shared" si="41"/>
        <v>2016</v>
      </c>
      <c r="M94" t="str">
        <f t="shared" si="42"/>
        <v>01</v>
      </c>
      <c r="N94" t="str">
        <f t="shared" si="43"/>
        <v>16</v>
      </c>
      <c r="O94" s="6">
        <f t="shared" si="44"/>
        <v>42385</v>
      </c>
      <c r="P94">
        <f t="shared" si="45"/>
        <v>7</v>
      </c>
      <c r="Q94">
        <f t="shared" si="46"/>
        <v>0</v>
      </c>
      <c r="R94">
        <f t="shared" si="47"/>
        <v>1</v>
      </c>
      <c r="S94">
        <f t="shared" si="48"/>
        <v>0</v>
      </c>
      <c r="T94">
        <f t="shared" si="49"/>
        <v>0</v>
      </c>
      <c r="U94">
        <f t="shared" si="50"/>
        <v>1</v>
      </c>
      <c r="V94">
        <f t="shared" si="51"/>
        <v>0</v>
      </c>
      <c r="W94">
        <f>IF(ISNA(MATCH(O94,[1]Plan2!$A$1:$A$2,0)),0,1)</f>
        <v>0</v>
      </c>
      <c r="X94">
        <f>IF(ISNA(MATCH(O94+1,[1]Plan2!$A$1:$A$2,0)),0,1)</f>
        <v>0</v>
      </c>
      <c r="Y94">
        <f>IF(ISNA(MATCH(O94-1,[1]Plan2!$A$1:$A$2,0)),0,1)</f>
        <v>0</v>
      </c>
      <c r="Z94" t="s">
        <v>91</v>
      </c>
    </row>
    <row r="95" spans="1:26" x14ac:dyDescent="0.25">
      <c r="A95" t="str">
        <f t="shared" si="31"/>
        <v>2016-01-16T15:34:25-02:00</v>
      </c>
      <c r="B95">
        <f t="shared" si="30"/>
        <v>25</v>
      </c>
      <c r="C95">
        <f t="shared" si="32"/>
        <v>11</v>
      </c>
      <c r="D95" t="str">
        <f t="shared" si="33"/>
        <v>2016-01-16</v>
      </c>
      <c r="E95" t="str">
        <f t="shared" si="34"/>
        <v>15:34:25-02:00</v>
      </c>
      <c r="F95">
        <f t="shared" si="35"/>
        <v>9</v>
      </c>
      <c r="G95" t="str">
        <f t="shared" si="36"/>
        <v>15:34:25</v>
      </c>
      <c r="H95" t="str">
        <f t="shared" si="37"/>
        <v>15</v>
      </c>
      <c r="I95" t="str">
        <f t="shared" si="38"/>
        <v>34</v>
      </c>
      <c r="J95" t="str">
        <f t="shared" si="39"/>
        <v>25</v>
      </c>
      <c r="K95">
        <f t="shared" si="40"/>
        <v>15.566666666666666</v>
      </c>
      <c r="L95" t="str">
        <f t="shared" si="41"/>
        <v>2016</v>
      </c>
      <c r="M95" t="str">
        <f t="shared" si="42"/>
        <v>01</v>
      </c>
      <c r="N95" t="str">
        <f t="shared" si="43"/>
        <v>16</v>
      </c>
      <c r="O95" s="6">
        <f t="shared" si="44"/>
        <v>42385</v>
      </c>
      <c r="P95">
        <f t="shared" si="45"/>
        <v>7</v>
      </c>
      <c r="Q95">
        <f t="shared" si="46"/>
        <v>0</v>
      </c>
      <c r="R95">
        <f t="shared" si="47"/>
        <v>1</v>
      </c>
      <c r="S95">
        <f t="shared" si="48"/>
        <v>0</v>
      </c>
      <c r="T95">
        <f t="shared" si="49"/>
        <v>0</v>
      </c>
      <c r="U95">
        <f t="shared" si="50"/>
        <v>1</v>
      </c>
      <c r="V95">
        <f t="shared" si="51"/>
        <v>0</v>
      </c>
      <c r="W95">
        <f>IF(ISNA(MATCH(O95,[1]Plan2!$A$1:$A$2,0)),0,1)</f>
        <v>0</v>
      </c>
      <c r="X95">
        <f>IF(ISNA(MATCH(O95+1,[1]Plan2!$A$1:$A$2,0)),0,1)</f>
        <v>0</v>
      </c>
      <c r="Y95">
        <f>IF(ISNA(MATCH(O95-1,[1]Plan2!$A$1:$A$2,0)),0,1)</f>
        <v>0</v>
      </c>
      <c r="Z95" t="s">
        <v>92</v>
      </c>
    </row>
    <row r="96" spans="1:26" x14ac:dyDescent="0.25">
      <c r="A96" t="str">
        <f t="shared" si="31"/>
        <v>2016-01-16T15:49:29-02:00</v>
      </c>
      <c r="B96">
        <f t="shared" si="30"/>
        <v>25</v>
      </c>
      <c r="C96">
        <f t="shared" si="32"/>
        <v>11</v>
      </c>
      <c r="D96" t="str">
        <f t="shared" si="33"/>
        <v>2016-01-16</v>
      </c>
      <c r="E96" t="str">
        <f t="shared" si="34"/>
        <v>15:49:29-02:00</v>
      </c>
      <c r="F96">
        <f t="shared" si="35"/>
        <v>9</v>
      </c>
      <c r="G96" t="str">
        <f t="shared" si="36"/>
        <v>15:49:29</v>
      </c>
      <c r="H96" t="str">
        <f t="shared" si="37"/>
        <v>15</v>
      </c>
      <c r="I96" t="str">
        <f t="shared" si="38"/>
        <v>49</v>
      </c>
      <c r="J96" t="str">
        <f t="shared" si="39"/>
        <v>29</v>
      </c>
      <c r="K96">
        <f t="shared" si="40"/>
        <v>15.816666666666666</v>
      </c>
      <c r="L96" t="str">
        <f t="shared" si="41"/>
        <v>2016</v>
      </c>
      <c r="M96" t="str">
        <f t="shared" si="42"/>
        <v>01</v>
      </c>
      <c r="N96" t="str">
        <f t="shared" si="43"/>
        <v>16</v>
      </c>
      <c r="O96" s="6">
        <f t="shared" si="44"/>
        <v>42385</v>
      </c>
      <c r="P96">
        <f t="shared" si="45"/>
        <v>7</v>
      </c>
      <c r="Q96">
        <f t="shared" si="46"/>
        <v>0</v>
      </c>
      <c r="R96">
        <f t="shared" si="47"/>
        <v>1</v>
      </c>
      <c r="S96">
        <f t="shared" si="48"/>
        <v>0</v>
      </c>
      <c r="T96">
        <f t="shared" si="49"/>
        <v>0</v>
      </c>
      <c r="U96">
        <f t="shared" si="50"/>
        <v>1</v>
      </c>
      <c r="V96">
        <f t="shared" si="51"/>
        <v>0</v>
      </c>
      <c r="W96">
        <f>IF(ISNA(MATCH(O96,[1]Plan2!$A$1:$A$2,0)),0,1)</f>
        <v>0</v>
      </c>
      <c r="X96">
        <f>IF(ISNA(MATCH(O96+1,[1]Plan2!$A$1:$A$2,0)),0,1)</f>
        <v>0</v>
      </c>
      <c r="Y96">
        <f>IF(ISNA(MATCH(O96-1,[1]Plan2!$A$1:$A$2,0)),0,1)</f>
        <v>0</v>
      </c>
      <c r="Z96" t="s">
        <v>93</v>
      </c>
    </row>
    <row r="97" spans="1:26" x14ac:dyDescent="0.25">
      <c r="A97" t="str">
        <f t="shared" si="31"/>
        <v>2016-01-16T16:04:32-02:00</v>
      </c>
      <c r="B97">
        <f t="shared" si="30"/>
        <v>25</v>
      </c>
      <c r="C97">
        <f t="shared" si="32"/>
        <v>11</v>
      </c>
      <c r="D97" t="str">
        <f t="shared" si="33"/>
        <v>2016-01-16</v>
      </c>
      <c r="E97" t="str">
        <f t="shared" si="34"/>
        <v>16:04:32-02:00</v>
      </c>
      <c r="F97">
        <f t="shared" si="35"/>
        <v>9</v>
      </c>
      <c r="G97" t="str">
        <f t="shared" si="36"/>
        <v>16:04:32</v>
      </c>
      <c r="H97" t="str">
        <f t="shared" si="37"/>
        <v>16</v>
      </c>
      <c r="I97" t="str">
        <f t="shared" si="38"/>
        <v>04</v>
      </c>
      <c r="J97" t="str">
        <f t="shared" si="39"/>
        <v>32</v>
      </c>
      <c r="K97">
        <f t="shared" si="40"/>
        <v>16.066666666666666</v>
      </c>
      <c r="L97" t="str">
        <f t="shared" si="41"/>
        <v>2016</v>
      </c>
      <c r="M97" t="str">
        <f t="shared" si="42"/>
        <v>01</v>
      </c>
      <c r="N97" t="str">
        <f t="shared" si="43"/>
        <v>16</v>
      </c>
      <c r="O97" s="6">
        <f t="shared" si="44"/>
        <v>42385</v>
      </c>
      <c r="P97">
        <f t="shared" si="45"/>
        <v>7</v>
      </c>
      <c r="Q97">
        <f t="shared" si="46"/>
        <v>0</v>
      </c>
      <c r="R97">
        <f t="shared" si="47"/>
        <v>1</v>
      </c>
      <c r="S97">
        <f t="shared" si="48"/>
        <v>0</v>
      </c>
      <c r="T97">
        <f t="shared" si="49"/>
        <v>0</v>
      </c>
      <c r="U97">
        <f t="shared" si="50"/>
        <v>1</v>
      </c>
      <c r="V97">
        <f t="shared" si="51"/>
        <v>0</v>
      </c>
      <c r="W97">
        <f>IF(ISNA(MATCH(O97,[1]Plan2!$A$1:$A$2,0)),0,1)</f>
        <v>0</v>
      </c>
      <c r="X97">
        <f>IF(ISNA(MATCH(O97+1,[1]Plan2!$A$1:$A$2,0)),0,1)</f>
        <v>0</v>
      </c>
      <c r="Y97">
        <f>IF(ISNA(MATCH(O97-1,[1]Plan2!$A$1:$A$2,0)),0,1)</f>
        <v>0</v>
      </c>
      <c r="Z97" t="s">
        <v>94</v>
      </c>
    </row>
    <row r="98" spans="1:26" x14ac:dyDescent="0.25">
      <c r="A98" t="str">
        <f t="shared" si="31"/>
        <v>2016-01-16T16:19:35-02:00</v>
      </c>
      <c r="B98">
        <f t="shared" si="30"/>
        <v>25</v>
      </c>
      <c r="C98">
        <f t="shared" si="32"/>
        <v>11</v>
      </c>
      <c r="D98" t="str">
        <f t="shared" si="33"/>
        <v>2016-01-16</v>
      </c>
      <c r="E98" t="str">
        <f t="shared" si="34"/>
        <v>16:19:35-02:00</v>
      </c>
      <c r="F98">
        <f t="shared" si="35"/>
        <v>9</v>
      </c>
      <c r="G98" t="str">
        <f t="shared" si="36"/>
        <v>16:19:35</v>
      </c>
      <c r="H98" t="str">
        <f t="shared" si="37"/>
        <v>16</v>
      </c>
      <c r="I98" t="str">
        <f t="shared" si="38"/>
        <v>19</v>
      </c>
      <c r="J98" t="str">
        <f t="shared" si="39"/>
        <v>35</v>
      </c>
      <c r="K98">
        <f t="shared" si="40"/>
        <v>16.316666666666666</v>
      </c>
      <c r="L98" t="str">
        <f t="shared" si="41"/>
        <v>2016</v>
      </c>
      <c r="M98" t="str">
        <f t="shared" si="42"/>
        <v>01</v>
      </c>
      <c r="N98" t="str">
        <f t="shared" si="43"/>
        <v>16</v>
      </c>
      <c r="O98" s="6">
        <f t="shared" si="44"/>
        <v>42385</v>
      </c>
      <c r="P98">
        <f t="shared" si="45"/>
        <v>7</v>
      </c>
      <c r="Q98">
        <f t="shared" si="46"/>
        <v>0</v>
      </c>
      <c r="R98">
        <f t="shared" si="47"/>
        <v>1</v>
      </c>
      <c r="S98">
        <f t="shared" si="48"/>
        <v>0</v>
      </c>
      <c r="T98">
        <f t="shared" si="49"/>
        <v>0</v>
      </c>
      <c r="U98">
        <f t="shared" si="50"/>
        <v>1</v>
      </c>
      <c r="V98">
        <f t="shared" si="51"/>
        <v>0</v>
      </c>
      <c r="W98">
        <f>IF(ISNA(MATCH(O98,[1]Plan2!$A$1:$A$2,0)),0,1)</f>
        <v>0</v>
      </c>
      <c r="X98">
        <f>IF(ISNA(MATCH(O98+1,[1]Plan2!$A$1:$A$2,0)),0,1)</f>
        <v>0</v>
      </c>
      <c r="Y98">
        <f>IF(ISNA(MATCH(O98-1,[1]Plan2!$A$1:$A$2,0)),0,1)</f>
        <v>0</v>
      </c>
      <c r="Z98" t="s">
        <v>95</v>
      </c>
    </row>
    <row r="99" spans="1:26" x14ac:dyDescent="0.25">
      <c r="A99" t="str">
        <f t="shared" si="31"/>
        <v>2016-01-16T16:34:42-02:00</v>
      </c>
      <c r="B99">
        <f t="shared" si="30"/>
        <v>25</v>
      </c>
      <c r="C99">
        <f t="shared" si="32"/>
        <v>11</v>
      </c>
      <c r="D99" t="str">
        <f t="shared" si="33"/>
        <v>2016-01-16</v>
      </c>
      <c r="E99" t="str">
        <f t="shared" si="34"/>
        <v>16:34:42-02:00</v>
      </c>
      <c r="F99">
        <f t="shared" si="35"/>
        <v>9</v>
      </c>
      <c r="G99" t="str">
        <f t="shared" si="36"/>
        <v>16:34:42</v>
      </c>
      <c r="H99" t="str">
        <f t="shared" si="37"/>
        <v>16</v>
      </c>
      <c r="I99" t="str">
        <f t="shared" si="38"/>
        <v>34</v>
      </c>
      <c r="J99" t="str">
        <f t="shared" si="39"/>
        <v>42</v>
      </c>
      <c r="K99">
        <f t="shared" si="40"/>
        <v>16.566666666666666</v>
      </c>
      <c r="L99" t="str">
        <f t="shared" si="41"/>
        <v>2016</v>
      </c>
      <c r="M99" t="str">
        <f t="shared" si="42"/>
        <v>01</v>
      </c>
      <c r="N99" t="str">
        <f t="shared" si="43"/>
        <v>16</v>
      </c>
      <c r="O99" s="6">
        <f t="shared" si="44"/>
        <v>42385</v>
      </c>
      <c r="P99">
        <f t="shared" si="45"/>
        <v>7</v>
      </c>
      <c r="Q99">
        <f t="shared" si="46"/>
        <v>0</v>
      </c>
      <c r="R99">
        <f t="shared" si="47"/>
        <v>1</v>
      </c>
      <c r="S99">
        <f t="shared" si="48"/>
        <v>0</v>
      </c>
      <c r="T99">
        <f t="shared" si="49"/>
        <v>0</v>
      </c>
      <c r="U99">
        <f t="shared" si="50"/>
        <v>1</v>
      </c>
      <c r="V99">
        <f t="shared" si="51"/>
        <v>0</v>
      </c>
      <c r="W99">
        <f>IF(ISNA(MATCH(O99,[1]Plan2!$A$1:$A$2,0)),0,1)</f>
        <v>0</v>
      </c>
      <c r="X99">
        <f>IF(ISNA(MATCH(O99+1,[1]Plan2!$A$1:$A$2,0)),0,1)</f>
        <v>0</v>
      </c>
      <c r="Y99">
        <f>IF(ISNA(MATCH(O99-1,[1]Plan2!$A$1:$A$2,0)),0,1)</f>
        <v>0</v>
      </c>
      <c r="Z99" t="s">
        <v>96</v>
      </c>
    </row>
    <row r="100" spans="1:26" x14ac:dyDescent="0.25">
      <c r="A100" t="str">
        <f t="shared" si="31"/>
        <v>2016-01-16T16:49:53-02:00</v>
      </c>
      <c r="B100">
        <f t="shared" si="30"/>
        <v>25</v>
      </c>
      <c r="C100">
        <f t="shared" si="32"/>
        <v>11</v>
      </c>
      <c r="D100" t="str">
        <f t="shared" si="33"/>
        <v>2016-01-16</v>
      </c>
      <c r="E100" t="str">
        <f t="shared" si="34"/>
        <v>16:49:53-02:00</v>
      </c>
      <c r="F100">
        <f t="shared" si="35"/>
        <v>9</v>
      </c>
      <c r="G100" t="str">
        <f t="shared" si="36"/>
        <v>16:49:53</v>
      </c>
      <c r="H100" t="str">
        <f t="shared" si="37"/>
        <v>16</v>
      </c>
      <c r="I100" t="str">
        <f t="shared" si="38"/>
        <v>49</v>
      </c>
      <c r="J100" t="str">
        <f t="shared" si="39"/>
        <v>53</v>
      </c>
      <c r="K100">
        <f t="shared" si="40"/>
        <v>16.816666666666666</v>
      </c>
      <c r="L100" t="str">
        <f t="shared" si="41"/>
        <v>2016</v>
      </c>
      <c r="M100" t="str">
        <f t="shared" si="42"/>
        <v>01</v>
      </c>
      <c r="N100" t="str">
        <f t="shared" si="43"/>
        <v>16</v>
      </c>
      <c r="O100" s="6">
        <f t="shared" si="44"/>
        <v>42385</v>
      </c>
      <c r="P100">
        <f t="shared" si="45"/>
        <v>7</v>
      </c>
      <c r="Q100">
        <f t="shared" si="46"/>
        <v>0</v>
      </c>
      <c r="R100">
        <f t="shared" si="47"/>
        <v>1</v>
      </c>
      <c r="S100">
        <f t="shared" si="48"/>
        <v>0</v>
      </c>
      <c r="T100">
        <f t="shared" si="49"/>
        <v>0</v>
      </c>
      <c r="U100">
        <f t="shared" si="50"/>
        <v>1</v>
      </c>
      <c r="V100">
        <f t="shared" si="51"/>
        <v>0</v>
      </c>
      <c r="W100">
        <f>IF(ISNA(MATCH(O100,[1]Plan2!$A$1:$A$2,0)),0,1)</f>
        <v>0</v>
      </c>
      <c r="X100">
        <f>IF(ISNA(MATCH(O100+1,[1]Plan2!$A$1:$A$2,0)),0,1)</f>
        <v>0</v>
      </c>
      <c r="Y100">
        <f>IF(ISNA(MATCH(O100-1,[1]Plan2!$A$1:$A$2,0)),0,1)</f>
        <v>0</v>
      </c>
      <c r="Z100" t="s">
        <v>97</v>
      </c>
    </row>
    <row r="101" spans="1:26" x14ac:dyDescent="0.25">
      <c r="A101" t="str">
        <f t="shared" si="31"/>
        <v>2016-01-16T17:04:57-02:00</v>
      </c>
      <c r="B101">
        <f t="shared" si="30"/>
        <v>25</v>
      </c>
      <c r="C101">
        <f t="shared" si="32"/>
        <v>11</v>
      </c>
      <c r="D101" t="str">
        <f t="shared" si="33"/>
        <v>2016-01-16</v>
      </c>
      <c r="E101" t="str">
        <f t="shared" si="34"/>
        <v>17:04:57-02:00</v>
      </c>
      <c r="F101">
        <f t="shared" si="35"/>
        <v>9</v>
      </c>
      <c r="G101" t="str">
        <f t="shared" si="36"/>
        <v>17:04:57</v>
      </c>
      <c r="H101" t="str">
        <f t="shared" si="37"/>
        <v>17</v>
      </c>
      <c r="I101" t="str">
        <f t="shared" si="38"/>
        <v>04</v>
      </c>
      <c r="J101" t="str">
        <f t="shared" si="39"/>
        <v>57</v>
      </c>
      <c r="K101">
        <f t="shared" si="40"/>
        <v>17.066666666666666</v>
      </c>
      <c r="L101" t="str">
        <f t="shared" si="41"/>
        <v>2016</v>
      </c>
      <c r="M101" t="str">
        <f t="shared" si="42"/>
        <v>01</v>
      </c>
      <c r="N101" t="str">
        <f t="shared" si="43"/>
        <v>16</v>
      </c>
      <c r="O101" s="6">
        <f t="shared" si="44"/>
        <v>42385</v>
      </c>
      <c r="P101">
        <f t="shared" si="45"/>
        <v>7</v>
      </c>
      <c r="Q101">
        <f t="shared" si="46"/>
        <v>0</v>
      </c>
      <c r="R101">
        <f t="shared" si="47"/>
        <v>1</v>
      </c>
      <c r="S101">
        <f t="shared" si="48"/>
        <v>0</v>
      </c>
      <c r="T101">
        <f t="shared" si="49"/>
        <v>0</v>
      </c>
      <c r="U101">
        <f t="shared" si="50"/>
        <v>1</v>
      </c>
      <c r="V101">
        <f t="shared" si="51"/>
        <v>0</v>
      </c>
      <c r="W101">
        <f>IF(ISNA(MATCH(O101,[1]Plan2!$A$1:$A$2,0)),0,1)</f>
        <v>0</v>
      </c>
      <c r="X101">
        <f>IF(ISNA(MATCH(O101+1,[1]Plan2!$A$1:$A$2,0)),0,1)</f>
        <v>0</v>
      </c>
      <c r="Y101">
        <f>IF(ISNA(MATCH(O101-1,[1]Plan2!$A$1:$A$2,0)),0,1)</f>
        <v>0</v>
      </c>
      <c r="Z101" t="s">
        <v>98</v>
      </c>
    </row>
    <row r="102" spans="1:26" x14ac:dyDescent="0.25">
      <c r="A102" t="str">
        <f t="shared" si="31"/>
        <v>2016-01-16T17:20:00-02:00</v>
      </c>
      <c r="B102">
        <f t="shared" si="30"/>
        <v>25</v>
      </c>
      <c r="C102">
        <f t="shared" si="32"/>
        <v>11</v>
      </c>
      <c r="D102" t="str">
        <f t="shared" si="33"/>
        <v>2016-01-16</v>
      </c>
      <c r="E102" t="str">
        <f t="shared" si="34"/>
        <v>17:20:00-02:00</v>
      </c>
      <c r="F102">
        <f t="shared" si="35"/>
        <v>9</v>
      </c>
      <c r="G102" t="str">
        <f t="shared" si="36"/>
        <v>17:20:00</v>
      </c>
      <c r="H102" t="str">
        <f t="shared" si="37"/>
        <v>17</v>
      </c>
      <c r="I102" t="str">
        <f t="shared" si="38"/>
        <v>20</v>
      </c>
      <c r="J102" t="str">
        <f t="shared" si="39"/>
        <v>00</v>
      </c>
      <c r="K102">
        <f t="shared" si="40"/>
        <v>17.333333333333332</v>
      </c>
      <c r="L102" t="str">
        <f t="shared" si="41"/>
        <v>2016</v>
      </c>
      <c r="M102" t="str">
        <f t="shared" si="42"/>
        <v>01</v>
      </c>
      <c r="N102" t="str">
        <f t="shared" si="43"/>
        <v>16</v>
      </c>
      <c r="O102" s="6">
        <f t="shared" si="44"/>
        <v>42385</v>
      </c>
      <c r="P102">
        <f t="shared" si="45"/>
        <v>7</v>
      </c>
      <c r="Q102">
        <f t="shared" si="46"/>
        <v>0</v>
      </c>
      <c r="R102">
        <f t="shared" si="47"/>
        <v>1</v>
      </c>
      <c r="S102">
        <f t="shared" si="48"/>
        <v>0</v>
      </c>
      <c r="T102">
        <f t="shared" si="49"/>
        <v>0</v>
      </c>
      <c r="U102">
        <f t="shared" si="50"/>
        <v>1</v>
      </c>
      <c r="V102">
        <f t="shared" si="51"/>
        <v>0</v>
      </c>
      <c r="W102">
        <f>IF(ISNA(MATCH(O102,[1]Plan2!$A$1:$A$2,0)),0,1)</f>
        <v>0</v>
      </c>
      <c r="X102">
        <f>IF(ISNA(MATCH(O102+1,[1]Plan2!$A$1:$A$2,0)),0,1)</f>
        <v>0</v>
      </c>
      <c r="Y102">
        <f>IF(ISNA(MATCH(O102-1,[1]Plan2!$A$1:$A$2,0)),0,1)</f>
        <v>0</v>
      </c>
      <c r="Z102" t="s">
        <v>99</v>
      </c>
    </row>
    <row r="103" spans="1:26" x14ac:dyDescent="0.25">
      <c r="A103" t="str">
        <f t="shared" si="31"/>
        <v>2016-01-16T17:35:04-02:00</v>
      </c>
      <c r="B103">
        <f t="shared" si="30"/>
        <v>25</v>
      </c>
      <c r="C103">
        <f t="shared" si="32"/>
        <v>11</v>
      </c>
      <c r="D103" t="str">
        <f t="shared" si="33"/>
        <v>2016-01-16</v>
      </c>
      <c r="E103" t="str">
        <f t="shared" si="34"/>
        <v>17:35:04-02:00</v>
      </c>
      <c r="F103">
        <f t="shared" si="35"/>
        <v>9</v>
      </c>
      <c r="G103" t="str">
        <f t="shared" si="36"/>
        <v>17:35:04</v>
      </c>
      <c r="H103" t="str">
        <f t="shared" si="37"/>
        <v>17</v>
      </c>
      <c r="I103" t="str">
        <f t="shared" si="38"/>
        <v>35</v>
      </c>
      <c r="J103" t="str">
        <f t="shared" si="39"/>
        <v>04</v>
      </c>
      <c r="K103">
        <f t="shared" si="40"/>
        <v>17.583333333333332</v>
      </c>
      <c r="L103" t="str">
        <f t="shared" si="41"/>
        <v>2016</v>
      </c>
      <c r="M103" t="str">
        <f t="shared" si="42"/>
        <v>01</v>
      </c>
      <c r="N103" t="str">
        <f t="shared" si="43"/>
        <v>16</v>
      </c>
      <c r="O103" s="6">
        <f t="shared" si="44"/>
        <v>42385</v>
      </c>
      <c r="P103">
        <f t="shared" si="45"/>
        <v>7</v>
      </c>
      <c r="Q103">
        <f t="shared" si="46"/>
        <v>0</v>
      </c>
      <c r="R103">
        <f t="shared" si="47"/>
        <v>1</v>
      </c>
      <c r="S103">
        <f t="shared" si="48"/>
        <v>0</v>
      </c>
      <c r="T103">
        <f t="shared" si="49"/>
        <v>0</v>
      </c>
      <c r="U103">
        <f t="shared" si="50"/>
        <v>1</v>
      </c>
      <c r="V103">
        <f t="shared" si="51"/>
        <v>0</v>
      </c>
      <c r="W103">
        <f>IF(ISNA(MATCH(O103,[1]Plan2!$A$1:$A$2,0)),0,1)</f>
        <v>0</v>
      </c>
      <c r="X103">
        <f>IF(ISNA(MATCH(O103+1,[1]Plan2!$A$1:$A$2,0)),0,1)</f>
        <v>0</v>
      </c>
      <c r="Y103">
        <f>IF(ISNA(MATCH(O103-1,[1]Plan2!$A$1:$A$2,0)),0,1)</f>
        <v>0</v>
      </c>
      <c r="Z103" t="s">
        <v>100</v>
      </c>
    </row>
    <row r="104" spans="1:26" x14ac:dyDescent="0.25">
      <c r="A104" t="str">
        <f t="shared" si="31"/>
        <v>2016-01-16T17:50:08-02:00</v>
      </c>
      <c r="B104">
        <f t="shared" si="30"/>
        <v>25</v>
      </c>
      <c r="C104">
        <f t="shared" si="32"/>
        <v>11</v>
      </c>
      <c r="D104" t="str">
        <f t="shared" si="33"/>
        <v>2016-01-16</v>
      </c>
      <c r="E104" t="str">
        <f t="shared" si="34"/>
        <v>17:50:08-02:00</v>
      </c>
      <c r="F104">
        <f t="shared" si="35"/>
        <v>9</v>
      </c>
      <c r="G104" t="str">
        <f t="shared" si="36"/>
        <v>17:50:08</v>
      </c>
      <c r="H104" t="str">
        <f t="shared" si="37"/>
        <v>17</v>
      </c>
      <c r="I104" t="str">
        <f t="shared" si="38"/>
        <v>50</v>
      </c>
      <c r="J104" t="str">
        <f t="shared" si="39"/>
        <v>08</v>
      </c>
      <c r="K104">
        <f t="shared" si="40"/>
        <v>17.833333333333332</v>
      </c>
      <c r="L104" t="str">
        <f t="shared" si="41"/>
        <v>2016</v>
      </c>
      <c r="M104" t="str">
        <f t="shared" si="42"/>
        <v>01</v>
      </c>
      <c r="N104" t="str">
        <f t="shared" si="43"/>
        <v>16</v>
      </c>
      <c r="O104" s="6">
        <f t="shared" si="44"/>
        <v>42385</v>
      </c>
      <c r="P104">
        <f t="shared" si="45"/>
        <v>7</v>
      </c>
      <c r="Q104">
        <f t="shared" si="46"/>
        <v>0</v>
      </c>
      <c r="R104">
        <f t="shared" si="47"/>
        <v>1</v>
      </c>
      <c r="S104">
        <f t="shared" si="48"/>
        <v>0</v>
      </c>
      <c r="T104">
        <f t="shared" si="49"/>
        <v>0</v>
      </c>
      <c r="U104">
        <f t="shared" si="50"/>
        <v>1</v>
      </c>
      <c r="V104">
        <f t="shared" si="51"/>
        <v>0</v>
      </c>
      <c r="W104">
        <f>IF(ISNA(MATCH(O104,[1]Plan2!$A$1:$A$2,0)),0,1)</f>
        <v>0</v>
      </c>
      <c r="X104">
        <f>IF(ISNA(MATCH(O104+1,[1]Plan2!$A$1:$A$2,0)),0,1)</f>
        <v>0</v>
      </c>
      <c r="Y104">
        <f>IF(ISNA(MATCH(O104-1,[1]Plan2!$A$1:$A$2,0)),0,1)</f>
        <v>0</v>
      </c>
      <c r="Z104" t="s">
        <v>101</v>
      </c>
    </row>
    <row r="105" spans="1:26" x14ac:dyDescent="0.25">
      <c r="A105" t="str">
        <f t="shared" si="31"/>
        <v>2016-01-16T18:05:12-02:00</v>
      </c>
      <c r="B105">
        <f t="shared" si="30"/>
        <v>25</v>
      </c>
      <c r="C105">
        <f t="shared" si="32"/>
        <v>11</v>
      </c>
      <c r="D105" t="str">
        <f t="shared" si="33"/>
        <v>2016-01-16</v>
      </c>
      <c r="E105" t="str">
        <f t="shared" si="34"/>
        <v>18:05:12-02:00</v>
      </c>
      <c r="F105">
        <f t="shared" si="35"/>
        <v>9</v>
      </c>
      <c r="G105" t="str">
        <f t="shared" si="36"/>
        <v>18:05:12</v>
      </c>
      <c r="H105" t="str">
        <f t="shared" si="37"/>
        <v>18</v>
      </c>
      <c r="I105" t="str">
        <f t="shared" si="38"/>
        <v>05</v>
      </c>
      <c r="J105" t="str">
        <f t="shared" si="39"/>
        <v>12</v>
      </c>
      <c r="K105">
        <f t="shared" si="40"/>
        <v>18.083333333333332</v>
      </c>
      <c r="L105" t="str">
        <f t="shared" si="41"/>
        <v>2016</v>
      </c>
      <c r="M105" t="str">
        <f t="shared" si="42"/>
        <v>01</v>
      </c>
      <c r="N105" t="str">
        <f t="shared" si="43"/>
        <v>16</v>
      </c>
      <c r="O105" s="6">
        <f t="shared" si="44"/>
        <v>42385</v>
      </c>
      <c r="P105">
        <f t="shared" si="45"/>
        <v>7</v>
      </c>
      <c r="Q105">
        <f t="shared" si="46"/>
        <v>0</v>
      </c>
      <c r="R105">
        <f t="shared" si="47"/>
        <v>1</v>
      </c>
      <c r="S105">
        <f t="shared" si="48"/>
        <v>0</v>
      </c>
      <c r="T105">
        <f t="shared" si="49"/>
        <v>0</v>
      </c>
      <c r="U105">
        <f t="shared" si="50"/>
        <v>1</v>
      </c>
      <c r="V105">
        <f t="shared" si="51"/>
        <v>0</v>
      </c>
      <c r="W105">
        <f>IF(ISNA(MATCH(O105,[1]Plan2!$A$1:$A$2,0)),0,1)</f>
        <v>0</v>
      </c>
      <c r="X105">
        <f>IF(ISNA(MATCH(O105+1,[1]Plan2!$A$1:$A$2,0)),0,1)</f>
        <v>0</v>
      </c>
      <c r="Y105">
        <f>IF(ISNA(MATCH(O105-1,[1]Plan2!$A$1:$A$2,0)),0,1)</f>
        <v>0</v>
      </c>
      <c r="Z105" t="s">
        <v>102</v>
      </c>
    </row>
    <row r="106" spans="1:26" x14ac:dyDescent="0.25">
      <c r="A106" t="str">
        <f t="shared" si="31"/>
        <v>2016-01-16T18:20:16-02:00</v>
      </c>
      <c r="B106">
        <f t="shared" si="30"/>
        <v>25</v>
      </c>
      <c r="C106">
        <f t="shared" si="32"/>
        <v>11</v>
      </c>
      <c r="D106" t="str">
        <f t="shared" si="33"/>
        <v>2016-01-16</v>
      </c>
      <c r="E106" t="str">
        <f t="shared" si="34"/>
        <v>18:20:16-02:00</v>
      </c>
      <c r="F106">
        <f t="shared" si="35"/>
        <v>9</v>
      </c>
      <c r="G106" t="str">
        <f t="shared" si="36"/>
        <v>18:20:16</v>
      </c>
      <c r="H106" t="str">
        <f t="shared" si="37"/>
        <v>18</v>
      </c>
      <c r="I106" t="str">
        <f t="shared" si="38"/>
        <v>20</v>
      </c>
      <c r="J106" t="str">
        <f t="shared" si="39"/>
        <v>16</v>
      </c>
      <c r="K106">
        <f t="shared" si="40"/>
        <v>18.333333333333332</v>
      </c>
      <c r="L106" t="str">
        <f t="shared" si="41"/>
        <v>2016</v>
      </c>
      <c r="M106" t="str">
        <f t="shared" si="42"/>
        <v>01</v>
      </c>
      <c r="N106" t="str">
        <f t="shared" si="43"/>
        <v>16</v>
      </c>
      <c r="O106" s="6">
        <f t="shared" si="44"/>
        <v>42385</v>
      </c>
      <c r="P106">
        <f t="shared" si="45"/>
        <v>7</v>
      </c>
      <c r="Q106">
        <f t="shared" si="46"/>
        <v>0</v>
      </c>
      <c r="R106">
        <f t="shared" si="47"/>
        <v>1</v>
      </c>
      <c r="S106">
        <f t="shared" si="48"/>
        <v>0</v>
      </c>
      <c r="T106">
        <f t="shared" si="49"/>
        <v>0</v>
      </c>
      <c r="U106">
        <f t="shared" si="50"/>
        <v>1</v>
      </c>
      <c r="V106">
        <f t="shared" si="51"/>
        <v>0</v>
      </c>
      <c r="W106">
        <f>IF(ISNA(MATCH(O106,[1]Plan2!$A$1:$A$2,0)),0,1)</f>
        <v>0</v>
      </c>
      <c r="X106">
        <f>IF(ISNA(MATCH(O106+1,[1]Plan2!$A$1:$A$2,0)),0,1)</f>
        <v>0</v>
      </c>
      <c r="Y106">
        <f>IF(ISNA(MATCH(O106-1,[1]Plan2!$A$1:$A$2,0)),0,1)</f>
        <v>0</v>
      </c>
      <c r="Z106" t="s">
        <v>103</v>
      </c>
    </row>
    <row r="107" spans="1:26" x14ac:dyDescent="0.25">
      <c r="A107" t="str">
        <f t="shared" si="31"/>
        <v>2016-01-16T18:35:19-02:00</v>
      </c>
      <c r="B107">
        <f t="shared" si="30"/>
        <v>25</v>
      </c>
      <c r="C107">
        <f t="shared" si="32"/>
        <v>11</v>
      </c>
      <c r="D107" t="str">
        <f t="shared" si="33"/>
        <v>2016-01-16</v>
      </c>
      <c r="E107" t="str">
        <f t="shared" si="34"/>
        <v>18:35:19-02:00</v>
      </c>
      <c r="F107">
        <f t="shared" si="35"/>
        <v>9</v>
      </c>
      <c r="G107" t="str">
        <f t="shared" si="36"/>
        <v>18:35:19</v>
      </c>
      <c r="H107" t="str">
        <f t="shared" si="37"/>
        <v>18</v>
      </c>
      <c r="I107" t="str">
        <f t="shared" si="38"/>
        <v>35</v>
      </c>
      <c r="J107" t="str">
        <f t="shared" si="39"/>
        <v>19</v>
      </c>
      <c r="K107">
        <f t="shared" si="40"/>
        <v>18.583333333333332</v>
      </c>
      <c r="L107" t="str">
        <f t="shared" si="41"/>
        <v>2016</v>
      </c>
      <c r="M107" t="str">
        <f t="shared" si="42"/>
        <v>01</v>
      </c>
      <c r="N107" t="str">
        <f t="shared" si="43"/>
        <v>16</v>
      </c>
      <c r="O107" s="6">
        <f t="shared" si="44"/>
        <v>42385</v>
      </c>
      <c r="P107">
        <f t="shared" si="45"/>
        <v>7</v>
      </c>
      <c r="Q107">
        <f t="shared" si="46"/>
        <v>0</v>
      </c>
      <c r="R107">
        <f t="shared" si="47"/>
        <v>1</v>
      </c>
      <c r="S107">
        <f t="shared" si="48"/>
        <v>0</v>
      </c>
      <c r="T107">
        <f t="shared" si="49"/>
        <v>0</v>
      </c>
      <c r="U107">
        <f t="shared" si="50"/>
        <v>1</v>
      </c>
      <c r="V107">
        <f t="shared" si="51"/>
        <v>0</v>
      </c>
      <c r="W107">
        <f>IF(ISNA(MATCH(O107,[1]Plan2!$A$1:$A$2,0)),0,1)</f>
        <v>0</v>
      </c>
      <c r="X107">
        <f>IF(ISNA(MATCH(O107+1,[1]Plan2!$A$1:$A$2,0)),0,1)</f>
        <v>0</v>
      </c>
      <c r="Y107">
        <f>IF(ISNA(MATCH(O107-1,[1]Plan2!$A$1:$A$2,0)),0,1)</f>
        <v>0</v>
      </c>
      <c r="Z107" t="s">
        <v>104</v>
      </c>
    </row>
    <row r="108" spans="1:26" x14ac:dyDescent="0.25">
      <c r="A108" t="str">
        <f t="shared" si="31"/>
        <v>2016-01-16T18:50:23-02:00</v>
      </c>
      <c r="B108">
        <f t="shared" si="30"/>
        <v>25</v>
      </c>
      <c r="C108">
        <f t="shared" si="32"/>
        <v>11</v>
      </c>
      <c r="D108" t="str">
        <f t="shared" si="33"/>
        <v>2016-01-16</v>
      </c>
      <c r="E108" t="str">
        <f t="shared" si="34"/>
        <v>18:50:23-02:00</v>
      </c>
      <c r="F108">
        <f t="shared" si="35"/>
        <v>9</v>
      </c>
      <c r="G108" t="str">
        <f t="shared" si="36"/>
        <v>18:50:23</v>
      </c>
      <c r="H108" t="str">
        <f t="shared" si="37"/>
        <v>18</v>
      </c>
      <c r="I108" t="str">
        <f t="shared" si="38"/>
        <v>50</v>
      </c>
      <c r="J108" t="str">
        <f t="shared" si="39"/>
        <v>23</v>
      </c>
      <c r="K108">
        <f t="shared" si="40"/>
        <v>18.833333333333332</v>
      </c>
      <c r="L108" t="str">
        <f t="shared" si="41"/>
        <v>2016</v>
      </c>
      <c r="M108" t="str">
        <f t="shared" si="42"/>
        <v>01</v>
      </c>
      <c r="N108" t="str">
        <f t="shared" si="43"/>
        <v>16</v>
      </c>
      <c r="O108" s="6">
        <f t="shared" si="44"/>
        <v>42385</v>
      </c>
      <c r="P108">
        <f t="shared" si="45"/>
        <v>7</v>
      </c>
      <c r="Q108">
        <f t="shared" si="46"/>
        <v>0</v>
      </c>
      <c r="R108">
        <f t="shared" si="47"/>
        <v>1</v>
      </c>
      <c r="S108">
        <f t="shared" si="48"/>
        <v>0</v>
      </c>
      <c r="T108">
        <f t="shared" si="49"/>
        <v>0</v>
      </c>
      <c r="U108">
        <f t="shared" si="50"/>
        <v>1</v>
      </c>
      <c r="V108">
        <f t="shared" si="51"/>
        <v>0</v>
      </c>
      <c r="W108">
        <f>IF(ISNA(MATCH(O108,[1]Plan2!$A$1:$A$2,0)),0,1)</f>
        <v>0</v>
      </c>
      <c r="X108">
        <f>IF(ISNA(MATCH(O108+1,[1]Plan2!$A$1:$A$2,0)),0,1)</f>
        <v>0</v>
      </c>
      <c r="Y108">
        <f>IF(ISNA(MATCH(O108-1,[1]Plan2!$A$1:$A$2,0)),0,1)</f>
        <v>0</v>
      </c>
      <c r="Z108" t="s">
        <v>105</v>
      </c>
    </row>
    <row r="109" spans="1:26" x14ac:dyDescent="0.25">
      <c r="A109" t="str">
        <f t="shared" si="31"/>
        <v>2016-01-16T19:05:26-02:00</v>
      </c>
      <c r="B109">
        <f t="shared" si="30"/>
        <v>25</v>
      </c>
      <c r="C109">
        <f t="shared" si="32"/>
        <v>11</v>
      </c>
      <c r="D109" t="str">
        <f t="shared" si="33"/>
        <v>2016-01-16</v>
      </c>
      <c r="E109" t="str">
        <f t="shared" si="34"/>
        <v>19:05:26-02:00</v>
      </c>
      <c r="F109">
        <f t="shared" si="35"/>
        <v>9</v>
      </c>
      <c r="G109" t="str">
        <f t="shared" si="36"/>
        <v>19:05:26</v>
      </c>
      <c r="H109" t="str">
        <f t="shared" si="37"/>
        <v>19</v>
      </c>
      <c r="I109" t="str">
        <f t="shared" si="38"/>
        <v>05</v>
      </c>
      <c r="J109" t="str">
        <f t="shared" si="39"/>
        <v>26</v>
      </c>
      <c r="K109">
        <f t="shared" si="40"/>
        <v>19.083333333333332</v>
      </c>
      <c r="L109" t="str">
        <f t="shared" si="41"/>
        <v>2016</v>
      </c>
      <c r="M109" t="str">
        <f t="shared" si="42"/>
        <v>01</v>
      </c>
      <c r="N109" t="str">
        <f t="shared" si="43"/>
        <v>16</v>
      </c>
      <c r="O109" s="6">
        <f t="shared" si="44"/>
        <v>42385</v>
      </c>
      <c r="P109">
        <f t="shared" si="45"/>
        <v>7</v>
      </c>
      <c r="Q109">
        <f t="shared" si="46"/>
        <v>0</v>
      </c>
      <c r="R109">
        <f t="shared" si="47"/>
        <v>1</v>
      </c>
      <c r="S109">
        <f t="shared" si="48"/>
        <v>0</v>
      </c>
      <c r="T109">
        <f t="shared" si="49"/>
        <v>0</v>
      </c>
      <c r="U109">
        <f t="shared" si="50"/>
        <v>1</v>
      </c>
      <c r="V109">
        <f t="shared" si="51"/>
        <v>0</v>
      </c>
      <c r="W109">
        <f>IF(ISNA(MATCH(O109,[1]Plan2!$A$1:$A$2,0)),0,1)</f>
        <v>0</v>
      </c>
      <c r="X109">
        <f>IF(ISNA(MATCH(O109+1,[1]Plan2!$A$1:$A$2,0)),0,1)</f>
        <v>0</v>
      </c>
      <c r="Y109">
        <f>IF(ISNA(MATCH(O109-1,[1]Plan2!$A$1:$A$2,0)),0,1)</f>
        <v>0</v>
      </c>
      <c r="Z109" t="s">
        <v>106</v>
      </c>
    </row>
    <row r="110" spans="1:26" x14ac:dyDescent="0.25">
      <c r="A110" t="str">
        <f t="shared" si="31"/>
        <v>2016-01-16T19:20:29-02:00</v>
      </c>
      <c r="B110">
        <f t="shared" si="30"/>
        <v>25</v>
      </c>
      <c r="C110">
        <f t="shared" si="32"/>
        <v>11</v>
      </c>
      <c r="D110" t="str">
        <f t="shared" si="33"/>
        <v>2016-01-16</v>
      </c>
      <c r="E110" t="str">
        <f t="shared" si="34"/>
        <v>19:20:29-02:00</v>
      </c>
      <c r="F110">
        <f t="shared" si="35"/>
        <v>9</v>
      </c>
      <c r="G110" t="str">
        <f t="shared" si="36"/>
        <v>19:20:29</v>
      </c>
      <c r="H110" t="str">
        <f t="shared" si="37"/>
        <v>19</v>
      </c>
      <c r="I110" t="str">
        <f t="shared" si="38"/>
        <v>20</v>
      </c>
      <c r="J110" t="str">
        <f t="shared" si="39"/>
        <v>29</v>
      </c>
      <c r="K110">
        <f t="shared" si="40"/>
        <v>19.333333333333332</v>
      </c>
      <c r="L110" t="str">
        <f t="shared" si="41"/>
        <v>2016</v>
      </c>
      <c r="M110" t="str">
        <f t="shared" si="42"/>
        <v>01</v>
      </c>
      <c r="N110" t="str">
        <f t="shared" si="43"/>
        <v>16</v>
      </c>
      <c r="O110" s="6">
        <f t="shared" si="44"/>
        <v>42385</v>
      </c>
      <c r="P110">
        <f t="shared" si="45"/>
        <v>7</v>
      </c>
      <c r="Q110">
        <f t="shared" si="46"/>
        <v>0</v>
      </c>
      <c r="R110">
        <f t="shared" si="47"/>
        <v>1</v>
      </c>
      <c r="S110">
        <f t="shared" si="48"/>
        <v>0</v>
      </c>
      <c r="T110">
        <f t="shared" si="49"/>
        <v>0</v>
      </c>
      <c r="U110">
        <f t="shared" si="50"/>
        <v>1</v>
      </c>
      <c r="V110">
        <f t="shared" si="51"/>
        <v>0</v>
      </c>
      <c r="W110">
        <f>IF(ISNA(MATCH(O110,[1]Plan2!$A$1:$A$2,0)),0,1)</f>
        <v>0</v>
      </c>
      <c r="X110">
        <f>IF(ISNA(MATCH(O110+1,[1]Plan2!$A$1:$A$2,0)),0,1)</f>
        <v>0</v>
      </c>
      <c r="Y110">
        <f>IF(ISNA(MATCH(O110-1,[1]Plan2!$A$1:$A$2,0)),0,1)</f>
        <v>0</v>
      </c>
      <c r="Z110" t="s">
        <v>107</v>
      </c>
    </row>
    <row r="111" spans="1:26" x14ac:dyDescent="0.25">
      <c r="A111" t="str">
        <f t="shared" si="31"/>
        <v>2016-01-16T19:35:32-02:00</v>
      </c>
      <c r="B111">
        <f t="shared" si="30"/>
        <v>25</v>
      </c>
      <c r="C111">
        <f t="shared" si="32"/>
        <v>11</v>
      </c>
      <c r="D111" t="str">
        <f t="shared" si="33"/>
        <v>2016-01-16</v>
      </c>
      <c r="E111" t="str">
        <f t="shared" si="34"/>
        <v>19:35:32-02:00</v>
      </c>
      <c r="F111">
        <f t="shared" si="35"/>
        <v>9</v>
      </c>
      <c r="G111" t="str">
        <f t="shared" si="36"/>
        <v>19:35:32</v>
      </c>
      <c r="H111" t="str">
        <f t="shared" si="37"/>
        <v>19</v>
      </c>
      <c r="I111" t="str">
        <f t="shared" si="38"/>
        <v>35</v>
      </c>
      <c r="J111" t="str">
        <f t="shared" si="39"/>
        <v>32</v>
      </c>
      <c r="K111">
        <f t="shared" si="40"/>
        <v>19.583333333333332</v>
      </c>
      <c r="L111" t="str">
        <f t="shared" si="41"/>
        <v>2016</v>
      </c>
      <c r="M111" t="str">
        <f t="shared" si="42"/>
        <v>01</v>
      </c>
      <c r="N111" t="str">
        <f t="shared" si="43"/>
        <v>16</v>
      </c>
      <c r="O111" s="6">
        <f t="shared" si="44"/>
        <v>42385</v>
      </c>
      <c r="P111">
        <f t="shared" si="45"/>
        <v>7</v>
      </c>
      <c r="Q111">
        <f t="shared" si="46"/>
        <v>0</v>
      </c>
      <c r="R111">
        <f t="shared" si="47"/>
        <v>1</v>
      </c>
      <c r="S111">
        <f t="shared" si="48"/>
        <v>0</v>
      </c>
      <c r="T111">
        <f t="shared" si="49"/>
        <v>0</v>
      </c>
      <c r="U111">
        <f t="shared" si="50"/>
        <v>1</v>
      </c>
      <c r="V111">
        <f t="shared" si="51"/>
        <v>0</v>
      </c>
      <c r="W111">
        <f>IF(ISNA(MATCH(O111,[1]Plan2!$A$1:$A$2,0)),0,1)</f>
        <v>0</v>
      </c>
      <c r="X111">
        <f>IF(ISNA(MATCH(O111+1,[1]Plan2!$A$1:$A$2,0)),0,1)</f>
        <v>0</v>
      </c>
      <c r="Y111">
        <f>IF(ISNA(MATCH(O111-1,[1]Plan2!$A$1:$A$2,0)),0,1)</f>
        <v>0</v>
      </c>
      <c r="Z111" t="s">
        <v>108</v>
      </c>
    </row>
    <row r="112" spans="1:26" x14ac:dyDescent="0.25">
      <c r="A112" t="str">
        <f t="shared" si="31"/>
        <v>2016-01-16T19:50:38-02:00</v>
      </c>
      <c r="B112">
        <f t="shared" si="30"/>
        <v>25</v>
      </c>
      <c r="C112">
        <f t="shared" si="32"/>
        <v>11</v>
      </c>
      <c r="D112" t="str">
        <f t="shared" si="33"/>
        <v>2016-01-16</v>
      </c>
      <c r="E112" t="str">
        <f t="shared" si="34"/>
        <v>19:50:38-02:00</v>
      </c>
      <c r="F112">
        <f t="shared" si="35"/>
        <v>9</v>
      </c>
      <c r="G112" t="str">
        <f t="shared" si="36"/>
        <v>19:50:38</v>
      </c>
      <c r="H112" t="str">
        <f t="shared" si="37"/>
        <v>19</v>
      </c>
      <c r="I112" t="str">
        <f t="shared" si="38"/>
        <v>50</v>
      </c>
      <c r="J112" t="str">
        <f t="shared" si="39"/>
        <v>38</v>
      </c>
      <c r="K112">
        <f t="shared" si="40"/>
        <v>19.833333333333332</v>
      </c>
      <c r="L112" t="str">
        <f t="shared" si="41"/>
        <v>2016</v>
      </c>
      <c r="M112" t="str">
        <f t="shared" si="42"/>
        <v>01</v>
      </c>
      <c r="N112" t="str">
        <f t="shared" si="43"/>
        <v>16</v>
      </c>
      <c r="O112" s="6">
        <f t="shared" si="44"/>
        <v>42385</v>
      </c>
      <c r="P112">
        <f t="shared" si="45"/>
        <v>7</v>
      </c>
      <c r="Q112">
        <f t="shared" si="46"/>
        <v>0</v>
      </c>
      <c r="R112">
        <f t="shared" si="47"/>
        <v>1</v>
      </c>
      <c r="S112">
        <f t="shared" si="48"/>
        <v>0</v>
      </c>
      <c r="T112">
        <f t="shared" si="49"/>
        <v>0</v>
      </c>
      <c r="U112">
        <f t="shared" si="50"/>
        <v>1</v>
      </c>
      <c r="V112">
        <f t="shared" si="51"/>
        <v>0</v>
      </c>
      <c r="W112">
        <f>IF(ISNA(MATCH(O112,[1]Plan2!$A$1:$A$2,0)),0,1)</f>
        <v>0</v>
      </c>
      <c r="X112">
        <f>IF(ISNA(MATCH(O112+1,[1]Plan2!$A$1:$A$2,0)),0,1)</f>
        <v>0</v>
      </c>
      <c r="Y112">
        <f>IF(ISNA(MATCH(O112-1,[1]Plan2!$A$1:$A$2,0)),0,1)</f>
        <v>0</v>
      </c>
      <c r="Z112" t="s">
        <v>109</v>
      </c>
    </row>
    <row r="113" spans="1:26" x14ac:dyDescent="0.25">
      <c r="A113" t="str">
        <f t="shared" si="31"/>
        <v>2016-01-16T20:05:44-02:00</v>
      </c>
      <c r="B113">
        <f t="shared" si="30"/>
        <v>25</v>
      </c>
      <c r="C113">
        <f t="shared" si="32"/>
        <v>11</v>
      </c>
      <c r="D113" t="str">
        <f t="shared" si="33"/>
        <v>2016-01-16</v>
      </c>
      <c r="E113" t="str">
        <f t="shared" si="34"/>
        <v>20:05:44-02:00</v>
      </c>
      <c r="F113">
        <f t="shared" si="35"/>
        <v>9</v>
      </c>
      <c r="G113" t="str">
        <f t="shared" si="36"/>
        <v>20:05:44</v>
      </c>
      <c r="H113" t="str">
        <f t="shared" si="37"/>
        <v>20</v>
      </c>
      <c r="I113" t="str">
        <f t="shared" si="38"/>
        <v>05</v>
      </c>
      <c r="J113" t="str">
        <f t="shared" si="39"/>
        <v>44</v>
      </c>
      <c r="K113">
        <f t="shared" si="40"/>
        <v>20.083333333333332</v>
      </c>
      <c r="L113" t="str">
        <f t="shared" si="41"/>
        <v>2016</v>
      </c>
      <c r="M113" t="str">
        <f t="shared" si="42"/>
        <v>01</v>
      </c>
      <c r="N113" t="str">
        <f t="shared" si="43"/>
        <v>16</v>
      </c>
      <c r="O113" s="6">
        <f t="shared" si="44"/>
        <v>42385</v>
      </c>
      <c r="P113">
        <f t="shared" si="45"/>
        <v>7</v>
      </c>
      <c r="Q113">
        <f t="shared" si="46"/>
        <v>0</v>
      </c>
      <c r="R113">
        <f t="shared" si="47"/>
        <v>1</v>
      </c>
      <c r="S113">
        <f t="shared" si="48"/>
        <v>0</v>
      </c>
      <c r="T113">
        <f t="shared" si="49"/>
        <v>0</v>
      </c>
      <c r="U113">
        <f t="shared" si="50"/>
        <v>1</v>
      </c>
      <c r="V113">
        <f t="shared" si="51"/>
        <v>0</v>
      </c>
      <c r="W113">
        <f>IF(ISNA(MATCH(O113,[1]Plan2!$A$1:$A$2,0)),0,1)</f>
        <v>0</v>
      </c>
      <c r="X113">
        <f>IF(ISNA(MATCH(O113+1,[1]Plan2!$A$1:$A$2,0)),0,1)</f>
        <v>0</v>
      </c>
      <c r="Y113">
        <f>IF(ISNA(MATCH(O113-1,[1]Plan2!$A$1:$A$2,0)),0,1)</f>
        <v>0</v>
      </c>
      <c r="Z113" t="s">
        <v>110</v>
      </c>
    </row>
    <row r="114" spans="1:26" x14ac:dyDescent="0.25">
      <c r="A114" t="str">
        <f t="shared" si="31"/>
        <v>2016-01-16T20:20:48-02:00</v>
      </c>
      <c r="B114">
        <f t="shared" si="30"/>
        <v>25</v>
      </c>
      <c r="C114">
        <f t="shared" si="32"/>
        <v>11</v>
      </c>
      <c r="D114" t="str">
        <f t="shared" si="33"/>
        <v>2016-01-16</v>
      </c>
      <c r="E114" t="str">
        <f t="shared" si="34"/>
        <v>20:20:48-02:00</v>
      </c>
      <c r="F114">
        <f t="shared" si="35"/>
        <v>9</v>
      </c>
      <c r="G114" t="str">
        <f t="shared" si="36"/>
        <v>20:20:48</v>
      </c>
      <c r="H114" t="str">
        <f t="shared" si="37"/>
        <v>20</v>
      </c>
      <c r="I114" t="str">
        <f t="shared" si="38"/>
        <v>20</v>
      </c>
      <c r="J114" t="str">
        <f t="shared" si="39"/>
        <v>48</v>
      </c>
      <c r="K114">
        <f t="shared" si="40"/>
        <v>20.333333333333332</v>
      </c>
      <c r="L114" t="str">
        <f t="shared" si="41"/>
        <v>2016</v>
      </c>
      <c r="M114" t="str">
        <f t="shared" si="42"/>
        <v>01</v>
      </c>
      <c r="N114" t="str">
        <f t="shared" si="43"/>
        <v>16</v>
      </c>
      <c r="O114" s="6">
        <f t="shared" si="44"/>
        <v>42385</v>
      </c>
      <c r="P114">
        <f t="shared" si="45"/>
        <v>7</v>
      </c>
      <c r="Q114">
        <f t="shared" si="46"/>
        <v>0</v>
      </c>
      <c r="R114">
        <f t="shared" si="47"/>
        <v>1</v>
      </c>
      <c r="S114">
        <f t="shared" si="48"/>
        <v>0</v>
      </c>
      <c r="T114">
        <f t="shared" si="49"/>
        <v>0</v>
      </c>
      <c r="U114">
        <f t="shared" si="50"/>
        <v>1</v>
      </c>
      <c r="V114">
        <f t="shared" si="51"/>
        <v>0</v>
      </c>
      <c r="W114">
        <f>IF(ISNA(MATCH(O114,[1]Plan2!$A$1:$A$2,0)),0,1)</f>
        <v>0</v>
      </c>
      <c r="X114">
        <f>IF(ISNA(MATCH(O114+1,[1]Plan2!$A$1:$A$2,0)),0,1)</f>
        <v>0</v>
      </c>
      <c r="Y114">
        <f>IF(ISNA(MATCH(O114-1,[1]Plan2!$A$1:$A$2,0)),0,1)</f>
        <v>0</v>
      </c>
      <c r="Z114" t="s">
        <v>111</v>
      </c>
    </row>
    <row r="115" spans="1:26" x14ac:dyDescent="0.25">
      <c r="A115" t="str">
        <f t="shared" si="31"/>
        <v>2016-01-16T20:35:51-02:00</v>
      </c>
      <c r="B115">
        <f t="shared" si="30"/>
        <v>25</v>
      </c>
      <c r="C115">
        <f t="shared" si="32"/>
        <v>11</v>
      </c>
      <c r="D115" t="str">
        <f t="shared" si="33"/>
        <v>2016-01-16</v>
      </c>
      <c r="E115" t="str">
        <f t="shared" si="34"/>
        <v>20:35:51-02:00</v>
      </c>
      <c r="F115">
        <f t="shared" si="35"/>
        <v>9</v>
      </c>
      <c r="G115" t="str">
        <f t="shared" si="36"/>
        <v>20:35:51</v>
      </c>
      <c r="H115" t="str">
        <f t="shared" si="37"/>
        <v>20</v>
      </c>
      <c r="I115" t="str">
        <f t="shared" si="38"/>
        <v>35</v>
      </c>
      <c r="J115" t="str">
        <f t="shared" si="39"/>
        <v>51</v>
      </c>
      <c r="K115">
        <f t="shared" si="40"/>
        <v>20.583333333333332</v>
      </c>
      <c r="L115" t="str">
        <f t="shared" si="41"/>
        <v>2016</v>
      </c>
      <c r="M115" t="str">
        <f t="shared" si="42"/>
        <v>01</v>
      </c>
      <c r="N115" t="str">
        <f t="shared" si="43"/>
        <v>16</v>
      </c>
      <c r="O115" s="6">
        <f t="shared" si="44"/>
        <v>42385</v>
      </c>
      <c r="P115">
        <f t="shared" si="45"/>
        <v>7</v>
      </c>
      <c r="Q115">
        <f t="shared" si="46"/>
        <v>0</v>
      </c>
      <c r="R115">
        <f t="shared" si="47"/>
        <v>1</v>
      </c>
      <c r="S115">
        <f t="shared" si="48"/>
        <v>0</v>
      </c>
      <c r="T115">
        <f t="shared" si="49"/>
        <v>0</v>
      </c>
      <c r="U115">
        <f t="shared" si="50"/>
        <v>1</v>
      </c>
      <c r="V115">
        <f t="shared" si="51"/>
        <v>0</v>
      </c>
      <c r="W115">
        <f>IF(ISNA(MATCH(O115,[1]Plan2!$A$1:$A$2,0)),0,1)</f>
        <v>0</v>
      </c>
      <c r="X115">
        <f>IF(ISNA(MATCH(O115+1,[1]Plan2!$A$1:$A$2,0)),0,1)</f>
        <v>0</v>
      </c>
      <c r="Y115">
        <f>IF(ISNA(MATCH(O115-1,[1]Plan2!$A$1:$A$2,0)),0,1)</f>
        <v>0</v>
      </c>
      <c r="Z115" t="s">
        <v>112</v>
      </c>
    </row>
    <row r="116" spans="1:26" x14ac:dyDescent="0.25">
      <c r="A116" t="str">
        <f t="shared" si="31"/>
        <v>2016-01-16T20:50:55-02:00</v>
      </c>
      <c r="B116">
        <f t="shared" si="30"/>
        <v>25</v>
      </c>
      <c r="C116">
        <f t="shared" si="32"/>
        <v>11</v>
      </c>
      <c r="D116" t="str">
        <f t="shared" si="33"/>
        <v>2016-01-16</v>
      </c>
      <c r="E116" t="str">
        <f t="shared" si="34"/>
        <v>20:50:55-02:00</v>
      </c>
      <c r="F116">
        <f t="shared" si="35"/>
        <v>9</v>
      </c>
      <c r="G116" t="str">
        <f t="shared" si="36"/>
        <v>20:50:55</v>
      </c>
      <c r="H116" t="str">
        <f t="shared" si="37"/>
        <v>20</v>
      </c>
      <c r="I116" t="str">
        <f t="shared" si="38"/>
        <v>50</v>
      </c>
      <c r="J116" t="str">
        <f t="shared" si="39"/>
        <v>55</v>
      </c>
      <c r="K116">
        <f t="shared" si="40"/>
        <v>20.833333333333332</v>
      </c>
      <c r="L116" t="str">
        <f t="shared" si="41"/>
        <v>2016</v>
      </c>
      <c r="M116" t="str">
        <f t="shared" si="42"/>
        <v>01</v>
      </c>
      <c r="N116" t="str">
        <f t="shared" si="43"/>
        <v>16</v>
      </c>
      <c r="O116" s="6">
        <f t="shared" si="44"/>
        <v>42385</v>
      </c>
      <c r="P116">
        <f t="shared" si="45"/>
        <v>7</v>
      </c>
      <c r="Q116">
        <f t="shared" si="46"/>
        <v>0</v>
      </c>
      <c r="R116">
        <f t="shared" si="47"/>
        <v>1</v>
      </c>
      <c r="S116">
        <f t="shared" si="48"/>
        <v>0</v>
      </c>
      <c r="T116">
        <f t="shared" si="49"/>
        <v>0</v>
      </c>
      <c r="U116">
        <f t="shared" si="50"/>
        <v>1</v>
      </c>
      <c r="V116">
        <f t="shared" si="51"/>
        <v>0</v>
      </c>
      <c r="W116">
        <f>IF(ISNA(MATCH(O116,[1]Plan2!$A$1:$A$2,0)),0,1)</f>
        <v>0</v>
      </c>
      <c r="X116">
        <f>IF(ISNA(MATCH(O116+1,[1]Plan2!$A$1:$A$2,0)),0,1)</f>
        <v>0</v>
      </c>
      <c r="Y116">
        <f>IF(ISNA(MATCH(O116-1,[1]Plan2!$A$1:$A$2,0)),0,1)</f>
        <v>0</v>
      </c>
      <c r="Z116" t="s">
        <v>113</v>
      </c>
    </row>
    <row r="117" spans="1:26" x14ac:dyDescent="0.25">
      <c r="A117" t="str">
        <f t="shared" si="31"/>
        <v>2016-01-16T21:05:59-02:00</v>
      </c>
      <c r="B117">
        <f t="shared" si="30"/>
        <v>25</v>
      </c>
      <c r="C117">
        <f t="shared" si="32"/>
        <v>11</v>
      </c>
      <c r="D117" t="str">
        <f t="shared" si="33"/>
        <v>2016-01-16</v>
      </c>
      <c r="E117" t="str">
        <f t="shared" si="34"/>
        <v>21:05:59-02:00</v>
      </c>
      <c r="F117">
        <f t="shared" si="35"/>
        <v>9</v>
      </c>
      <c r="G117" t="str">
        <f t="shared" si="36"/>
        <v>21:05:59</v>
      </c>
      <c r="H117" t="str">
        <f t="shared" si="37"/>
        <v>21</v>
      </c>
      <c r="I117" t="str">
        <f t="shared" si="38"/>
        <v>05</v>
      </c>
      <c r="J117" t="str">
        <f t="shared" si="39"/>
        <v>59</v>
      </c>
      <c r="K117">
        <f t="shared" si="40"/>
        <v>21.083333333333332</v>
      </c>
      <c r="L117" t="str">
        <f t="shared" si="41"/>
        <v>2016</v>
      </c>
      <c r="M117" t="str">
        <f t="shared" si="42"/>
        <v>01</v>
      </c>
      <c r="N117" t="str">
        <f t="shared" si="43"/>
        <v>16</v>
      </c>
      <c r="O117" s="6">
        <f t="shared" si="44"/>
        <v>42385</v>
      </c>
      <c r="P117">
        <f t="shared" si="45"/>
        <v>7</v>
      </c>
      <c r="Q117">
        <f t="shared" si="46"/>
        <v>0</v>
      </c>
      <c r="R117">
        <f t="shared" si="47"/>
        <v>1</v>
      </c>
      <c r="S117">
        <f t="shared" si="48"/>
        <v>0</v>
      </c>
      <c r="T117">
        <f t="shared" si="49"/>
        <v>0</v>
      </c>
      <c r="U117">
        <f t="shared" si="50"/>
        <v>1</v>
      </c>
      <c r="V117">
        <f t="shared" si="51"/>
        <v>0</v>
      </c>
      <c r="W117">
        <f>IF(ISNA(MATCH(O117,[1]Plan2!$A$1:$A$2,0)),0,1)</f>
        <v>0</v>
      </c>
      <c r="X117">
        <f>IF(ISNA(MATCH(O117+1,[1]Plan2!$A$1:$A$2,0)),0,1)</f>
        <v>0</v>
      </c>
      <c r="Y117">
        <f>IF(ISNA(MATCH(O117-1,[1]Plan2!$A$1:$A$2,0)),0,1)</f>
        <v>0</v>
      </c>
      <c r="Z117" t="s">
        <v>114</v>
      </c>
    </row>
    <row r="118" spans="1:26" x14ac:dyDescent="0.25">
      <c r="A118" t="str">
        <f t="shared" si="31"/>
        <v>2016-01-16T21:21:02-02:00</v>
      </c>
      <c r="B118">
        <f t="shared" si="30"/>
        <v>25</v>
      </c>
      <c r="C118">
        <f t="shared" si="32"/>
        <v>11</v>
      </c>
      <c r="D118" t="str">
        <f t="shared" si="33"/>
        <v>2016-01-16</v>
      </c>
      <c r="E118" t="str">
        <f t="shared" si="34"/>
        <v>21:21:02-02:00</v>
      </c>
      <c r="F118">
        <f t="shared" si="35"/>
        <v>9</v>
      </c>
      <c r="G118" t="str">
        <f t="shared" si="36"/>
        <v>21:21:02</v>
      </c>
      <c r="H118" t="str">
        <f t="shared" si="37"/>
        <v>21</v>
      </c>
      <c r="I118" t="str">
        <f t="shared" si="38"/>
        <v>21</v>
      </c>
      <c r="J118" t="str">
        <f t="shared" si="39"/>
        <v>02</v>
      </c>
      <c r="K118">
        <f t="shared" si="40"/>
        <v>21.35</v>
      </c>
      <c r="L118" t="str">
        <f t="shared" si="41"/>
        <v>2016</v>
      </c>
      <c r="M118" t="str">
        <f t="shared" si="42"/>
        <v>01</v>
      </c>
      <c r="N118" t="str">
        <f t="shared" si="43"/>
        <v>16</v>
      </c>
      <c r="O118" s="6">
        <f t="shared" si="44"/>
        <v>42385</v>
      </c>
      <c r="P118">
        <f t="shared" si="45"/>
        <v>7</v>
      </c>
      <c r="Q118">
        <f t="shared" si="46"/>
        <v>0</v>
      </c>
      <c r="R118">
        <f t="shared" si="47"/>
        <v>1</v>
      </c>
      <c r="S118">
        <f t="shared" si="48"/>
        <v>0</v>
      </c>
      <c r="T118">
        <f t="shared" si="49"/>
        <v>0</v>
      </c>
      <c r="U118">
        <f t="shared" si="50"/>
        <v>1</v>
      </c>
      <c r="V118">
        <f t="shared" si="51"/>
        <v>0</v>
      </c>
      <c r="W118">
        <f>IF(ISNA(MATCH(O118,[1]Plan2!$A$1:$A$2,0)),0,1)</f>
        <v>0</v>
      </c>
      <c r="X118">
        <f>IF(ISNA(MATCH(O118+1,[1]Plan2!$A$1:$A$2,0)),0,1)</f>
        <v>0</v>
      </c>
      <c r="Y118">
        <f>IF(ISNA(MATCH(O118-1,[1]Plan2!$A$1:$A$2,0)),0,1)</f>
        <v>0</v>
      </c>
      <c r="Z118" t="s">
        <v>115</v>
      </c>
    </row>
    <row r="119" spans="1:26" x14ac:dyDescent="0.25">
      <c r="A119" t="str">
        <f t="shared" si="31"/>
        <v>2016-01-16T21:36:05-02:00</v>
      </c>
      <c r="B119">
        <f t="shared" si="30"/>
        <v>25</v>
      </c>
      <c r="C119">
        <f t="shared" si="32"/>
        <v>11</v>
      </c>
      <c r="D119" t="str">
        <f t="shared" si="33"/>
        <v>2016-01-16</v>
      </c>
      <c r="E119" t="str">
        <f t="shared" si="34"/>
        <v>21:36:05-02:00</v>
      </c>
      <c r="F119">
        <f t="shared" si="35"/>
        <v>9</v>
      </c>
      <c r="G119" t="str">
        <f t="shared" si="36"/>
        <v>21:36:05</v>
      </c>
      <c r="H119" t="str">
        <f t="shared" si="37"/>
        <v>21</v>
      </c>
      <c r="I119" t="str">
        <f t="shared" si="38"/>
        <v>36</v>
      </c>
      <c r="J119" t="str">
        <f t="shared" si="39"/>
        <v>05</v>
      </c>
      <c r="K119">
        <f t="shared" si="40"/>
        <v>21.6</v>
      </c>
      <c r="L119" t="str">
        <f t="shared" si="41"/>
        <v>2016</v>
      </c>
      <c r="M119" t="str">
        <f t="shared" si="42"/>
        <v>01</v>
      </c>
      <c r="N119" t="str">
        <f t="shared" si="43"/>
        <v>16</v>
      </c>
      <c r="O119" s="6">
        <f t="shared" si="44"/>
        <v>42385</v>
      </c>
      <c r="P119">
        <f t="shared" si="45"/>
        <v>7</v>
      </c>
      <c r="Q119">
        <f t="shared" si="46"/>
        <v>0</v>
      </c>
      <c r="R119">
        <f t="shared" si="47"/>
        <v>1</v>
      </c>
      <c r="S119">
        <f t="shared" si="48"/>
        <v>0</v>
      </c>
      <c r="T119">
        <f t="shared" si="49"/>
        <v>0</v>
      </c>
      <c r="U119">
        <f t="shared" si="50"/>
        <v>1</v>
      </c>
      <c r="V119">
        <f t="shared" si="51"/>
        <v>0</v>
      </c>
      <c r="W119">
        <f>IF(ISNA(MATCH(O119,[1]Plan2!$A$1:$A$2,0)),0,1)</f>
        <v>0</v>
      </c>
      <c r="X119">
        <f>IF(ISNA(MATCH(O119+1,[1]Plan2!$A$1:$A$2,0)),0,1)</f>
        <v>0</v>
      </c>
      <c r="Y119">
        <f>IF(ISNA(MATCH(O119-1,[1]Plan2!$A$1:$A$2,0)),0,1)</f>
        <v>0</v>
      </c>
      <c r="Z119" t="s">
        <v>116</v>
      </c>
    </row>
    <row r="120" spans="1:26" x14ac:dyDescent="0.25">
      <c r="A120" t="str">
        <f t="shared" si="31"/>
        <v>2016-01-16T21:51:09-02:00</v>
      </c>
      <c r="B120">
        <f t="shared" si="30"/>
        <v>25</v>
      </c>
      <c r="C120">
        <f t="shared" si="32"/>
        <v>11</v>
      </c>
      <c r="D120" t="str">
        <f t="shared" si="33"/>
        <v>2016-01-16</v>
      </c>
      <c r="E120" t="str">
        <f t="shared" si="34"/>
        <v>21:51:09-02:00</v>
      </c>
      <c r="F120">
        <f t="shared" si="35"/>
        <v>9</v>
      </c>
      <c r="G120" t="str">
        <f t="shared" si="36"/>
        <v>21:51:09</v>
      </c>
      <c r="H120" t="str">
        <f t="shared" si="37"/>
        <v>21</v>
      </c>
      <c r="I120" t="str">
        <f t="shared" si="38"/>
        <v>51</v>
      </c>
      <c r="J120" t="str">
        <f t="shared" si="39"/>
        <v>09</v>
      </c>
      <c r="K120">
        <f t="shared" si="40"/>
        <v>21.85</v>
      </c>
      <c r="L120" t="str">
        <f t="shared" si="41"/>
        <v>2016</v>
      </c>
      <c r="M120" t="str">
        <f t="shared" si="42"/>
        <v>01</v>
      </c>
      <c r="N120" t="str">
        <f t="shared" si="43"/>
        <v>16</v>
      </c>
      <c r="O120" s="6">
        <f t="shared" si="44"/>
        <v>42385</v>
      </c>
      <c r="P120">
        <f t="shared" si="45"/>
        <v>7</v>
      </c>
      <c r="Q120">
        <f t="shared" si="46"/>
        <v>0</v>
      </c>
      <c r="R120">
        <f t="shared" si="47"/>
        <v>1</v>
      </c>
      <c r="S120">
        <f t="shared" si="48"/>
        <v>0</v>
      </c>
      <c r="T120">
        <f t="shared" si="49"/>
        <v>0</v>
      </c>
      <c r="U120">
        <f t="shared" si="50"/>
        <v>1</v>
      </c>
      <c r="V120">
        <f t="shared" si="51"/>
        <v>0</v>
      </c>
      <c r="W120">
        <f>IF(ISNA(MATCH(O120,[1]Plan2!$A$1:$A$2,0)),0,1)</f>
        <v>0</v>
      </c>
      <c r="X120">
        <f>IF(ISNA(MATCH(O120+1,[1]Plan2!$A$1:$A$2,0)),0,1)</f>
        <v>0</v>
      </c>
      <c r="Y120">
        <f>IF(ISNA(MATCH(O120-1,[1]Plan2!$A$1:$A$2,0)),0,1)</f>
        <v>0</v>
      </c>
      <c r="Z120" t="s">
        <v>117</v>
      </c>
    </row>
    <row r="121" spans="1:26" x14ac:dyDescent="0.25">
      <c r="A121" t="str">
        <f t="shared" si="31"/>
        <v>2016-01-16T22:06:12-02:00</v>
      </c>
      <c r="B121">
        <f t="shared" si="30"/>
        <v>25</v>
      </c>
      <c r="C121">
        <f t="shared" si="32"/>
        <v>11</v>
      </c>
      <c r="D121" t="str">
        <f t="shared" si="33"/>
        <v>2016-01-16</v>
      </c>
      <c r="E121" t="str">
        <f t="shared" si="34"/>
        <v>22:06:12-02:00</v>
      </c>
      <c r="F121">
        <f t="shared" si="35"/>
        <v>9</v>
      </c>
      <c r="G121" t="str">
        <f t="shared" si="36"/>
        <v>22:06:12</v>
      </c>
      <c r="H121" t="str">
        <f t="shared" si="37"/>
        <v>22</v>
      </c>
      <c r="I121" t="str">
        <f t="shared" si="38"/>
        <v>06</v>
      </c>
      <c r="J121" t="str">
        <f t="shared" si="39"/>
        <v>12</v>
      </c>
      <c r="K121">
        <f t="shared" si="40"/>
        <v>22.1</v>
      </c>
      <c r="L121" t="str">
        <f t="shared" si="41"/>
        <v>2016</v>
      </c>
      <c r="M121" t="str">
        <f t="shared" si="42"/>
        <v>01</v>
      </c>
      <c r="N121" t="str">
        <f t="shared" si="43"/>
        <v>16</v>
      </c>
      <c r="O121" s="6">
        <f t="shared" si="44"/>
        <v>42385</v>
      </c>
      <c r="P121">
        <f t="shared" si="45"/>
        <v>7</v>
      </c>
      <c r="Q121">
        <f t="shared" si="46"/>
        <v>0</v>
      </c>
      <c r="R121">
        <f t="shared" si="47"/>
        <v>1</v>
      </c>
      <c r="S121">
        <f t="shared" si="48"/>
        <v>0</v>
      </c>
      <c r="T121">
        <f t="shared" si="49"/>
        <v>0</v>
      </c>
      <c r="U121">
        <f t="shared" si="50"/>
        <v>1</v>
      </c>
      <c r="V121">
        <f t="shared" si="51"/>
        <v>0</v>
      </c>
      <c r="W121">
        <f>IF(ISNA(MATCH(O121,[1]Plan2!$A$1:$A$2,0)),0,1)</f>
        <v>0</v>
      </c>
      <c r="X121">
        <f>IF(ISNA(MATCH(O121+1,[1]Plan2!$A$1:$A$2,0)),0,1)</f>
        <v>0</v>
      </c>
      <c r="Y121">
        <f>IF(ISNA(MATCH(O121-1,[1]Plan2!$A$1:$A$2,0)),0,1)</f>
        <v>0</v>
      </c>
      <c r="Z121" t="s">
        <v>118</v>
      </c>
    </row>
    <row r="122" spans="1:26" x14ac:dyDescent="0.25">
      <c r="A122" t="str">
        <f t="shared" si="31"/>
        <v>2016-01-19T23:35:48-02:00</v>
      </c>
      <c r="B122">
        <f t="shared" si="30"/>
        <v>25</v>
      </c>
      <c r="C122">
        <f t="shared" si="32"/>
        <v>11</v>
      </c>
      <c r="D122" t="str">
        <f t="shared" si="33"/>
        <v>2016-01-19</v>
      </c>
      <c r="E122" t="str">
        <f t="shared" si="34"/>
        <v>23:35:48-02:00</v>
      </c>
      <c r="F122">
        <f t="shared" si="35"/>
        <v>9</v>
      </c>
      <c r="G122" t="str">
        <f t="shared" si="36"/>
        <v>23:35:48</v>
      </c>
      <c r="H122" t="str">
        <f t="shared" si="37"/>
        <v>23</v>
      </c>
      <c r="I122" t="str">
        <f t="shared" si="38"/>
        <v>35</v>
      </c>
      <c r="J122" t="str">
        <f t="shared" si="39"/>
        <v>48</v>
      </c>
      <c r="K122">
        <f t="shared" si="40"/>
        <v>23.583333333333332</v>
      </c>
      <c r="L122" t="str">
        <f t="shared" si="41"/>
        <v>2016</v>
      </c>
      <c r="M122" t="str">
        <f t="shared" si="42"/>
        <v>01</v>
      </c>
      <c r="N122" t="str">
        <f t="shared" si="43"/>
        <v>19</v>
      </c>
      <c r="O122" s="6">
        <f t="shared" si="44"/>
        <v>42388</v>
      </c>
      <c r="P122">
        <f t="shared" si="45"/>
        <v>3</v>
      </c>
      <c r="Q122">
        <f t="shared" si="46"/>
        <v>1</v>
      </c>
      <c r="R122">
        <f t="shared" si="47"/>
        <v>0</v>
      </c>
      <c r="S122">
        <f t="shared" si="48"/>
        <v>0</v>
      </c>
      <c r="T122">
        <f t="shared" si="49"/>
        <v>0</v>
      </c>
      <c r="U122">
        <f t="shared" si="50"/>
        <v>0</v>
      </c>
      <c r="V122">
        <f t="shared" si="51"/>
        <v>0</v>
      </c>
      <c r="W122">
        <f>IF(ISNA(MATCH(O122,[1]Plan2!$A$1:$A$2,0)),0,1)</f>
        <v>0</v>
      </c>
      <c r="X122">
        <f>IF(ISNA(MATCH(O122+1,[1]Plan2!$A$1:$A$2,0)),0,1)</f>
        <v>0</v>
      </c>
      <c r="Y122">
        <f>IF(ISNA(MATCH(O122-1,[1]Plan2!$A$1:$A$2,0)),0,1)</f>
        <v>0</v>
      </c>
      <c r="Z122" t="s">
        <v>119</v>
      </c>
    </row>
    <row r="123" spans="1:26" x14ac:dyDescent="0.25">
      <c r="A123" t="str">
        <f t="shared" si="31"/>
        <v>2016-01-19T23:50:52-02:00</v>
      </c>
      <c r="B123">
        <f t="shared" si="30"/>
        <v>25</v>
      </c>
      <c r="C123">
        <f t="shared" si="32"/>
        <v>11</v>
      </c>
      <c r="D123" t="str">
        <f t="shared" si="33"/>
        <v>2016-01-19</v>
      </c>
      <c r="E123" t="str">
        <f t="shared" si="34"/>
        <v>23:50:52-02:00</v>
      </c>
      <c r="F123">
        <f t="shared" si="35"/>
        <v>9</v>
      </c>
      <c r="G123" t="str">
        <f t="shared" si="36"/>
        <v>23:50:52</v>
      </c>
      <c r="H123" t="str">
        <f t="shared" si="37"/>
        <v>23</v>
      </c>
      <c r="I123" t="str">
        <f t="shared" si="38"/>
        <v>50</v>
      </c>
      <c r="J123" t="str">
        <f t="shared" si="39"/>
        <v>52</v>
      </c>
      <c r="K123">
        <f t="shared" si="40"/>
        <v>23.833333333333332</v>
      </c>
      <c r="L123" t="str">
        <f t="shared" si="41"/>
        <v>2016</v>
      </c>
      <c r="M123" t="str">
        <f t="shared" si="42"/>
        <v>01</v>
      </c>
      <c r="N123" t="str">
        <f t="shared" si="43"/>
        <v>19</v>
      </c>
      <c r="O123" s="6">
        <f t="shared" si="44"/>
        <v>42388</v>
      </c>
      <c r="P123">
        <f t="shared" si="45"/>
        <v>3</v>
      </c>
      <c r="Q123">
        <f t="shared" si="46"/>
        <v>1</v>
      </c>
      <c r="R123">
        <f t="shared" si="47"/>
        <v>0</v>
      </c>
      <c r="S123">
        <f t="shared" si="48"/>
        <v>0</v>
      </c>
      <c r="T123">
        <f t="shared" si="49"/>
        <v>0</v>
      </c>
      <c r="U123">
        <f t="shared" si="50"/>
        <v>0</v>
      </c>
      <c r="V123">
        <f t="shared" si="51"/>
        <v>0</v>
      </c>
      <c r="W123">
        <f>IF(ISNA(MATCH(O123,[1]Plan2!$A$1:$A$2,0)),0,1)</f>
        <v>0</v>
      </c>
      <c r="X123">
        <f>IF(ISNA(MATCH(O123+1,[1]Plan2!$A$1:$A$2,0)),0,1)</f>
        <v>0</v>
      </c>
      <c r="Y123">
        <f>IF(ISNA(MATCH(O123-1,[1]Plan2!$A$1:$A$2,0)),0,1)</f>
        <v>0</v>
      </c>
      <c r="Z123" t="s">
        <v>120</v>
      </c>
    </row>
    <row r="124" spans="1:26" x14ac:dyDescent="0.25">
      <c r="A124" t="str">
        <f t="shared" si="31"/>
        <v>2016-01-20T00:05:56-02:00</v>
      </c>
      <c r="B124">
        <f t="shared" si="30"/>
        <v>25</v>
      </c>
      <c r="C124">
        <f t="shared" si="32"/>
        <v>11</v>
      </c>
      <c r="D124" t="str">
        <f t="shared" si="33"/>
        <v>2016-01-20</v>
      </c>
      <c r="E124" t="str">
        <f t="shared" si="34"/>
        <v>00:05:56-02:00</v>
      </c>
      <c r="F124">
        <f t="shared" si="35"/>
        <v>9</v>
      </c>
      <c r="G124" t="str">
        <f t="shared" si="36"/>
        <v>00:05:56</v>
      </c>
      <c r="H124" t="str">
        <f t="shared" si="37"/>
        <v>00</v>
      </c>
      <c r="I124" t="str">
        <f t="shared" si="38"/>
        <v>05</v>
      </c>
      <c r="J124" t="str">
        <f t="shared" si="39"/>
        <v>56</v>
      </c>
      <c r="K124">
        <f t="shared" si="40"/>
        <v>8.3333333333333329E-2</v>
      </c>
      <c r="L124" t="str">
        <f t="shared" si="41"/>
        <v>2016</v>
      </c>
      <c r="M124" t="str">
        <f t="shared" si="42"/>
        <v>01</v>
      </c>
      <c r="N124" t="str">
        <f t="shared" si="43"/>
        <v>20</v>
      </c>
      <c r="O124" s="6">
        <f t="shared" si="44"/>
        <v>42389</v>
      </c>
      <c r="P124">
        <f t="shared" si="45"/>
        <v>4</v>
      </c>
      <c r="Q124">
        <f t="shared" si="46"/>
        <v>1</v>
      </c>
      <c r="R124">
        <f t="shared" si="47"/>
        <v>0</v>
      </c>
      <c r="S124">
        <f t="shared" si="48"/>
        <v>0</v>
      </c>
      <c r="T124">
        <f t="shared" si="49"/>
        <v>0</v>
      </c>
      <c r="U124">
        <f t="shared" si="50"/>
        <v>0</v>
      </c>
      <c r="V124">
        <f t="shared" si="51"/>
        <v>0</v>
      </c>
      <c r="W124">
        <f>IF(ISNA(MATCH(O124,[1]Plan2!$A$1:$A$2,0)),0,1)</f>
        <v>0</v>
      </c>
      <c r="X124">
        <f>IF(ISNA(MATCH(O124+1,[1]Plan2!$A$1:$A$2,0)),0,1)</f>
        <v>0</v>
      </c>
      <c r="Y124">
        <f>IF(ISNA(MATCH(O124-1,[1]Plan2!$A$1:$A$2,0)),0,1)</f>
        <v>0</v>
      </c>
      <c r="Z124" t="s">
        <v>121</v>
      </c>
    </row>
    <row r="125" spans="1:26" x14ac:dyDescent="0.25">
      <c r="A125" t="str">
        <f t="shared" si="31"/>
        <v>2016-01-20T00:21:00-02:00</v>
      </c>
      <c r="B125">
        <f t="shared" si="30"/>
        <v>25</v>
      </c>
      <c r="C125">
        <f t="shared" si="32"/>
        <v>11</v>
      </c>
      <c r="D125" t="str">
        <f t="shared" si="33"/>
        <v>2016-01-20</v>
      </c>
      <c r="E125" t="str">
        <f t="shared" si="34"/>
        <v>00:21:00-02:00</v>
      </c>
      <c r="F125">
        <f t="shared" si="35"/>
        <v>9</v>
      </c>
      <c r="G125" t="str">
        <f t="shared" si="36"/>
        <v>00:21:00</v>
      </c>
      <c r="H125" t="str">
        <f t="shared" si="37"/>
        <v>00</v>
      </c>
      <c r="I125" t="str">
        <f t="shared" si="38"/>
        <v>21</v>
      </c>
      <c r="J125" t="str">
        <f t="shared" si="39"/>
        <v>00</v>
      </c>
      <c r="K125">
        <f t="shared" si="40"/>
        <v>0.35</v>
      </c>
      <c r="L125" t="str">
        <f t="shared" si="41"/>
        <v>2016</v>
      </c>
      <c r="M125" t="str">
        <f t="shared" si="42"/>
        <v>01</v>
      </c>
      <c r="N125" t="str">
        <f t="shared" si="43"/>
        <v>20</v>
      </c>
      <c r="O125" s="6">
        <f t="shared" si="44"/>
        <v>42389</v>
      </c>
      <c r="P125">
        <f t="shared" si="45"/>
        <v>4</v>
      </c>
      <c r="Q125">
        <f t="shared" si="46"/>
        <v>1</v>
      </c>
      <c r="R125">
        <f t="shared" si="47"/>
        <v>0</v>
      </c>
      <c r="S125">
        <f t="shared" si="48"/>
        <v>0</v>
      </c>
      <c r="T125">
        <f t="shared" si="49"/>
        <v>0</v>
      </c>
      <c r="U125">
        <f t="shared" si="50"/>
        <v>0</v>
      </c>
      <c r="V125">
        <f t="shared" si="51"/>
        <v>0</v>
      </c>
      <c r="W125">
        <f>IF(ISNA(MATCH(O125,[1]Plan2!$A$1:$A$2,0)),0,1)</f>
        <v>0</v>
      </c>
      <c r="X125">
        <f>IF(ISNA(MATCH(O125+1,[1]Plan2!$A$1:$A$2,0)),0,1)</f>
        <v>0</v>
      </c>
      <c r="Y125">
        <f>IF(ISNA(MATCH(O125-1,[1]Plan2!$A$1:$A$2,0)),0,1)</f>
        <v>0</v>
      </c>
      <c r="Z125" t="s">
        <v>122</v>
      </c>
    </row>
    <row r="126" spans="1:26" x14ac:dyDescent="0.25">
      <c r="A126" t="str">
        <f t="shared" si="31"/>
        <v>2016-01-20T00:36:03-02:00</v>
      </c>
      <c r="B126">
        <f t="shared" si="30"/>
        <v>25</v>
      </c>
      <c r="C126">
        <f t="shared" si="32"/>
        <v>11</v>
      </c>
      <c r="D126" t="str">
        <f t="shared" si="33"/>
        <v>2016-01-20</v>
      </c>
      <c r="E126" t="str">
        <f t="shared" si="34"/>
        <v>00:36:03-02:00</v>
      </c>
      <c r="F126">
        <f t="shared" si="35"/>
        <v>9</v>
      </c>
      <c r="G126" t="str">
        <f t="shared" si="36"/>
        <v>00:36:03</v>
      </c>
      <c r="H126" t="str">
        <f t="shared" si="37"/>
        <v>00</v>
      </c>
      <c r="I126" t="str">
        <f t="shared" si="38"/>
        <v>36</v>
      </c>
      <c r="J126" t="str">
        <f t="shared" si="39"/>
        <v>03</v>
      </c>
      <c r="K126">
        <f t="shared" si="40"/>
        <v>0.6</v>
      </c>
      <c r="L126" t="str">
        <f t="shared" si="41"/>
        <v>2016</v>
      </c>
      <c r="M126" t="str">
        <f t="shared" si="42"/>
        <v>01</v>
      </c>
      <c r="N126" t="str">
        <f t="shared" si="43"/>
        <v>20</v>
      </c>
      <c r="O126" s="6">
        <f t="shared" si="44"/>
        <v>42389</v>
      </c>
      <c r="P126">
        <f t="shared" si="45"/>
        <v>4</v>
      </c>
      <c r="Q126">
        <f t="shared" si="46"/>
        <v>1</v>
      </c>
      <c r="R126">
        <f t="shared" si="47"/>
        <v>0</v>
      </c>
      <c r="S126">
        <f t="shared" si="48"/>
        <v>0</v>
      </c>
      <c r="T126">
        <f t="shared" si="49"/>
        <v>0</v>
      </c>
      <c r="U126">
        <f t="shared" si="50"/>
        <v>0</v>
      </c>
      <c r="V126">
        <f t="shared" si="51"/>
        <v>0</v>
      </c>
      <c r="W126">
        <f>IF(ISNA(MATCH(O126,[1]Plan2!$A$1:$A$2,0)),0,1)</f>
        <v>0</v>
      </c>
      <c r="X126">
        <f>IF(ISNA(MATCH(O126+1,[1]Plan2!$A$1:$A$2,0)),0,1)</f>
        <v>0</v>
      </c>
      <c r="Y126">
        <f>IF(ISNA(MATCH(O126-1,[1]Plan2!$A$1:$A$2,0)),0,1)</f>
        <v>0</v>
      </c>
      <c r="Z126" t="s">
        <v>123</v>
      </c>
    </row>
    <row r="127" spans="1:26" x14ac:dyDescent="0.25">
      <c r="A127" t="str">
        <f t="shared" si="31"/>
        <v>2016-01-20T00:51:06-02:00</v>
      </c>
      <c r="B127">
        <f t="shared" si="30"/>
        <v>25</v>
      </c>
      <c r="C127">
        <f t="shared" si="32"/>
        <v>11</v>
      </c>
      <c r="D127" t="str">
        <f t="shared" si="33"/>
        <v>2016-01-20</v>
      </c>
      <c r="E127" t="str">
        <f t="shared" si="34"/>
        <v>00:51:06-02:00</v>
      </c>
      <c r="F127">
        <f t="shared" si="35"/>
        <v>9</v>
      </c>
      <c r="G127" t="str">
        <f t="shared" si="36"/>
        <v>00:51:06</v>
      </c>
      <c r="H127" t="str">
        <f t="shared" si="37"/>
        <v>00</v>
      </c>
      <c r="I127" t="str">
        <f t="shared" si="38"/>
        <v>51</v>
      </c>
      <c r="J127" t="str">
        <f t="shared" si="39"/>
        <v>06</v>
      </c>
      <c r="K127">
        <f t="shared" si="40"/>
        <v>0.85</v>
      </c>
      <c r="L127" t="str">
        <f t="shared" si="41"/>
        <v>2016</v>
      </c>
      <c r="M127" t="str">
        <f t="shared" si="42"/>
        <v>01</v>
      </c>
      <c r="N127" t="str">
        <f t="shared" si="43"/>
        <v>20</v>
      </c>
      <c r="O127" s="6">
        <f t="shared" si="44"/>
        <v>42389</v>
      </c>
      <c r="P127">
        <f t="shared" si="45"/>
        <v>4</v>
      </c>
      <c r="Q127">
        <f t="shared" si="46"/>
        <v>1</v>
      </c>
      <c r="R127">
        <f t="shared" si="47"/>
        <v>0</v>
      </c>
      <c r="S127">
        <f t="shared" si="48"/>
        <v>0</v>
      </c>
      <c r="T127">
        <f t="shared" si="49"/>
        <v>0</v>
      </c>
      <c r="U127">
        <f t="shared" si="50"/>
        <v>0</v>
      </c>
      <c r="V127">
        <f t="shared" si="51"/>
        <v>0</v>
      </c>
      <c r="W127">
        <f>IF(ISNA(MATCH(O127,[1]Plan2!$A$1:$A$2,0)),0,1)</f>
        <v>0</v>
      </c>
      <c r="X127">
        <f>IF(ISNA(MATCH(O127+1,[1]Plan2!$A$1:$A$2,0)),0,1)</f>
        <v>0</v>
      </c>
      <c r="Y127">
        <f>IF(ISNA(MATCH(O127-1,[1]Plan2!$A$1:$A$2,0)),0,1)</f>
        <v>0</v>
      </c>
      <c r="Z127" t="s">
        <v>124</v>
      </c>
    </row>
    <row r="128" spans="1:26" x14ac:dyDescent="0.25">
      <c r="A128" t="str">
        <f t="shared" si="31"/>
        <v>2016-01-20T01:06:10-02:00</v>
      </c>
      <c r="B128">
        <f t="shared" si="30"/>
        <v>25</v>
      </c>
      <c r="C128">
        <f t="shared" si="32"/>
        <v>11</v>
      </c>
      <c r="D128" t="str">
        <f t="shared" si="33"/>
        <v>2016-01-20</v>
      </c>
      <c r="E128" t="str">
        <f t="shared" si="34"/>
        <v>01:06:10-02:00</v>
      </c>
      <c r="F128">
        <f t="shared" si="35"/>
        <v>9</v>
      </c>
      <c r="G128" t="str">
        <f t="shared" si="36"/>
        <v>01:06:10</v>
      </c>
      <c r="H128" t="str">
        <f t="shared" si="37"/>
        <v>01</v>
      </c>
      <c r="I128" t="str">
        <f t="shared" si="38"/>
        <v>06</v>
      </c>
      <c r="J128" t="str">
        <f t="shared" si="39"/>
        <v>10</v>
      </c>
      <c r="K128">
        <f t="shared" si="40"/>
        <v>1.1000000000000001</v>
      </c>
      <c r="L128" t="str">
        <f t="shared" si="41"/>
        <v>2016</v>
      </c>
      <c r="M128" t="str">
        <f t="shared" si="42"/>
        <v>01</v>
      </c>
      <c r="N128" t="str">
        <f t="shared" si="43"/>
        <v>20</v>
      </c>
      <c r="O128" s="6">
        <f t="shared" si="44"/>
        <v>42389</v>
      </c>
      <c r="P128">
        <f t="shared" si="45"/>
        <v>4</v>
      </c>
      <c r="Q128">
        <f t="shared" si="46"/>
        <v>1</v>
      </c>
      <c r="R128">
        <f t="shared" si="47"/>
        <v>0</v>
      </c>
      <c r="S128">
        <f t="shared" si="48"/>
        <v>0</v>
      </c>
      <c r="T128">
        <f t="shared" si="49"/>
        <v>0</v>
      </c>
      <c r="U128">
        <f t="shared" si="50"/>
        <v>0</v>
      </c>
      <c r="V128">
        <f t="shared" si="51"/>
        <v>0</v>
      </c>
      <c r="W128">
        <f>IF(ISNA(MATCH(O128,[1]Plan2!$A$1:$A$2,0)),0,1)</f>
        <v>0</v>
      </c>
      <c r="X128">
        <f>IF(ISNA(MATCH(O128+1,[1]Plan2!$A$1:$A$2,0)),0,1)</f>
        <v>0</v>
      </c>
      <c r="Y128">
        <f>IF(ISNA(MATCH(O128-1,[1]Plan2!$A$1:$A$2,0)),0,1)</f>
        <v>0</v>
      </c>
      <c r="Z128" t="s">
        <v>125</v>
      </c>
    </row>
    <row r="129" spans="1:26" x14ac:dyDescent="0.25">
      <c r="A129" t="str">
        <f t="shared" si="31"/>
        <v>2016-01-20T01:21:14-02:00</v>
      </c>
      <c r="B129">
        <f t="shared" si="30"/>
        <v>25</v>
      </c>
      <c r="C129">
        <f t="shared" si="32"/>
        <v>11</v>
      </c>
      <c r="D129" t="str">
        <f t="shared" si="33"/>
        <v>2016-01-20</v>
      </c>
      <c r="E129" t="str">
        <f t="shared" si="34"/>
        <v>01:21:14-02:00</v>
      </c>
      <c r="F129">
        <f t="shared" si="35"/>
        <v>9</v>
      </c>
      <c r="G129" t="str">
        <f t="shared" si="36"/>
        <v>01:21:14</v>
      </c>
      <c r="H129" t="str">
        <f t="shared" si="37"/>
        <v>01</v>
      </c>
      <c r="I129" t="str">
        <f t="shared" si="38"/>
        <v>21</v>
      </c>
      <c r="J129" t="str">
        <f t="shared" si="39"/>
        <v>14</v>
      </c>
      <c r="K129">
        <f t="shared" si="40"/>
        <v>1.35</v>
      </c>
      <c r="L129" t="str">
        <f t="shared" si="41"/>
        <v>2016</v>
      </c>
      <c r="M129" t="str">
        <f t="shared" si="42"/>
        <v>01</v>
      </c>
      <c r="N129" t="str">
        <f t="shared" si="43"/>
        <v>20</v>
      </c>
      <c r="O129" s="6">
        <f t="shared" si="44"/>
        <v>42389</v>
      </c>
      <c r="P129">
        <f t="shared" si="45"/>
        <v>4</v>
      </c>
      <c r="Q129">
        <f t="shared" si="46"/>
        <v>1</v>
      </c>
      <c r="R129">
        <f t="shared" si="47"/>
        <v>0</v>
      </c>
      <c r="S129">
        <f t="shared" si="48"/>
        <v>0</v>
      </c>
      <c r="T129">
        <f t="shared" si="49"/>
        <v>0</v>
      </c>
      <c r="U129">
        <f t="shared" si="50"/>
        <v>0</v>
      </c>
      <c r="V129">
        <f t="shared" si="51"/>
        <v>0</v>
      </c>
      <c r="W129">
        <f>IF(ISNA(MATCH(O129,[1]Plan2!$A$1:$A$2,0)),0,1)</f>
        <v>0</v>
      </c>
      <c r="X129">
        <f>IF(ISNA(MATCH(O129+1,[1]Plan2!$A$1:$A$2,0)),0,1)</f>
        <v>0</v>
      </c>
      <c r="Y129">
        <f>IF(ISNA(MATCH(O129-1,[1]Plan2!$A$1:$A$2,0)),0,1)</f>
        <v>0</v>
      </c>
      <c r="Z129" t="s">
        <v>126</v>
      </c>
    </row>
    <row r="130" spans="1:26" x14ac:dyDescent="0.25">
      <c r="A130" t="str">
        <f t="shared" si="31"/>
        <v>2016-01-20T01:36:18-02:00</v>
      </c>
      <c r="B130">
        <f t="shared" ref="B130:B193" si="52">LEN(A130)</f>
        <v>25</v>
      </c>
      <c r="C130">
        <f t="shared" si="32"/>
        <v>11</v>
      </c>
      <c r="D130" t="str">
        <f t="shared" si="33"/>
        <v>2016-01-20</v>
      </c>
      <c r="E130" t="str">
        <f t="shared" si="34"/>
        <v>01:36:18-02:00</v>
      </c>
      <c r="F130">
        <f t="shared" si="35"/>
        <v>9</v>
      </c>
      <c r="G130" t="str">
        <f t="shared" si="36"/>
        <v>01:36:18</v>
      </c>
      <c r="H130" t="str">
        <f t="shared" si="37"/>
        <v>01</v>
      </c>
      <c r="I130" t="str">
        <f t="shared" si="38"/>
        <v>36</v>
      </c>
      <c r="J130" t="str">
        <f t="shared" si="39"/>
        <v>18</v>
      </c>
      <c r="K130">
        <f t="shared" si="40"/>
        <v>1.6</v>
      </c>
      <c r="L130" t="str">
        <f t="shared" si="41"/>
        <v>2016</v>
      </c>
      <c r="M130" t="str">
        <f t="shared" si="42"/>
        <v>01</v>
      </c>
      <c r="N130" t="str">
        <f t="shared" si="43"/>
        <v>20</v>
      </c>
      <c r="O130" s="6">
        <f t="shared" si="44"/>
        <v>42389</v>
      </c>
      <c r="P130">
        <f t="shared" si="45"/>
        <v>4</v>
      </c>
      <c r="Q130">
        <f t="shared" si="46"/>
        <v>1</v>
      </c>
      <c r="R130">
        <f t="shared" si="47"/>
        <v>0</v>
      </c>
      <c r="S130">
        <f t="shared" si="48"/>
        <v>0</v>
      </c>
      <c r="T130">
        <f t="shared" si="49"/>
        <v>0</v>
      </c>
      <c r="U130">
        <f t="shared" si="50"/>
        <v>0</v>
      </c>
      <c r="V130">
        <f t="shared" si="51"/>
        <v>0</v>
      </c>
      <c r="W130">
        <f>IF(ISNA(MATCH(O130,[1]Plan2!$A$1:$A$2,0)),0,1)</f>
        <v>0</v>
      </c>
      <c r="X130">
        <f>IF(ISNA(MATCH(O130+1,[1]Plan2!$A$1:$A$2,0)),0,1)</f>
        <v>0</v>
      </c>
      <c r="Y130">
        <f>IF(ISNA(MATCH(O130-1,[1]Plan2!$A$1:$A$2,0)),0,1)</f>
        <v>0</v>
      </c>
      <c r="Z130" t="s">
        <v>127</v>
      </c>
    </row>
    <row r="131" spans="1:26" x14ac:dyDescent="0.25">
      <c r="A131" t="str">
        <f t="shared" ref="A131:A194" si="53">TRIM(Z131)</f>
        <v>2016-01-20T01:51:21-02:00</v>
      </c>
      <c r="B131">
        <f t="shared" si="52"/>
        <v>25</v>
      </c>
      <c r="C131">
        <f t="shared" ref="C131:C194" si="54">FIND("T",A131)</f>
        <v>11</v>
      </c>
      <c r="D131" t="str">
        <f t="shared" ref="D131:D194" si="55">MID(A131,1,C131-1)</f>
        <v>2016-01-20</v>
      </c>
      <c r="E131" t="str">
        <f t="shared" ref="E131:E194" si="56">MID(A131,C131+1,B131)</f>
        <v>01:51:21-02:00</v>
      </c>
      <c r="F131">
        <f t="shared" ref="F131:F194" si="57">FIND("-",E131)</f>
        <v>9</v>
      </c>
      <c r="G131" t="str">
        <f t="shared" ref="G131:G194" si="58">MID(E131,1,F131-1)</f>
        <v>01:51:21</v>
      </c>
      <c r="H131" t="str">
        <f t="shared" ref="H131:H194" si="59">MID(G131,1,2)</f>
        <v>01</v>
      </c>
      <c r="I131" t="str">
        <f t="shared" ref="I131:I194" si="60">MID(G131,4,2)</f>
        <v>51</v>
      </c>
      <c r="J131" t="str">
        <f t="shared" ref="J131:J194" si="61">MID(G131,7,2)</f>
        <v>21</v>
      </c>
      <c r="K131">
        <f t="shared" ref="K131:K194" si="62">H131+I131/60</f>
        <v>1.85</v>
      </c>
      <c r="L131" t="str">
        <f t="shared" ref="L131:L194" si="63">MID(A131,1,4)</f>
        <v>2016</v>
      </c>
      <c r="M131" t="str">
        <f t="shared" ref="M131:M194" si="64">MID(A131,6,2)</f>
        <v>01</v>
      </c>
      <c r="N131" t="str">
        <f t="shared" ref="N131:N194" si="65">MID(A131,9,2)</f>
        <v>20</v>
      </c>
      <c r="O131" s="6">
        <f t="shared" ref="O131:O194" si="66">DATE(L131,M131,N131)</f>
        <v>42389</v>
      </c>
      <c r="P131">
        <f t="shared" ref="P131:P194" si="67">WEEKDAY(O131)</f>
        <v>4</v>
      </c>
      <c r="Q131">
        <f t="shared" ref="Q131:Q194" si="68">IF(OR(P131=3,P131=4,P131=5),1,0)</f>
        <v>1</v>
      </c>
      <c r="R131">
        <f t="shared" ref="R131:R194" si="69">IF(P131=7,1,0)</f>
        <v>0</v>
      </c>
      <c r="S131">
        <f t="shared" ref="S131:S194" si="70">IF(P131=2,1,)</f>
        <v>0</v>
      </c>
      <c r="T131">
        <f t="shared" ref="T131:T194" si="71">IF(P131=6,1,0)</f>
        <v>0</v>
      </c>
      <c r="U131">
        <f t="shared" ref="U131:U194" si="72">IF(P131=7,1,0)</f>
        <v>0</v>
      </c>
      <c r="V131">
        <f t="shared" ref="V131:V194" si="73">IF(P131=1,1,0)</f>
        <v>0</v>
      </c>
      <c r="W131">
        <f>IF(ISNA(MATCH(O131,[1]Plan2!$A$1:$A$2,0)),0,1)</f>
        <v>0</v>
      </c>
      <c r="X131">
        <f>IF(ISNA(MATCH(O131+1,[1]Plan2!$A$1:$A$2,0)),0,1)</f>
        <v>0</v>
      </c>
      <c r="Y131">
        <f>IF(ISNA(MATCH(O131-1,[1]Plan2!$A$1:$A$2,0)),0,1)</f>
        <v>0</v>
      </c>
      <c r="Z131" t="s">
        <v>128</v>
      </c>
    </row>
    <row r="132" spans="1:26" x14ac:dyDescent="0.25">
      <c r="A132" t="str">
        <f t="shared" si="53"/>
        <v>2016-01-20T02:06:25-02:00</v>
      </c>
      <c r="B132">
        <f t="shared" si="52"/>
        <v>25</v>
      </c>
      <c r="C132">
        <f t="shared" si="54"/>
        <v>11</v>
      </c>
      <c r="D132" t="str">
        <f t="shared" si="55"/>
        <v>2016-01-20</v>
      </c>
      <c r="E132" t="str">
        <f t="shared" si="56"/>
        <v>02:06:25-02:00</v>
      </c>
      <c r="F132">
        <f t="shared" si="57"/>
        <v>9</v>
      </c>
      <c r="G132" t="str">
        <f t="shared" si="58"/>
        <v>02:06:25</v>
      </c>
      <c r="H132" t="str">
        <f t="shared" si="59"/>
        <v>02</v>
      </c>
      <c r="I132" t="str">
        <f t="shared" si="60"/>
        <v>06</v>
      </c>
      <c r="J132" t="str">
        <f t="shared" si="61"/>
        <v>25</v>
      </c>
      <c r="K132">
        <f t="shared" si="62"/>
        <v>2.1</v>
      </c>
      <c r="L132" t="str">
        <f t="shared" si="63"/>
        <v>2016</v>
      </c>
      <c r="M132" t="str">
        <f t="shared" si="64"/>
        <v>01</v>
      </c>
      <c r="N132" t="str">
        <f t="shared" si="65"/>
        <v>20</v>
      </c>
      <c r="O132" s="6">
        <f t="shared" si="66"/>
        <v>42389</v>
      </c>
      <c r="P132">
        <f t="shared" si="67"/>
        <v>4</v>
      </c>
      <c r="Q132">
        <f t="shared" si="68"/>
        <v>1</v>
      </c>
      <c r="R132">
        <f t="shared" si="69"/>
        <v>0</v>
      </c>
      <c r="S132">
        <f t="shared" si="70"/>
        <v>0</v>
      </c>
      <c r="T132">
        <f t="shared" si="71"/>
        <v>0</v>
      </c>
      <c r="U132">
        <f t="shared" si="72"/>
        <v>0</v>
      </c>
      <c r="V132">
        <f t="shared" si="73"/>
        <v>0</v>
      </c>
      <c r="W132">
        <f>IF(ISNA(MATCH(O132,[1]Plan2!$A$1:$A$2,0)),0,1)</f>
        <v>0</v>
      </c>
      <c r="X132">
        <f>IF(ISNA(MATCH(O132+1,[1]Plan2!$A$1:$A$2,0)),0,1)</f>
        <v>0</v>
      </c>
      <c r="Y132">
        <f>IF(ISNA(MATCH(O132-1,[1]Plan2!$A$1:$A$2,0)),0,1)</f>
        <v>0</v>
      </c>
      <c r="Z132" t="s">
        <v>129</v>
      </c>
    </row>
    <row r="133" spans="1:26" x14ac:dyDescent="0.25">
      <c r="A133" t="str">
        <f t="shared" si="53"/>
        <v>2016-01-20T02:21:29-02:00</v>
      </c>
      <c r="B133">
        <f t="shared" si="52"/>
        <v>25</v>
      </c>
      <c r="C133">
        <f t="shared" si="54"/>
        <v>11</v>
      </c>
      <c r="D133" t="str">
        <f t="shared" si="55"/>
        <v>2016-01-20</v>
      </c>
      <c r="E133" t="str">
        <f t="shared" si="56"/>
        <v>02:21:29-02:00</v>
      </c>
      <c r="F133">
        <f t="shared" si="57"/>
        <v>9</v>
      </c>
      <c r="G133" t="str">
        <f t="shared" si="58"/>
        <v>02:21:29</v>
      </c>
      <c r="H133" t="str">
        <f t="shared" si="59"/>
        <v>02</v>
      </c>
      <c r="I133" t="str">
        <f t="shared" si="60"/>
        <v>21</v>
      </c>
      <c r="J133" t="str">
        <f t="shared" si="61"/>
        <v>29</v>
      </c>
      <c r="K133">
        <f t="shared" si="62"/>
        <v>2.35</v>
      </c>
      <c r="L133" t="str">
        <f t="shared" si="63"/>
        <v>2016</v>
      </c>
      <c r="M133" t="str">
        <f t="shared" si="64"/>
        <v>01</v>
      </c>
      <c r="N133" t="str">
        <f t="shared" si="65"/>
        <v>20</v>
      </c>
      <c r="O133" s="6">
        <f t="shared" si="66"/>
        <v>42389</v>
      </c>
      <c r="P133">
        <f t="shared" si="67"/>
        <v>4</v>
      </c>
      <c r="Q133">
        <f t="shared" si="68"/>
        <v>1</v>
      </c>
      <c r="R133">
        <f t="shared" si="69"/>
        <v>0</v>
      </c>
      <c r="S133">
        <f t="shared" si="70"/>
        <v>0</v>
      </c>
      <c r="T133">
        <f t="shared" si="71"/>
        <v>0</v>
      </c>
      <c r="U133">
        <f t="shared" si="72"/>
        <v>0</v>
      </c>
      <c r="V133">
        <f t="shared" si="73"/>
        <v>0</v>
      </c>
      <c r="W133">
        <f>IF(ISNA(MATCH(O133,[1]Plan2!$A$1:$A$2,0)),0,1)</f>
        <v>0</v>
      </c>
      <c r="X133">
        <f>IF(ISNA(MATCH(O133+1,[1]Plan2!$A$1:$A$2,0)),0,1)</f>
        <v>0</v>
      </c>
      <c r="Y133">
        <f>IF(ISNA(MATCH(O133-1,[1]Plan2!$A$1:$A$2,0)),0,1)</f>
        <v>0</v>
      </c>
      <c r="Z133" t="s">
        <v>130</v>
      </c>
    </row>
    <row r="134" spans="1:26" x14ac:dyDescent="0.25">
      <c r="A134" t="str">
        <f t="shared" si="53"/>
        <v>2016-01-20T02:36:32-02:00</v>
      </c>
      <c r="B134">
        <f t="shared" si="52"/>
        <v>25</v>
      </c>
      <c r="C134">
        <f t="shared" si="54"/>
        <v>11</v>
      </c>
      <c r="D134" t="str">
        <f t="shared" si="55"/>
        <v>2016-01-20</v>
      </c>
      <c r="E134" t="str">
        <f t="shared" si="56"/>
        <v>02:36:32-02:00</v>
      </c>
      <c r="F134">
        <f t="shared" si="57"/>
        <v>9</v>
      </c>
      <c r="G134" t="str">
        <f t="shared" si="58"/>
        <v>02:36:32</v>
      </c>
      <c r="H134" t="str">
        <f t="shared" si="59"/>
        <v>02</v>
      </c>
      <c r="I134" t="str">
        <f t="shared" si="60"/>
        <v>36</v>
      </c>
      <c r="J134" t="str">
        <f t="shared" si="61"/>
        <v>32</v>
      </c>
      <c r="K134">
        <f t="shared" si="62"/>
        <v>2.6</v>
      </c>
      <c r="L134" t="str">
        <f t="shared" si="63"/>
        <v>2016</v>
      </c>
      <c r="M134" t="str">
        <f t="shared" si="64"/>
        <v>01</v>
      </c>
      <c r="N134" t="str">
        <f t="shared" si="65"/>
        <v>20</v>
      </c>
      <c r="O134" s="6">
        <f t="shared" si="66"/>
        <v>42389</v>
      </c>
      <c r="P134">
        <f t="shared" si="67"/>
        <v>4</v>
      </c>
      <c r="Q134">
        <f t="shared" si="68"/>
        <v>1</v>
      </c>
      <c r="R134">
        <f t="shared" si="69"/>
        <v>0</v>
      </c>
      <c r="S134">
        <f t="shared" si="70"/>
        <v>0</v>
      </c>
      <c r="T134">
        <f t="shared" si="71"/>
        <v>0</v>
      </c>
      <c r="U134">
        <f t="shared" si="72"/>
        <v>0</v>
      </c>
      <c r="V134">
        <f t="shared" si="73"/>
        <v>0</v>
      </c>
      <c r="W134">
        <f>IF(ISNA(MATCH(O134,[1]Plan2!$A$1:$A$2,0)),0,1)</f>
        <v>0</v>
      </c>
      <c r="X134">
        <f>IF(ISNA(MATCH(O134+1,[1]Plan2!$A$1:$A$2,0)),0,1)</f>
        <v>0</v>
      </c>
      <c r="Y134">
        <f>IF(ISNA(MATCH(O134-1,[1]Plan2!$A$1:$A$2,0)),0,1)</f>
        <v>0</v>
      </c>
      <c r="Z134" t="s">
        <v>131</v>
      </c>
    </row>
    <row r="135" spans="1:26" x14ac:dyDescent="0.25">
      <c r="A135" t="str">
        <f t="shared" si="53"/>
        <v>2016-01-20T02:51:36-02:00</v>
      </c>
      <c r="B135">
        <f t="shared" si="52"/>
        <v>25</v>
      </c>
      <c r="C135">
        <f t="shared" si="54"/>
        <v>11</v>
      </c>
      <c r="D135" t="str">
        <f t="shared" si="55"/>
        <v>2016-01-20</v>
      </c>
      <c r="E135" t="str">
        <f t="shared" si="56"/>
        <v>02:51:36-02:00</v>
      </c>
      <c r="F135">
        <f t="shared" si="57"/>
        <v>9</v>
      </c>
      <c r="G135" t="str">
        <f t="shared" si="58"/>
        <v>02:51:36</v>
      </c>
      <c r="H135" t="str">
        <f t="shared" si="59"/>
        <v>02</v>
      </c>
      <c r="I135" t="str">
        <f t="shared" si="60"/>
        <v>51</v>
      </c>
      <c r="J135" t="str">
        <f t="shared" si="61"/>
        <v>36</v>
      </c>
      <c r="K135">
        <f t="shared" si="62"/>
        <v>2.85</v>
      </c>
      <c r="L135" t="str">
        <f t="shared" si="63"/>
        <v>2016</v>
      </c>
      <c r="M135" t="str">
        <f t="shared" si="64"/>
        <v>01</v>
      </c>
      <c r="N135" t="str">
        <f t="shared" si="65"/>
        <v>20</v>
      </c>
      <c r="O135" s="6">
        <f t="shared" si="66"/>
        <v>42389</v>
      </c>
      <c r="P135">
        <f t="shared" si="67"/>
        <v>4</v>
      </c>
      <c r="Q135">
        <f t="shared" si="68"/>
        <v>1</v>
      </c>
      <c r="R135">
        <f t="shared" si="69"/>
        <v>0</v>
      </c>
      <c r="S135">
        <f t="shared" si="70"/>
        <v>0</v>
      </c>
      <c r="T135">
        <f t="shared" si="71"/>
        <v>0</v>
      </c>
      <c r="U135">
        <f t="shared" si="72"/>
        <v>0</v>
      </c>
      <c r="V135">
        <f t="shared" si="73"/>
        <v>0</v>
      </c>
      <c r="W135">
        <f>IF(ISNA(MATCH(O135,[1]Plan2!$A$1:$A$2,0)),0,1)</f>
        <v>0</v>
      </c>
      <c r="X135">
        <f>IF(ISNA(MATCH(O135+1,[1]Plan2!$A$1:$A$2,0)),0,1)</f>
        <v>0</v>
      </c>
      <c r="Y135">
        <f>IF(ISNA(MATCH(O135-1,[1]Plan2!$A$1:$A$2,0)),0,1)</f>
        <v>0</v>
      </c>
      <c r="Z135" t="s">
        <v>132</v>
      </c>
    </row>
    <row r="136" spans="1:26" x14ac:dyDescent="0.25">
      <c r="A136" t="str">
        <f t="shared" si="53"/>
        <v>2016-01-20T03:06:39-02:00</v>
      </c>
      <c r="B136">
        <f t="shared" si="52"/>
        <v>25</v>
      </c>
      <c r="C136">
        <f t="shared" si="54"/>
        <v>11</v>
      </c>
      <c r="D136" t="str">
        <f t="shared" si="55"/>
        <v>2016-01-20</v>
      </c>
      <c r="E136" t="str">
        <f t="shared" si="56"/>
        <v>03:06:39-02:00</v>
      </c>
      <c r="F136">
        <f t="shared" si="57"/>
        <v>9</v>
      </c>
      <c r="G136" t="str">
        <f t="shared" si="58"/>
        <v>03:06:39</v>
      </c>
      <c r="H136" t="str">
        <f t="shared" si="59"/>
        <v>03</v>
      </c>
      <c r="I136" t="str">
        <f t="shared" si="60"/>
        <v>06</v>
      </c>
      <c r="J136" t="str">
        <f t="shared" si="61"/>
        <v>39</v>
      </c>
      <c r="K136">
        <f t="shared" si="62"/>
        <v>3.1</v>
      </c>
      <c r="L136" t="str">
        <f t="shared" si="63"/>
        <v>2016</v>
      </c>
      <c r="M136" t="str">
        <f t="shared" si="64"/>
        <v>01</v>
      </c>
      <c r="N136" t="str">
        <f t="shared" si="65"/>
        <v>20</v>
      </c>
      <c r="O136" s="6">
        <f t="shared" si="66"/>
        <v>42389</v>
      </c>
      <c r="P136">
        <f t="shared" si="67"/>
        <v>4</v>
      </c>
      <c r="Q136">
        <f t="shared" si="68"/>
        <v>1</v>
      </c>
      <c r="R136">
        <f t="shared" si="69"/>
        <v>0</v>
      </c>
      <c r="S136">
        <f t="shared" si="70"/>
        <v>0</v>
      </c>
      <c r="T136">
        <f t="shared" si="71"/>
        <v>0</v>
      </c>
      <c r="U136">
        <f t="shared" si="72"/>
        <v>0</v>
      </c>
      <c r="V136">
        <f t="shared" si="73"/>
        <v>0</v>
      </c>
      <c r="W136">
        <f>IF(ISNA(MATCH(O136,[1]Plan2!$A$1:$A$2,0)),0,1)</f>
        <v>0</v>
      </c>
      <c r="X136">
        <f>IF(ISNA(MATCH(O136+1,[1]Plan2!$A$1:$A$2,0)),0,1)</f>
        <v>0</v>
      </c>
      <c r="Y136">
        <f>IF(ISNA(MATCH(O136-1,[1]Plan2!$A$1:$A$2,0)),0,1)</f>
        <v>0</v>
      </c>
      <c r="Z136" t="s">
        <v>133</v>
      </c>
    </row>
    <row r="137" spans="1:26" x14ac:dyDescent="0.25">
      <c r="A137" t="str">
        <f t="shared" si="53"/>
        <v>2016-01-20T03:21:43-02:00</v>
      </c>
      <c r="B137">
        <f t="shared" si="52"/>
        <v>25</v>
      </c>
      <c r="C137">
        <f t="shared" si="54"/>
        <v>11</v>
      </c>
      <c r="D137" t="str">
        <f t="shared" si="55"/>
        <v>2016-01-20</v>
      </c>
      <c r="E137" t="str">
        <f t="shared" si="56"/>
        <v>03:21:43-02:00</v>
      </c>
      <c r="F137">
        <f t="shared" si="57"/>
        <v>9</v>
      </c>
      <c r="G137" t="str">
        <f t="shared" si="58"/>
        <v>03:21:43</v>
      </c>
      <c r="H137" t="str">
        <f t="shared" si="59"/>
        <v>03</v>
      </c>
      <c r="I137" t="str">
        <f t="shared" si="60"/>
        <v>21</v>
      </c>
      <c r="J137" t="str">
        <f t="shared" si="61"/>
        <v>43</v>
      </c>
      <c r="K137">
        <f t="shared" si="62"/>
        <v>3.35</v>
      </c>
      <c r="L137" t="str">
        <f t="shared" si="63"/>
        <v>2016</v>
      </c>
      <c r="M137" t="str">
        <f t="shared" si="64"/>
        <v>01</v>
      </c>
      <c r="N137" t="str">
        <f t="shared" si="65"/>
        <v>20</v>
      </c>
      <c r="O137" s="6">
        <f t="shared" si="66"/>
        <v>42389</v>
      </c>
      <c r="P137">
        <f t="shared" si="67"/>
        <v>4</v>
      </c>
      <c r="Q137">
        <f t="shared" si="68"/>
        <v>1</v>
      </c>
      <c r="R137">
        <f t="shared" si="69"/>
        <v>0</v>
      </c>
      <c r="S137">
        <f t="shared" si="70"/>
        <v>0</v>
      </c>
      <c r="T137">
        <f t="shared" si="71"/>
        <v>0</v>
      </c>
      <c r="U137">
        <f t="shared" si="72"/>
        <v>0</v>
      </c>
      <c r="V137">
        <f t="shared" si="73"/>
        <v>0</v>
      </c>
      <c r="W137">
        <f>IF(ISNA(MATCH(O137,[1]Plan2!$A$1:$A$2,0)),0,1)</f>
        <v>0</v>
      </c>
      <c r="X137">
        <f>IF(ISNA(MATCH(O137+1,[1]Plan2!$A$1:$A$2,0)),0,1)</f>
        <v>0</v>
      </c>
      <c r="Y137">
        <f>IF(ISNA(MATCH(O137-1,[1]Plan2!$A$1:$A$2,0)),0,1)</f>
        <v>0</v>
      </c>
      <c r="Z137" t="s">
        <v>134</v>
      </c>
    </row>
    <row r="138" spans="1:26" x14ac:dyDescent="0.25">
      <c r="A138" t="str">
        <f t="shared" si="53"/>
        <v>2016-01-20T03:36:47-02:00</v>
      </c>
      <c r="B138">
        <f t="shared" si="52"/>
        <v>25</v>
      </c>
      <c r="C138">
        <f t="shared" si="54"/>
        <v>11</v>
      </c>
      <c r="D138" t="str">
        <f t="shared" si="55"/>
        <v>2016-01-20</v>
      </c>
      <c r="E138" t="str">
        <f t="shared" si="56"/>
        <v>03:36:47-02:00</v>
      </c>
      <c r="F138">
        <f t="shared" si="57"/>
        <v>9</v>
      </c>
      <c r="G138" t="str">
        <f t="shared" si="58"/>
        <v>03:36:47</v>
      </c>
      <c r="H138" t="str">
        <f t="shared" si="59"/>
        <v>03</v>
      </c>
      <c r="I138" t="str">
        <f t="shared" si="60"/>
        <v>36</v>
      </c>
      <c r="J138" t="str">
        <f t="shared" si="61"/>
        <v>47</v>
      </c>
      <c r="K138">
        <f t="shared" si="62"/>
        <v>3.6</v>
      </c>
      <c r="L138" t="str">
        <f t="shared" si="63"/>
        <v>2016</v>
      </c>
      <c r="M138" t="str">
        <f t="shared" si="64"/>
        <v>01</v>
      </c>
      <c r="N138" t="str">
        <f t="shared" si="65"/>
        <v>20</v>
      </c>
      <c r="O138" s="6">
        <f t="shared" si="66"/>
        <v>42389</v>
      </c>
      <c r="P138">
        <f t="shared" si="67"/>
        <v>4</v>
      </c>
      <c r="Q138">
        <f t="shared" si="68"/>
        <v>1</v>
      </c>
      <c r="R138">
        <f t="shared" si="69"/>
        <v>0</v>
      </c>
      <c r="S138">
        <f t="shared" si="70"/>
        <v>0</v>
      </c>
      <c r="T138">
        <f t="shared" si="71"/>
        <v>0</v>
      </c>
      <c r="U138">
        <f t="shared" si="72"/>
        <v>0</v>
      </c>
      <c r="V138">
        <f t="shared" si="73"/>
        <v>0</v>
      </c>
      <c r="W138">
        <f>IF(ISNA(MATCH(O138,[1]Plan2!$A$1:$A$2,0)),0,1)</f>
        <v>0</v>
      </c>
      <c r="X138">
        <f>IF(ISNA(MATCH(O138+1,[1]Plan2!$A$1:$A$2,0)),0,1)</f>
        <v>0</v>
      </c>
      <c r="Y138">
        <f>IF(ISNA(MATCH(O138-1,[1]Plan2!$A$1:$A$2,0)),0,1)</f>
        <v>0</v>
      </c>
      <c r="Z138" t="s">
        <v>135</v>
      </c>
    </row>
    <row r="139" spans="1:26" x14ac:dyDescent="0.25">
      <c r="A139" t="str">
        <f t="shared" si="53"/>
        <v>2016-01-20T03:51:51-02:00</v>
      </c>
      <c r="B139">
        <f t="shared" si="52"/>
        <v>25</v>
      </c>
      <c r="C139">
        <f t="shared" si="54"/>
        <v>11</v>
      </c>
      <c r="D139" t="str">
        <f t="shared" si="55"/>
        <v>2016-01-20</v>
      </c>
      <c r="E139" t="str">
        <f t="shared" si="56"/>
        <v>03:51:51-02:00</v>
      </c>
      <c r="F139">
        <f t="shared" si="57"/>
        <v>9</v>
      </c>
      <c r="G139" t="str">
        <f t="shared" si="58"/>
        <v>03:51:51</v>
      </c>
      <c r="H139" t="str">
        <f t="shared" si="59"/>
        <v>03</v>
      </c>
      <c r="I139" t="str">
        <f t="shared" si="60"/>
        <v>51</v>
      </c>
      <c r="J139" t="str">
        <f t="shared" si="61"/>
        <v>51</v>
      </c>
      <c r="K139">
        <f t="shared" si="62"/>
        <v>3.85</v>
      </c>
      <c r="L139" t="str">
        <f t="shared" si="63"/>
        <v>2016</v>
      </c>
      <c r="M139" t="str">
        <f t="shared" si="64"/>
        <v>01</v>
      </c>
      <c r="N139" t="str">
        <f t="shared" si="65"/>
        <v>20</v>
      </c>
      <c r="O139" s="6">
        <f t="shared" si="66"/>
        <v>42389</v>
      </c>
      <c r="P139">
        <f t="shared" si="67"/>
        <v>4</v>
      </c>
      <c r="Q139">
        <f t="shared" si="68"/>
        <v>1</v>
      </c>
      <c r="R139">
        <f t="shared" si="69"/>
        <v>0</v>
      </c>
      <c r="S139">
        <f t="shared" si="70"/>
        <v>0</v>
      </c>
      <c r="T139">
        <f t="shared" si="71"/>
        <v>0</v>
      </c>
      <c r="U139">
        <f t="shared" si="72"/>
        <v>0</v>
      </c>
      <c r="V139">
        <f t="shared" si="73"/>
        <v>0</v>
      </c>
      <c r="W139">
        <f>IF(ISNA(MATCH(O139,[1]Plan2!$A$1:$A$2,0)),0,1)</f>
        <v>0</v>
      </c>
      <c r="X139">
        <f>IF(ISNA(MATCH(O139+1,[1]Plan2!$A$1:$A$2,0)),0,1)</f>
        <v>0</v>
      </c>
      <c r="Y139">
        <f>IF(ISNA(MATCH(O139-1,[1]Plan2!$A$1:$A$2,0)),0,1)</f>
        <v>0</v>
      </c>
      <c r="Z139" t="s">
        <v>136</v>
      </c>
    </row>
    <row r="140" spans="1:26" x14ac:dyDescent="0.25">
      <c r="A140" t="str">
        <f t="shared" si="53"/>
        <v>2016-01-20T04:06:54-02:00</v>
      </c>
      <c r="B140">
        <f t="shared" si="52"/>
        <v>25</v>
      </c>
      <c r="C140">
        <f t="shared" si="54"/>
        <v>11</v>
      </c>
      <c r="D140" t="str">
        <f t="shared" si="55"/>
        <v>2016-01-20</v>
      </c>
      <c r="E140" t="str">
        <f t="shared" si="56"/>
        <v>04:06:54-02:00</v>
      </c>
      <c r="F140">
        <f t="shared" si="57"/>
        <v>9</v>
      </c>
      <c r="G140" t="str">
        <f t="shared" si="58"/>
        <v>04:06:54</v>
      </c>
      <c r="H140" t="str">
        <f t="shared" si="59"/>
        <v>04</v>
      </c>
      <c r="I140" t="str">
        <f t="shared" si="60"/>
        <v>06</v>
      </c>
      <c r="J140" t="str">
        <f t="shared" si="61"/>
        <v>54</v>
      </c>
      <c r="K140">
        <f t="shared" si="62"/>
        <v>4.0999999999999996</v>
      </c>
      <c r="L140" t="str">
        <f t="shared" si="63"/>
        <v>2016</v>
      </c>
      <c r="M140" t="str">
        <f t="shared" si="64"/>
        <v>01</v>
      </c>
      <c r="N140" t="str">
        <f t="shared" si="65"/>
        <v>20</v>
      </c>
      <c r="O140" s="6">
        <f t="shared" si="66"/>
        <v>42389</v>
      </c>
      <c r="P140">
        <f t="shared" si="67"/>
        <v>4</v>
      </c>
      <c r="Q140">
        <f t="shared" si="68"/>
        <v>1</v>
      </c>
      <c r="R140">
        <f t="shared" si="69"/>
        <v>0</v>
      </c>
      <c r="S140">
        <f t="shared" si="70"/>
        <v>0</v>
      </c>
      <c r="T140">
        <f t="shared" si="71"/>
        <v>0</v>
      </c>
      <c r="U140">
        <f t="shared" si="72"/>
        <v>0</v>
      </c>
      <c r="V140">
        <f t="shared" si="73"/>
        <v>0</v>
      </c>
      <c r="W140">
        <f>IF(ISNA(MATCH(O140,[1]Plan2!$A$1:$A$2,0)),0,1)</f>
        <v>0</v>
      </c>
      <c r="X140">
        <f>IF(ISNA(MATCH(O140+1,[1]Plan2!$A$1:$A$2,0)),0,1)</f>
        <v>0</v>
      </c>
      <c r="Y140">
        <f>IF(ISNA(MATCH(O140-1,[1]Plan2!$A$1:$A$2,0)),0,1)</f>
        <v>0</v>
      </c>
      <c r="Z140" t="s">
        <v>137</v>
      </c>
    </row>
    <row r="141" spans="1:26" x14ac:dyDescent="0.25">
      <c r="A141" t="str">
        <f t="shared" si="53"/>
        <v>2016-01-20T04:21:58-02:00</v>
      </c>
      <c r="B141">
        <f t="shared" si="52"/>
        <v>25</v>
      </c>
      <c r="C141">
        <f t="shared" si="54"/>
        <v>11</v>
      </c>
      <c r="D141" t="str">
        <f t="shared" si="55"/>
        <v>2016-01-20</v>
      </c>
      <c r="E141" t="str">
        <f t="shared" si="56"/>
        <v>04:21:58-02:00</v>
      </c>
      <c r="F141">
        <f t="shared" si="57"/>
        <v>9</v>
      </c>
      <c r="G141" t="str">
        <f t="shared" si="58"/>
        <v>04:21:58</v>
      </c>
      <c r="H141" t="str">
        <f t="shared" si="59"/>
        <v>04</v>
      </c>
      <c r="I141" t="str">
        <f t="shared" si="60"/>
        <v>21</v>
      </c>
      <c r="J141" t="str">
        <f t="shared" si="61"/>
        <v>58</v>
      </c>
      <c r="K141">
        <f t="shared" si="62"/>
        <v>4.3499999999999996</v>
      </c>
      <c r="L141" t="str">
        <f t="shared" si="63"/>
        <v>2016</v>
      </c>
      <c r="M141" t="str">
        <f t="shared" si="64"/>
        <v>01</v>
      </c>
      <c r="N141" t="str">
        <f t="shared" si="65"/>
        <v>20</v>
      </c>
      <c r="O141" s="6">
        <f t="shared" si="66"/>
        <v>42389</v>
      </c>
      <c r="P141">
        <f t="shared" si="67"/>
        <v>4</v>
      </c>
      <c r="Q141">
        <f t="shared" si="68"/>
        <v>1</v>
      </c>
      <c r="R141">
        <f t="shared" si="69"/>
        <v>0</v>
      </c>
      <c r="S141">
        <f t="shared" si="70"/>
        <v>0</v>
      </c>
      <c r="T141">
        <f t="shared" si="71"/>
        <v>0</v>
      </c>
      <c r="U141">
        <f t="shared" si="72"/>
        <v>0</v>
      </c>
      <c r="V141">
        <f t="shared" si="73"/>
        <v>0</v>
      </c>
      <c r="W141">
        <f>IF(ISNA(MATCH(O141,[1]Plan2!$A$1:$A$2,0)),0,1)</f>
        <v>0</v>
      </c>
      <c r="X141">
        <f>IF(ISNA(MATCH(O141+1,[1]Plan2!$A$1:$A$2,0)),0,1)</f>
        <v>0</v>
      </c>
      <c r="Y141">
        <f>IF(ISNA(MATCH(O141-1,[1]Plan2!$A$1:$A$2,0)),0,1)</f>
        <v>0</v>
      </c>
      <c r="Z141" t="s">
        <v>138</v>
      </c>
    </row>
    <row r="142" spans="1:26" x14ac:dyDescent="0.25">
      <c r="A142" t="str">
        <f t="shared" si="53"/>
        <v>2016-01-20T04:37:02-02:00</v>
      </c>
      <c r="B142">
        <f t="shared" si="52"/>
        <v>25</v>
      </c>
      <c r="C142">
        <f t="shared" si="54"/>
        <v>11</v>
      </c>
      <c r="D142" t="str">
        <f t="shared" si="55"/>
        <v>2016-01-20</v>
      </c>
      <c r="E142" t="str">
        <f t="shared" si="56"/>
        <v>04:37:02-02:00</v>
      </c>
      <c r="F142">
        <f t="shared" si="57"/>
        <v>9</v>
      </c>
      <c r="G142" t="str">
        <f t="shared" si="58"/>
        <v>04:37:02</v>
      </c>
      <c r="H142" t="str">
        <f t="shared" si="59"/>
        <v>04</v>
      </c>
      <c r="I142" t="str">
        <f t="shared" si="60"/>
        <v>37</v>
      </c>
      <c r="J142" t="str">
        <f t="shared" si="61"/>
        <v>02</v>
      </c>
      <c r="K142">
        <f t="shared" si="62"/>
        <v>4.6166666666666671</v>
      </c>
      <c r="L142" t="str">
        <f t="shared" si="63"/>
        <v>2016</v>
      </c>
      <c r="M142" t="str">
        <f t="shared" si="64"/>
        <v>01</v>
      </c>
      <c r="N142" t="str">
        <f t="shared" si="65"/>
        <v>20</v>
      </c>
      <c r="O142" s="6">
        <f t="shared" si="66"/>
        <v>42389</v>
      </c>
      <c r="P142">
        <f t="shared" si="67"/>
        <v>4</v>
      </c>
      <c r="Q142">
        <f t="shared" si="68"/>
        <v>1</v>
      </c>
      <c r="R142">
        <f t="shared" si="69"/>
        <v>0</v>
      </c>
      <c r="S142">
        <f t="shared" si="70"/>
        <v>0</v>
      </c>
      <c r="T142">
        <f t="shared" si="71"/>
        <v>0</v>
      </c>
      <c r="U142">
        <f t="shared" si="72"/>
        <v>0</v>
      </c>
      <c r="V142">
        <f t="shared" si="73"/>
        <v>0</v>
      </c>
      <c r="W142">
        <f>IF(ISNA(MATCH(O142,[1]Plan2!$A$1:$A$2,0)),0,1)</f>
        <v>0</v>
      </c>
      <c r="X142">
        <f>IF(ISNA(MATCH(O142+1,[1]Plan2!$A$1:$A$2,0)),0,1)</f>
        <v>0</v>
      </c>
      <c r="Y142">
        <f>IF(ISNA(MATCH(O142-1,[1]Plan2!$A$1:$A$2,0)),0,1)</f>
        <v>0</v>
      </c>
      <c r="Z142" t="s">
        <v>139</v>
      </c>
    </row>
    <row r="143" spans="1:26" x14ac:dyDescent="0.25">
      <c r="A143" t="str">
        <f t="shared" si="53"/>
        <v>2016-01-20T04:52:06-02:00</v>
      </c>
      <c r="B143">
        <f t="shared" si="52"/>
        <v>25</v>
      </c>
      <c r="C143">
        <f t="shared" si="54"/>
        <v>11</v>
      </c>
      <c r="D143" t="str">
        <f t="shared" si="55"/>
        <v>2016-01-20</v>
      </c>
      <c r="E143" t="str">
        <f t="shared" si="56"/>
        <v>04:52:06-02:00</v>
      </c>
      <c r="F143">
        <f t="shared" si="57"/>
        <v>9</v>
      </c>
      <c r="G143" t="str">
        <f t="shared" si="58"/>
        <v>04:52:06</v>
      </c>
      <c r="H143" t="str">
        <f t="shared" si="59"/>
        <v>04</v>
      </c>
      <c r="I143" t="str">
        <f t="shared" si="60"/>
        <v>52</v>
      </c>
      <c r="J143" t="str">
        <f t="shared" si="61"/>
        <v>06</v>
      </c>
      <c r="K143">
        <f t="shared" si="62"/>
        <v>4.8666666666666671</v>
      </c>
      <c r="L143" t="str">
        <f t="shared" si="63"/>
        <v>2016</v>
      </c>
      <c r="M143" t="str">
        <f t="shared" si="64"/>
        <v>01</v>
      </c>
      <c r="N143" t="str">
        <f t="shared" si="65"/>
        <v>20</v>
      </c>
      <c r="O143" s="6">
        <f t="shared" si="66"/>
        <v>42389</v>
      </c>
      <c r="P143">
        <f t="shared" si="67"/>
        <v>4</v>
      </c>
      <c r="Q143">
        <f t="shared" si="68"/>
        <v>1</v>
      </c>
      <c r="R143">
        <f t="shared" si="69"/>
        <v>0</v>
      </c>
      <c r="S143">
        <f t="shared" si="70"/>
        <v>0</v>
      </c>
      <c r="T143">
        <f t="shared" si="71"/>
        <v>0</v>
      </c>
      <c r="U143">
        <f t="shared" si="72"/>
        <v>0</v>
      </c>
      <c r="V143">
        <f t="shared" si="73"/>
        <v>0</v>
      </c>
      <c r="W143">
        <f>IF(ISNA(MATCH(O143,[1]Plan2!$A$1:$A$2,0)),0,1)</f>
        <v>0</v>
      </c>
      <c r="X143">
        <f>IF(ISNA(MATCH(O143+1,[1]Plan2!$A$1:$A$2,0)),0,1)</f>
        <v>0</v>
      </c>
      <c r="Y143">
        <f>IF(ISNA(MATCH(O143-1,[1]Plan2!$A$1:$A$2,0)),0,1)</f>
        <v>0</v>
      </c>
      <c r="Z143" t="s">
        <v>140</v>
      </c>
    </row>
    <row r="144" spans="1:26" x14ac:dyDescent="0.25">
      <c r="A144" t="str">
        <f t="shared" si="53"/>
        <v>2016-01-20T05:07:09-02:00</v>
      </c>
      <c r="B144">
        <f t="shared" si="52"/>
        <v>25</v>
      </c>
      <c r="C144">
        <f t="shared" si="54"/>
        <v>11</v>
      </c>
      <c r="D144" t="str">
        <f t="shared" si="55"/>
        <v>2016-01-20</v>
      </c>
      <c r="E144" t="str">
        <f t="shared" si="56"/>
        <v>05:07:09-02:00</v>
      </c>
      <c r="F144">
        <f t="shared" si="57"/>
        <v>9</v>
      </c>
      <c r="G144" t="str">
        <f t="shared" si="58"/>
        <v>05:07:09</v>
      </c>
      <c r="H144" t="str">
        <f t="shared" si="59"/>
        <v>05</v>
      </c>
      <c r="I144" t="str">
        <f t="shared" si="60"/>
        <v>07</v>
      </c>
      <c r="J144" t="str">
        <f t="shared" si="61"/>
        <v>09</v>
      </c>
      <c r="K144">
        <f t="shared" si="62"/>
        <v>5.1166666666666663</v>
      </c>
      <c r="L144" t="str">
        <f t="shared" si="63"/>
        <v>2016</v>
      </c>
      <c r="M144" t="str">
        <f t="shared" si="64"/>
        <v>01</v>
      </c>
      <c r="N144" t="str">
        <f t="shared" si="65"/>
        <v>20</v>
      </c>
      <c r="O144" s="6">
        <f t="shared" si="66"/>
        <v>42389</v>
      </c>
      <c r="P144">
        <f t="shared" si="67"/>
        <v>4</v>
      </c>
      <c r="Q144">
        <f t="shared" si="68"/>
        <v>1</v>
      </c>
      <c r="R144">
        <f t="shared" si="69"/>
        <v>0</v>
      </c>
      <c r="S144">
        <f t="shared" si="70"/>
        <v>0</v>
      </c>
      <c r="T144">
        <f t="shared" si="71"/>
        <v>0</v>
      </c>
      <c r="U144">
        <f t="shared" si="72"/>
        <v>0</v>
      </c>
      <c r="V144">
        <f t="shared" si="73"/>
        <v>0</v>
      </c>
      <c r="W144">
        <f>IF(ISNA(MATCH(O144,[1]Plan2!$A$1:$A$2,0)),0,1)</f>
        <v>0</v>
      </c>
      <c r="X144">
        <f>IF(ISNA(MATCH(O144+1,[1]Plan2!$A$1:$A$2,0)),0,1)</f>
        <v>0</v>
      </c>
      <c r="Y144">
        <f>IF(ISNA(MATCH(O144-1,[1]Plan2!$A$1:$A$2,0)),0,1)</f>
        <v>0</v>
      </c>
      <c r="Z144" t="s">
        <v>141</v>
      </c>
    </row>
    <row r="145" spans="1:26" x14ac:dyDescent="0.25">
      <c r="A145" t="str">
        <f t="shared" si="53"/>
        <v>2016-01-20T05:22:13-02:00</v>
      </c>
      <c r="B145">
        <f t="shared" si="52"/>
        <v>25</v>
      </c>
      <c r="C145">
        <f t="shared" si="54"/>
        <v>11</v>
      </c>
      <c r="D145" t="str">
        <f t="shared" si="55"/>
        <v>2016-01-20</v>
      </c>
      <c r="E145" t="str">
        <f t="shared" si="56"/>
        <v>05:22:13-02:00</v>
      </c>
      <c r="F145">
        <f t="shared" si="57"/>
        <v>9</v>
      </c>
      <c r="G145" t="str">
        <f t="shared" si="58"/>
        <v>05:22:13</v>
      </c>
      <c r="H145" t="str">
        <f t="shared" si="59"/>
        <v>05</v>
      </c>
      <c r="I145" t="str">
        <f t="shared" si="60"/>
        <v>22</v>
      </c>
      <c r="J145" t="str">
        <f t="shared" si="61"/>
        <v>13</v>
      </c>
      <c r="K145">
        <f t="shared" si="62"/>
        <v>5.3666666666666663</v>
      </c>
      <c r="L145" t="str">
        <f t="shared" si="63"/>
        <v>2016</v>
      </c>
      <c r="M145" t="str">
        <f t="shared" si="64"/>
        <v>01</v>
      </c>
      <c r="N145" t="str">
        <f t="shared" si="65"/>
        <v>20</v>
      </c>
      <c r="O145" s="6">
        <f t="shared" si="66"/>
        <v>42389</v>
      </c>
      <c r="P145">
        <f t="shared" si="67"/>
        <v>4</v>
      </c>
      <c r="Q145">
        <f t="shared" si="68"/>
        <v>1</v>
      </c>
      <c r="R145">
        <f t="shared" si="69"/>
        <v>0</v>
      </c>
      <c r="S145">
        <f t="shared" si="70"/>
        <v>0</v>
      </c>
      <c r="T145">
        <f t="shared" si="71"/>
        <v>0</v>
      </c>
      <c r="U145">
        <f t="shared" si="72"/>
        <v>0</v>
      </c>
      <c r="V145">
        <f t="shared" si="73"/>
        <v>0</v>
      </c>
      <c r="W145">
        <f>IF(ISNA(MATCH(O145,[1]Plan2!$A$1:$A$2,0)),0,1)</f>
        <v>0</v>
      </c>
      <c r="X145">
        <f>IF(ISNA(MATCH(O145+1,[1]Plan2!$A$1:$A$2,0)),0,1)</f>
        <v>0</v>
      </c>
      <c r="Y145">
        <f>IF(ISNA(MATCH(O145-1,[1]Plan2!$A$1:$A$2,0)),0,1)</f>
        <v>0</v>
      </c>
      <c r="Z145" t="s">
        <v>142</v>
      </c>
    </row>
    <row r="146" spans="1:26" x14ac:dyDescent="0.25">
      <c r="A146" t="str">
        <f t="shared" si="53"/>
        <v>2016-01-20T05:37:18-02:00</v>
      </c>
      <c r="B146">
        <f t="shared" si="52"/>
        <v>25</v>
      </c>
      <c r="C146">
        <f t="shared" si="54"/>
        <v>11</v>
      </c>
      <c r="D146" t="str">
        <f t="shared" si="55"/>
        <v>2016-01-20</v>
      </c>
      <c r="E146" t="str">
        <f t="shared" si="56"/>
        <v>05:37:18-02:00</v>
      </c>
      <c r="F146">
        <f t="shared" si="57"/>
        <v>9</v>
      </c>
      <c r="G146" t="str">
        <f t="shared" si="58"/>
        <v>05:37:18</v>
      </c>
      <c r="H146" t="str">
        <f t="shared" si="59"/>
        <v>05</v>
      </c>
      <c r="I146" t="str">
        <f t="shared" si="60"/>
        <v>37</v>
      </c>
      <c r="J146" t="str">
        <f t="shared" si="61"/>
        <v>18</v>
      </c>
      <c r="K146">
        <f t="shared" si="62"/>
        <v>5.6166666666666671</v>
      </c>
      <c r="L146" t="str">
        <f t="shared" si="63"/>
        <v>2016</v>
      </c>
      <c r="M146" t="str">
        <f t="shared" si="64"/>
        <v>01</v>
      </c>
      <c r="N146" t="str">
        <f t="shared" si="65"/>
        <v>20</v>
      </c>
      <c r="O146" s="6">
        <f t="shared" si="66"/>
        <v>42389</v>
      </c>
      <c r="P146">
        <f t="shared" si="67"/>
        <v>4</v>
      </c>
      <c r="Q146">
        <f t="shared" si="68"/>
        <v>1</v>
      </c>
      <c r="R146">
        <f t="shared" si="69"/>
        <v>0</v>
      </c>
      <c r="S146">
        <f t="shared" si="70"/>
        <v>0</v>
      </c>
      <c r="T146">
        <f t="shared" si="71"/>
        <v>0</v>
      </c>
      <c r="U146">
        <f t="shared" si="72"/>
        <v>0</v>
      </c>
      <c r="V146">
        <f t="shared" si="73"/>
        <v>0</v>
      </c>
      <c r="W146">
        <f>IF(ISNA(MATCH(O146,[1]Plan2!$A$1:$A$2,0)),0,1)</f>
        <v>0</v>
      </c>
      <c r="X146">
        <f>IF(ISNA(MATCH(O146+1,[1]Plan2!$A$1:$A$2,0)),0,1)</f>
        <v>0</v>
      </c>
      <c r="Y146">
        <f>IF(ISNA(MATCH(O146-1,[1]Plan2!$A$1:$A$2,0)),0,1)</f>
        <v>0</v>
      </c>
      <c r="Z146" t="s">
        <v>143</v>
      </c>
    </row>
    <row r="147" spans="1:26" x14ac:dyDescent="0.25">
      <c r="A147" t="str">
        <f t="shared" si="53"/>
        <v>2016-01-20T05:52:21-02:00</v>
      </c>
      <c r="B147">
        <f t="shared" si="52"/>
        <v>25</v>
      </c>
      <c r="C147">
        <f t="shared" si="54"/>
        <v>11</v>
      </c>
      <c r="D147" t="str">
        <f t="shared" si="55"/>
        <v>2016-01-20</v>
      </c>
      <c r="E147" t="str">
        <f t="shared" si="56"/>
        <v>05:52:21-02:00</v>
      </c>
      <c r="F147">
        <f t="shared" si="57"/>
        <v>9</v>
      </c>
      <c r="G147" t="str">
        <f t="shared" si="58"/>
        <v>05:52:21</v>
      </c>
      <c r="H147" t="str">
        <f t="shared" si="59"/>
        <v>05</v>
      </c>
      <c r="I147" t="str">
        <f t="shared" si="60"/>
        <v>52</v>
      </c>
      <c r="J147" t="str">
        <f t="shared" si="61"/>
        <v>21</v>
      </c>
      <c r="K147">
        <f t="shared" si="62"/>
        <v>5.8666666666666671</v>
      </c>
      <c r="L147" t="str">
        <f t="shared" si="63"/>
        <v>2016</v>
      </c>
      <c r="M147" t="str">
        <f t="shared" si="64"/>
        <v>01</v>
      </c>
      <c r="N147" t="str">
        <f t="shared" si="65"/>
        <v>20</v>
      </c>
      <c r="O147" s="6">
        <f t="shared" si="66"/>
        <v>42389</v>
      </c>
      <c r="P147">
        <f t="shared" si="67"/>
        <v>4</v>
      </c>
      <c r="Q147">
        <f t="shared" si="68"/>
        <v>1</v>
      </c>
      <c r="R147">
        <f t="shared" si="69"/>
        <v>0</v>
      </c>
      <c r="S147">
        <f t="shared" si="70"/>
        <v>0</v>
      </c>
      <c r="T147">
        <f t="shared" si="71"/>
        <v>0</v>
      </c>
      <c r="U147">
        <f t="shared" si="72"/>
        <v>0</v>
      </c>
      <c r="V147">
        <f t="shared" si="73"/>
        <v>0</v>
      </c>
      <c r="W147">
        <f>IF(ISNA(MATCH(O147,[1]Plan2!$A$1:$A$2,0)),0,1)</f>
        <v>0</v>
      </c>
      <c r="X147">
        <f>IF(ISNA(MATCH(O147+1,[1]Plan2!$A$1:$A$2,0)),0,1)</f>
        <v>0</v>
      </c>
      <c r="Y147">
        <f>IF(ISNA(MATCH(O147-1,[1]Plan2!$A$1:$A$2,0)),0,1)</f>
        <v>0</v>
      </c>
      <c r="Z147" t="s">
        <v>144</v>
      </c>
    </row>
    <row r="148" spans="1:26" x14ac:dyDescent="0.25">
      <c r="A148" t="str">
        <f t="shared" si="53"/>
        <v>2016-01-20T06:07:26-02:00</v>
      </c>
      <c r="B148">
        <f t="shared" si="52"/>
        <v>25</v>
      </c>
      <c r="C148">
        <f t="shared" si="54"/>
        <v>11</v>
      </c>
      <c r="D148" t="str">
        <f t="shared" si="55"/>
        <v>2016-01-20</v>
      </c>
      <c r="E148" t="str">
        <f t="shared" si="56"/>
        <v>06:07:26-02:00</v>
      </c>
      <c r="F148">
        <f t="shared" si="57"/>
        <v>9</v>
      </c>
      <c r="G148" t="str">
        <f t="shared" si="58"/>
        <v>06:07:26</v>
      </c>
      <c r="H148" t="str">
        <f t="shared" si="59"/>
        <v>06</v>
      </c>
      <c r="I148" t="str">
        <f t="shared" si="60"/>
        <v>07</v>
      </c>
      <c r="J148" t="str">
        <f t="shared" si="61"/>
        <v>26</v>
      </c>
      <c r="K148">
        <f t="shared" si="62"/>
        <v>6.1166666666666663</v>
      </c>
      <c r="L148" t="str">
        <f t="shared" si="63"/>
        <v>2016</v>
      </c>
      <c r="M148" t="str">
        <f t="shared" si="64"/>
        <v>01</v>
      </c>
      <c r="N148" t="str">
        <f t="shared" si="65"/>
        <v>20</v>
      </c>
      <c r="O148" s="6">
        <f t="shared" si="66"/>
        <v>42389</v>
      </c>
      <c r="P148">
        <f t="shared" si="67"/>
        <v>4</v>
      </c>
      <c r="Q148">
        <f t="shared" si="68"/>
        <v>1</v>
      </c>
      <c r="R148">
        <f t="shared" si="69"/>
        <v>0</v>
      </c>
      <c r="S148">
        <f t="shared" si="70"/>
        <v>0</v>
      </c>
      <c r="T148">
        <f t="shared" si="71"/>
        <v>0</v>
      </c>
      <c r="U148">
        <f t="shared" si="72"/>
        <v>0</v>
      </c>
      <c r="V148">
        <f t="shared" si="73"/>
        <v>0</v>
      </c>
      <c r="W148">
        <f>IF(ISNA(MATCH(O148,[1]Plan2!$A$1:$A$2,0)),0,1)</f>
        <v>0</v>
      </c>
      <c r="X148">
        <f>IF(ISNA(MATCH(O148+1,[1]Plan2!$A$1:$A$2,0)),0,1)</f>
        <v>0</v>
      </c>
      <c r="Y148">
        <f>IF(ISNA(MATCH(O148-1,[1]Plan2!$A$1:$A$2,0)),0,1)</f>
        <v>0</v>
      </c>
      <c r="Z148" t="s">
        <v>145</v>
      </c>
    </row>
    <row r="149" spans="1:26" x14ac:dyDescent="0.25">
      <c r="A149" t="str">
        <f t="shared" si="53"/>
        <v>2016-01-20T06:22:29-02:00</v>
      </c>
      <c r="B149">
        <f t="shared" si="52"/>
        <v>25</v>
      </c>
      <c r="C149">
        <f t="shared" si="54"/>
        <v>11</v>
      </c>
      <c r="D149" t="str">
        <f t="shared" si="55"/>
        <v>2016-01-20</v>
      </c>
      <c r="E149" t="str">
        <f t="shared" si="56"/>
        <v>06:22:29-02:00</v>
      </c>
      <c r="F149">
        <f t="shared" si="57"/>
        <v>9</v>
      </c>
      <c r="G149" t="str">
        <f t="shared" si="58"/>
        <v>06:22:29</v>
      </c>
      <c r="H149" t="str">
        <f t="shared" si="59"/>
        <v>06</v>
      </c>
      <c r="I149" t="str">
        <f t="shared" si="60"/>
        <v>22</v>
      </c>
      <c r="J149" t="str">
        <f t="shared" si="61"/>
        <v>29</v>
      </c>
      <c r="K149">
        <f t="shared" si="62"/>
        <v>6.3666666666666663</v>
      </c>
      <c r="L149" t="str">
        <f t="shared" si="63"/>
        <v>2016</v>
      </c>
      <c r="M149" t="str">
        <f t="shared" si="64"/>
        <v>01</v>
      </c>
      <c r="N149" t="str">
        <f t="shared" si="65"/>
        <v>20</v>
      </c>
      <c r="O149" s="6">
        <f t="shared" si="66"/>
        <v>42389</v>
      </c>
      <c r="P149">
        <f t="shared" si="67"/>
        <v>4</v>
      </c>
      <c r="Q149">
        <f t="shared" si="68"/>
        <v>1</v>
      </c>
      <c r="R149">
        <f t="shared" si="69"/>
        <v>0</v>
      </c>
      <c r="S149">
        <f t="shared" si="70"/>
        <v>0</v>
      </c>
      <c r="T149">
        <f t="shared" si="71"/>
        <v>0</v>
      </c>
      <c r="U149">
        <f t="shared" si="72"/>
        <v>0</v>
      </c>
      <c r="V149">
        <f t="shared" si="73"/>
        <v>0</v>
      </c>
      <c r="W149">
        <f>IF(ISNA(MATCH(O149,[1]Plan2!$A$1:$A$2,0)),0,1)</f>
        <v>0</v>
      </c>
      <c r="X149">
        <f>IF(ISNA(MATCH(O149+1,[1]Plan2!$A$1:$A$2,0)),0,1)</f>
        <v>0</v>
      </c>
      <c r="Y149">
        <f>IF(ISNA(MATCH(O149-1,[1]Plan2!$A$1:$A$2,0)),0,1)</f>
        <v>0</v>
      </c>
      <c r="Z149" t="s">
        <v>146</v>
      </c>
    </row>
    <row r="150" spans="1:26" x14ac:dyDescent="0.25">
      <c r="A150" t="str">
        <f t="shared" si="53"/>
        <v>2016-01-20T06:37:32-02:00</v>
      </c>
      <c r="B150">
        <f t="shared" si="52"/>
        <v>25</v>
      </c>
      <c r="C150">
        <f t="shared" si="54"/>
        <v>11</v>
      </c>
      <c r="D150" t="str">
        <f t="shared" si="55"/>
        <v>2016-01-20</v>
      </c>
      <c r="E150" t="str">
        <f t="shared" si="56"/>
        <v>06:37:32-02:00</v>
      </c>
      <c r="F150">
        <f t="shared" si="57"/>
        <v>9</v>
      </c>
      <c r="G150" t="str">
        <f t="shared" si="58"/>
        <v>06:37:32</v>
      </c>
      <c r="H150" t="str">
        <f t="shared" si="59"/>
        <v>06</v>
      </c>
      <c r="I150" t="str">
        <f t="shared" si="60"/>
        <v>37</v>
      </c>
      <c r="J150" t="str">
        <f t="shared" si="61"/>
        <v>32</v>
      </c>
      <c r="K150">
        <f t="shared" si="62"/>
        <v>6.6166666666666671</v>
      </c>
      <c r="L150" t="str">
        <f t="shared" si="63"/>
        <v>2016</v>
      </c>
      <c r="M150" t="str">
        <f t="shared" si="64"/>
        <v>01</v>
      </c>
      <c r="N150" t="str">
        <f t="shared" si="65"/>
        <v>20</v>
      </c>
      <c r="O150" s="6">
        <f t="shared" si="66"/>
        <v>42389</v>
      </c>
      <c r="P150">
        <f t="shared" si="67"/>
        <v>4</v>
      </c>
      <c r="Q150">
        <f t="shared" si="68"/>
        <v>1</v>
      </c>
      <c r="R150">
        <f t="shared" si="69"/>
        <v>0</v>
      </c>
      <c r="S150">
        <f t="shared" si="70"/>
        <v>0</v>
      </c>
      <c r="T150">
        <f t="shared" si="71"/>
        <v>0</v>
      </c>
      <c r="U150">
        <f t="shared" si="72"/>
        <v>0</v>
      </c>
      <c r="V150">
        <f t="shared" si="73"/>
        <v>0</v>
      </c>
      <c r="W150">
        <f>IF(ISNA(MATCH(O150,[1]Plan2!$A$1:$A$2,0)),0,1)</f>
        <v>0</v>
      </c>
      <c r="X150">
        <f>IF(ISNA(MATCH(O150+1,[1]Plan2!$A$1:$A$2,0)),0,1)</f>
        <v>0</v>
      </c>
      <c r="Y150">
        <f>IF(ISNA(MATCH(O150-1,[1]Plan2!$A$1:$A$2,0)),0,1)</f>
        <v>0</v>
      </c>
      <c r="Z150" t="s">
        <v>147</v>
      </c>
    </row>
    <row r="151" spans="1:26" x14ac:dyDescent="0.25">
      <c r="A151" t="str">
        <f t="shared" si="53"/>
        <v>2016-01-20T06:52:36-02:00</v>
      </c>
      <c r="B151">
        <f t="shared" si="52"/>
        <v>25</v>
      </c>
      <c r="C151">
        <f t="shared" si="54"/>
        <v>11</v>
      </c>
      <c r="D151" t="str">
        <f t="shared" si="55"/>
        <v>2016-01-20</v>
      </c>
      <c r="E151" t="str">
        <f t="shared" si="56"/>
        <v>06:52:36-02:00</v>
      </c>
      <c r="F151">
        <f t="shared" si="57"/>
        <v>9</v>
      </c>
      <c r="G151" t="str">
        <f t="shared" si="58"/>
        <v>06:52:36</v>
      </c>
      <c r="H151" t="str">
        <f t="shared" si="59"/>
        <v>06</v>
      </c>
      <c r="I151" t="str">
        <f t="shared" si="60"/>
        <v>52</v>
      </c>
      <c r="J151" t="str">
        <f t="shared" si="61"/>
        <v>36</v>
      </c>
      <c r="K151">
        <f t="shared" si="62"/>
        <v>6.8666666666666671</v>
      </c>
      <c r="L151" t="str">
        <f t="shared" si="63"/>
        <v>2016</v>
      </c>
      <c r="M151" t="str">
        <f t="shared" si="64"/>
        <v>01</v>
      </c>
      <c r="N151" t="str">
        <f t="shared" si="65"/>
        <v>20</v>
      </c>
      <c r="O151" s="6">
        <f t="shared" si="66"/>
        <v>42389</v>
      </c>
      <c r="P151">
        <f t="shared" si="67"/>
        <v>4</v>
      </c>
      <c r="Q151">
        <f t="shared" si="68"/>
        <v>1</v>
      </c>
      <c r="R151">
        <f t="shared" si="69"/>
        <v>0</v>
      </c>
      <c r="S151">
        <f t="shared" si="70"/>
        <v>0</v>
      </c>
      <c r="T151">
        <f t="shared" si="71"/>
        <v>0</v>
      </c>
      <c r="U151">
        <f t="shared" si="72"/>
        <v>0</v>
      </c>
      <c r="V151">
        <f t="shared" si="73"/>
        <v>0</v>
      </c>
      <c r="W151">
        <f>IF(ISNA(MATCH(O151,[1]Plan2!$A$1:$A$2,0)),0,1)</f>
        <v>0</v>
      </c>
      <c r="X151">
        <f>IF(ISNA(MATCH(O151+1,[1]Plan2!$A$1:$A$2,0)),0,1)</f>
        <v>0</v>
      </c>
      <c r="Y151">
        <f>IF(ISNA(MATCH(O151-1,[1]Plan2!$A$1:$A$2,0)),0,1)</f>
        <v>0</v>
      </c>
      <c r="Z151" t="s">
        <v>148</v>
      </c>
    </row>
    <row r="152" spans="1:26" x14ac:dyDescent="0.25">
      <c r="A152" t="str">
        <f t="shared" si="53"/>
        <v>2016-01-20T07:07:40-02:00</v>
      </c>
      <c r="B152">
        <f t="shared" si="52"/>
        <v>25</v>
      </c>
      <c r="C152">
        <f t="shared" si="54"/>
        <v>11</v>
      </c>
      <c r="D152" t="str">
        <f t="shared" si="55"/>
        <v>2016-01-20</v>
      </c>
      <c r="E152" t="str">
        <f t="shared" si="56"/>
        <v>07:07:40-02:00</v>
      </c>
      <c r="F152">
        <f t="shared" si="57"/>
        <v>9</v>
      </c>
      <c r="G152" t="str">
        <f t="shared" si="58"/>
        <v>07:07:40</v>
      </c>
      <c r="H152" t="str">
        <f t="shared" si="59"/>
        <v>07</v>
      </c>
      <c r="I152" t="str">
        <f t="shared" si="60"/>
        <v>07</v>
      </c>
      <c r="J152" t="str">
        <f t="shared" si="61"/>
        <v>40</v>
      </c>
      <c r="K152">
        <f t="shared" si="62"/>
        <v>7.1166666666666663</v>
      </c>
      <c r="L152" t="str">
        <f t="shared" si="63"/>
        <v>2016</v>
      </c>
      <c r="M152" t="str">
        <f t="shared" si="64"/>
        <v>01</v>
      </c>
      <c r="N152" t="str">
        <f t="shared" si="65"/>
        <v>20</v>
      </c>
      <c r="O152" s="6">
        <f t="shared" si="66"/>
        <v>42389</v>
      </c>
      <c r="P152">
        <f t="shared" si="67"/>
        <v>4</v>
      </c>
      <c r="Q152">
        <f t="shared" si="68"/>
        <v>1</v>
      </c>
      <c r="R152">
        <f t="shared" si="69"/>
        <v>0</v>
      </c>
      <c r="S152">
        <f t="shared" si="70"/>
        <v>0</v>
      </c>
      <c r="T152">
        <f t="shared" si="71"/>
        <v>0</v>
      </c>
      <c r="U152">
        <f t="shared" si="72"/>
        <v>0</v>
      </c>
      <c r="V152">
        <f t="shared" si="73"/>
        <v>0</v>
      </c>
      <c r="W152">
        <f>IF(ISNA(MATCH(O152,[1]Plan2!$A$1:$A$2,0)),0,1)</f>
        <v>0</v>
      </c>
      <c r="X152">
        <f>IF(ISNA(MATCH(O152+1,[1]Plan2!$A$1:$A$2,0)),0,1)</f>
        <v>0</v>
      </c>
      <c r="Y152">
        <f>IF(ISNA(MATCH(O152-1,[1]Plan2!$A$1:$A$2,0)),0,1)</f>
        <v>0</v>
      </c>
      <c r="Z152" t="s">
        <v>149</v>
      </c>
    </row>
    <row r="153" spans="1:26" x14ac:dyDescent="0.25">
      <c r="A153" t="str">
        <f t="shared" si="53"/>
        <v>2016-01-20T07:22:43-02:00</v>
      </c>
      <c r="B153">
        <f t="shared" si="52"/>
        <v>25</v>
      </c>
      <c r="C153">
        <f t="shared" si="54"/>
        <v>11</v>
      </c>
      <c r="D153" t="str">
        <f t="shared" si="55"/>
        <v>2016-01-20</v>
      </c>
      <c r="E153" t="str">
        <f t="shared" si="56"/>
        <v>07:22:43-02:00</v>
      </c>
      <c r="F153">
        <f t="shared" si="57"/>
        <v>9</v>
      </c>
      <c r="G153" t="str">
        <f t="shared" si="58"/>
        <v>07:22:43</v>
      </c>
      <c r="H153" t="str">
        <f t="shared" si="59"/>
        <v>07</v>
      </c>
      <c r="I153" t="str">
        <f t="shared" si="60"/>
        <v>22</v>
      </c>
      <c r="J153" t="str">
        <f t="shared" si="61"/>
        <v>43</v>
      </c>
      <c r="K153">
        <f t="shared" si="62"/>
        <v>7.3666666666666663</v>
      </c>
      <c r="L153" t="str">
        <f t="shared" si="63"/>
        <v>2016</v>
      </c>
      <c r="M153" t="str">
        <f t="shared" si="64"/>
        <v>01</v>
      </c>
      <c r="N153" t="str">
        <f t="shared" si="65"/>
        <v>20</v>
      </c>
      <c r="O153" s="6">
        <f t="shared" si="66"/>
        <v>42389</v>
      </c>
      <c r="P153">
        <f t="shared" si="67"/>
        <v>4</v>
      </c>
      <c r="Q153">
        <f t="shared" si="68"/>
        <v>1</v>
      </c>
      <c r="R153">
        <f t="shared" si="69"/>
        <v>0</v>
      </c>
      <c r="S153">
        <f t="shared" si="70"/>
        <v>0</v>
      </c>
      <c r="T153">
        <f t="shared" si="71"/>
        <v>0</v>
      </c>
      <c r="U153">
        <f t="shared" si="72"/>
        <v>0</v>
      </c>
      <c r="V153">
        <f t="shared" si="73"/>
        <v>0</v>
      </c>
      <c r="W153">
        <f>IF(ISNA(MATCH(O153,[1]Plan2!$A$1:$A$2,0)),0,1)</f>
        <v>0</v>
      </c>
      <c r="X153">
        <f>IF(ISNA(MATCH(O153+1,[1]Plan2!$A$1:$A$2,0)),0,1)</f>
        <v>0</v>
      </c>
      <c r="Y153">
        <f>IF(ISNA(MATCH(O153-1,[1]Plan2!$A$1:$A$2,0)),0,1)</f>
        <v>0</v>
      </c>
      <c r="Z153" t="s">
        <v>150</v>
      </c>
    </row>
    <row r="154" spans="1:26" x14ac:dyDescent="0.25">
      <c r="A154" t="str">
        <f t="shared" si="53"/>
        <v>2016-01-20T07:37:46-02:00</v>
      </c>
      <c r="B154">
        <f t="shared" si="52"/>
        <v>25</v>
      </c>
      <c r="C154">
        <f t="shared" si="54"/>
        <v>11</v>
      </c>
      <c r="D154" t="str">
        <f t="shared" si="55"/>
        <v>2016-01-20</v>
      </c>
      <c r="E154" t="str">
        <f t="shared" si="56"/>
        <v>07:37:46-02:00</v>
      </c>
      <c r="F154">
        <f t="shared" si="57"/>
        <v>9</v>
      </c>
      <c r="G154" t="str">
        <f t="shared" si="58"/>
        <v>07:37:46</v>
      </c>
      <c r="H154" t="str">
        <f t="shared" si="59"/>
        <v>07</v>
      </c>
      <c r="I154" t="str">
        <f t="shared" si="60"/>
        <v>37</v>
      </c>
      <c r="J154" t="str">
        <f t="shared" si="61"/>
        <v>46</v>
      </c>
      <c r="K154">
        <f t="shared" si="62"/>
        <v>7.6166666666666671</v>
      </c>
      <c r="L154" t="str">
        <f t="shared" si="63"/>
        <v>2016</v>
      </c>
      <c r="M154" t="str">
        <f t="shared" si="64"/>
        <v>01</v>
      </c>
      <c r="N154" t="str">
        <f t="shared" si="65"/>
        <v>20</v>
      </c>
      <c r="O154" s="6">
        <f t="shared" si="66"/>
        <v>42389</v>
      </c>
      <c r="P154">
        <f t="shared" si="67"/>
        <v>4</v>
      </c>
      <c r="Q154">
        <f t="shared" si="68"/>
        <v>1</v>
      </c>
      <c r="R154">
        <f t="shared" si="69"/>
        <v>0</v>
      </c>
      <c r="S154">
        <f t="shared" si="70"/>
        <v>0</v>
      </c>
      <c r="T154">
        <f t="shared" si="71"/>
        <v>0</v>
      </c>
      <c r="U154">
        <f t="shared" si="72"/>
        <v>0</v>
      </c>
      <c r="V154">
        <f t="shared" si="73"/>
        <v>0</v>
      </c>
      <c r="W154">
        <f>IF(ISNA(MATCH(O154,[1]Plan2!$A$1:$A$2,0)),0,1)</f>
        <v>0</v>
      </c>
      <c r="X154">
        <f>IF(ISNA(MATCH(O154+1,[1]Plan2!$A$1:$A$2,0)),0,1)</f>
        <v>0</v>
      </c>
      <c r="Y154">
        <f>IF(ISNA(MATCH(O154-1,[1]Plan2!$A$1:$A$2,0)),0,1)</f>
        <v>0</v>
      </c>
      <c r="Z154" t="s">
        <v>151</v>
      </c>
    </row>
    <row r="155" spans="1:26" x14ac:dyDescent="0.25">
      <c r="A155" t="str">
        <f t="shared" si="53"/>
        <v>2016-01-20T07:52:50-02:00</v>
      </c>
      <c r="B155">
        <f t="shared" si="52"/>
        <v>25</v>
      </c>
      <c r="C155">
        <f t="shared" si="54"/>
        <v>11</v>
      </c>
      <c r="D155" t="str">
        <f t="shared" si="55"/>
        <v>2016-01-20</v>
      </c>
      <c r="E155" t="str">
        <f t="shared" si="56"/>
        <v>07:52:50-02:00</v>
      </c>
      <c r="F155">
        <f t="shared" si="57"/>
        <v>9</v>
      </c>
      <c r="G155" t="str">
        <f t="shared" si="58"/>
        <v>07:52:50</v>
      </c>
      <c r="H155" t="str">
        <f t="shared" si="59"/>
        <v>07</v>
      </c>
      <c r="I155" t="str">
        <f t="shared" si="60"/>
        <v>52</v>
      </c>
      <c r="J155" t="str">
        <f t="shared" si="61"/>
        <v>50</v>
      </c>
      <c r="K155">
        <f t="shared" si="62"/>
        <v>7.8666666666666671</v>
      </c>
      <c r="L155" t="str">
        <f t="shared" si="63"/>
        <v>2016</v>
      </c>
      <c r="M155" t="str">
        <f t="shared" si="64"/>
        <v>01</v>
      </c>
      <c r="N155" t="str">
        <f t="shared" si="65"/>
        <v>20</v>
      </c>
      <c r="O155" s="6">
        <f t="shared" si="66"/>
        <v>42389</v>
      </c>
      <c r="P155">
        <f t="shared" si="67"/>
        <v>4</v>
      </c>
      <c r="Q155">
        <f t="shared" si="68"/>
        <v>1</v>
      </c>
      <c r="R155">
        <f t="shared" si="69"/>
        <v>0</v>
      </c>
      <c r="S155">
        <f t="shared" si="70"/>
        <v>0</v>
      </c>
      <c r="T155">
        <f t="shared" si="71"/>
        <v>0</v>
      </c>
      <c r="U155">
        <f t="shared" si="72"/>
        <v>0</v>
      </c>
      <c r="V155">
        <f t="shared" si="73"/>
        <v>0</v>
      </c>
      <c r="W155">
        <f>IF(ISNA(MATCH(O155,[1]Plan2!$A$1:$A$2,0)),0,1)</f>
        <v>0</v>
      </c>
      <c r="X155">
        <f>IF(ISNA(MATCH(O155+1,[1]Plan2!$A$1:$A$2,0)),0,1)</f>
        <v>0</v>
      </c>
      <c r="Y155">
        <f>IF(ISNA(MATCH(O155-1,[1]Plan2!$A$1:$A$2,0)),0,1)</f>
        <v>0</v>
      </c>
      <c r="Z155" t="s">
        <v>152</v>
      </c>
    </row>
    <row r="156" spans="1:26" x14ac:dyDescent="0.25">
      <c r="A156" t="str">
        <f t="shared" si="53"/>
        <v>2016-01-20T08:07:53-02:00</v>
      </c>
      <c r="B156">
        <f t="shared" si="52"/>
        <v>25</v>
      </c>
      <c r="C156">
        <f t="shared" si="54"/>
        <v>11</v>
      </c>
      <c r="D156" t="str">
        <f t="shared" si="55"/>
        <v>2016-01-20</v>
      </c>
      <c r="E156" t="str">
        <f t="shared" si="56"/>
        <v>08:07:53-02:00</v>
      </c>
      <c r="F156">
        <f t="shared" si="57"/>
        <v>9</v>
      </c>
      <c r="G156" t="str">
        <f t="shared" si="58"/>
        <v>08:07:53</v>
      </c>
      <c r="H156" t="str">
        <f t="shared" si="59"/>
        <v>08</v>
      </c>
      <c r="I156" t="str">
        <f t="shared" si="60"/>
        <v>07</v>
      </c>
      <c r="J156" t="str">
        <f t="shared" si="61"/>
        <v>53</v>
      </c>
      <c r="K156">
        <f t="shared" si="62"/>
        <v>8.1166666666666671</v>
      </c>
      <c r="L156" t="str">
        <f t="shared" si="63"/>
        <v>2016</v>
      </c>
      <c r="M156" t="str">
        <f t="shared" si="64"/>
        <v>01</v>
      </c>
      <c r="N156" t="str">
        <f t="shared" si="65"/>
        <v>20</v>
      </c>
      <c r="O156" s="6">
        <f t="shared" si="66"/>
        <v>42389</v>
      </c>
      <c r="P156">
        <f t="shared" si="67"/>
        <v>4</v>
      </c>
      <c r="Q156">
        <f t="shared" si="68"/>
        <v>1</v>
      </c>
      <c r="R156">
        <f t="shared" si="69"/>
        <v>0</v>
      </c>
      <c r="S156">
        <f t="shared" si="70"/>
        <v>0</v>
      </c>
      <c r="T156">
        <f t="shared" si="71"/>
        <v>0</v>
      </c>
      <c r="U156">
        <f t="shared" si="72"/>
        <v>0</v>
      </c>
      <c r="V156">
        <f t="shared" si="73"/>
        <v>0</v>
      </c>
      <c r="W156">
        <f>IF(ISNA(MATCH(O156,[1]Plan2!$A$1:$A$2,0)),0,1)</f>
        <v>0</v>
      </c>
      <c r="X156">
        <f>IF(ISNA(MATCH(O156+1,[1]Plan2!$A$1:$A$2,0)),0,1)</f>
        <v>0</v>
      </c>
      <c r="Y156">
        <f>IF(ISNA(MATCH(O156-1,[1]Plan2!$A$1:$A$2,0)),0,1)</f>
        <v>0</v>
      </c>
      <c r="Z156" t="s">
        <v>153</v>
      </c>
    </row>
    <row r="157" spans="1:26" x14ac:dyDescent="0.25">
      <c r="A157" t="str">
        <f t="shared" si="53"/>
        <v>2016-01-20T08:22:57-02:00</v>
      </c>
      <c r="B157">
        <f t="shared" si="52"/>
        <v>25</v>
      </c>
      <c r="C157">
        <f t="shared" si="54"/>
        <v>11</v>
      </c>
      <c r="D157" t="str">
        <f t="shared" si="55"/>
        <v>2016-01-20</v>
      </c>
      <c r="E157" t="str">
        <f t="shared" si="56"/>
        <v>08:22:57-02:00</v>
      </c>
      <c r="F157">
        <f t="shared" si="57"/>
        <v>9</v>
      </c>
      <c r="G157" t="str">
        <f t="shared" si="58"/>
        <v>08:22:57</v>
      </c>
      <c r="H157" t="str">
        <f t="shared" si="59"/>
        <v>08</v>
      </c>
      <c r="I157" t="str">
        <f t="shared" si="60"/>
        <v>22</v>
      </c>
      <c r="J157" t="str">
        <f t="shared" si="61"/>
        <v>57</v>
      </c>
      <c r="K157">
        <f t="shared" si="62"/>
        <v>8.3666666666666671</v>
      </c>
      <c r="L157" t="str">
        <f t="shared" si="63"/>
        <v>2016</v>
      </c>
      <c r="M157" t="str">
        <f t="shared" si="64"/>
        <v>01</v>
      </c>
      <c r="N157" t="str">
        <f t="shared" si="65"/>
        <v>20</v>
      </c>
      <c r="O157" s="6">
        <f t="shared" si="66"/>
        <v>42389</v>
      </c>
      <c r="P157">
        <f t="shared" si="67"/>
        <v>4</v>
      </c>
      <c r="Q157">
        <f t="shared" si="68"/>
        <v>1</v>
      </c>
      <c r="R157">
        <f t="shared" si="69"/>
        <v>0</v>
      </c>
      <c r="S157">
        <f t="shared" si="70"/>
        <v>0</v>
      </c>
      <c r="T157">
        <f t="shared" si="71"/>
        <v>0</v>
      </c>
      <c r="U157">
        <f t="shared" si="72"/>
        <v>0</v>
      </c>
      <c r="V157">
        <f t="shared" si="73"/>
        <v>0</v>
      </c>
      <c r="W157">
        <f>IF(ISNA(MATCH(O157,[1]Plan2!$A$1:$A$2,0)),0,1)</f>
        <v>0</v>
      </c>
      <c r="X157">
        <f>IF(ISNA(MATCH(O157+1,[1]Plan2!$A$1:$A$2,0)),0,1)</f>
        <v>0</v>
      </c>
      <c r="Y157">
        <f>IF(ISNA(MATCH(O157-1,[1]Plan2!$A$1:$A$2,0)),0,1)</f>
        <v>0</v>
      </c>
      <c r="Z157" t="s">
        <v>154</v>
      </c>
    </row>
    <row r="158" spans="1:26" x14ac:dyDescent="0.25">
      <c r="A158" t="str">
        <f t="shared" si="53"/>
        <v>2016-01-20T08:38:00-02:00</v>
      </c>
      <c r="B158">
        <f t="shared" si="52"/>
        <v>25</v>
      </c>
      <c r="C158">
        <f t="shared" si="54"/>
        <v>11</v>
      </c>
      <c r="D158" t="str">
        <f t="shared" si="55"/>
        <v>2016-01-20</v>
      </c>
      <c r="E158" t="str">
        <f t="shared" si="56"/>
        <v>08:38:00-02:00</v>
      </c>
      <c r="F158">
        <f t="shared" si="57"/>
        <v>9</v>
      </c>
      <c r="G158" t="str">
        <f t="shared" si="58"/>
        <v>08:38:00</v>
      </c>
      <c r="H158" t="str">
        <f t="shared" si="59"/>
        <v>08</v>
      </c>
      <c r="I158" t="str">
        <f t="shared" si="60"/>
        <v>38</v>
      </c>
      <c r="J158" t="str">
        <f t="shared" si="61"/>
        <v>00</v>
      </c>
      <c r="K158">
        <f t="shared" si="62"/>
        <v>8.6333333333333329</v>
      </c>
      <c r="L158" t="str">
        <f t="shared" si="63"/>
        <v>2016</v>
      </c>
      <c r="M158" t="str">
        <f t="shared" si="64"/>
        <v>01</v>
      </c>
      <c r="N158" t="str">
        <f t="shared" si="65"/>
        <v>20</v>
      </c>
      <c r="O158" s="6">
        <f t="shared" si="66"/>
        <v>42389</v>
      </c>
      <c r="P158">
        <f t="shared" si="67"/>
        <v>4</v>
      </c>
      <c r="Q158">
        <f t="shared" si="68"/>
        <v>1</v>
      </c>
      <c r="R158">
        <f t="shared" si="69"/>
        <v>0</v>
      </c>
      <c r="S158">
        <f t="shared" si="70"/>
        <v>0</v>
      </c>
      <c r="T158">
        <f t="shared" si="71"/>
        <v>0</v>
      </c>
      <c r="U158">
        <f t="shared" si="72"/>
        <v>0</v>
      </c>
      <c r="V158">
        <f t="shared" si="73"/>
        <v>0</v>
      </c>
      <c r="W158">
        <f>IF(ISNA(MATCH(O158,[1]Plan2!$A$1:$A$2,0)),0,1)</f>
        <v>0</v>
      </c>
      <c r="X158">
        <f>IF(ISNA(MATCH(O158+1,[1]Plan2!$A$1:$A$2,0)),0,1)</f>
        <v>0</v>
      </c>
      <c r="Y158">
        <f>IF(ISNA(MATCH(O158-1,[1]Plan2!$A$1:$A$2,0)),0,1)</f>
        <v>0</v>
      </c>
      <c r="Z158" t="s">
        <v>155</v>
      </c>
    </row>
    <row r="159" spans="1:26" x14ac:dyDescent="0.25">
      <c r="A159" t="str">
        <f t="shared" si="53"/>
        <v>2016-01-20T08:53:04-02:00</v>
      </c>
      <c r="B159">
        <f t="shared" si="52"/>
        <v>25</v>
      </c>
      <c r="C159">
        <f t="shared" si="54"/>
        <v>11</v>
      </c>
      <c r="D159" t="str">
        <f t="shared" si="55"/>
        <v>2016-01-20</v>
      </c>
      <c r="E159" t="str">
        <f t="shared" si="56"/>
        <v>08:53:04-02:00</v>
      </c>
      <c r="F159">
        <f t="shared" si="57"/>
        <v>9</v>
      </c>
      <c r="G159" t="str">
        <f t="shared" si="58"/>
        <v>08:53:04</v>
      </c>
      <c r="H159" t="str">
        <f t="shared" si="59"/>
        <v>08</v>
      </c>
      <c r="I159" t="str">
        <f t="shared" si="60"/>
        <v>53</v>
      </c>
      <c r="J159" t="str">
        <f t="shared" si="61"/>
        <v>04</v>
      </c>
      <c r="K159">
        <f t="shared" si="62"/>
        <v>8.8833333333333329</v>
      </c>
      <c r="L159" t="str">
        <f t="shared" si="63"/>
        <v>2016</v>
      </c>
      <c r="M159" t="str">
        <f t="shared" si="64"/>
        <v>01</v>
      </c>
      <c r="N159" t="str">
        <f t="shared" si="65"/>
        <v>20</v>
      </c>
      <c r="O159" s="6">
        <f t="shared" si="66"/>
        <v>42389</v>
      </c>
      <c r="P159">
        <f t="shared" si="67"/>
        <v>4</v>
      </c>
      <c r="Q159">
        <f t="shared" si="68"/>
        <v>1</v>
      </c>
      <c r="R159">
        <f t="shared" si="69"/>
        <v>0</v>
      </c>
      <c r="S159">
        <f t="shared" si="70"/>
        <v>0</v>
      </c>
      <c r="T159">
        <f t="shared" si="71"/>
        <v>0</v>
      </c>
      <c r="U159">
        <f t="shared" si="72"/>
        <v>0</v>
      </c>
      <c r="V159">
        <f t="shared" si="73"/>
        <v>0</v>
      </c>
      <c r="W159">
        <f>IF(ISNA(MATCH(O159,[1]Plan2!$A$1:$A$2,0)),0,1)</f>
        <v>0</v>
      </c>
      <c r="X159">
        <f>IF(ISNA(MATCH(O159+1,[1]Plan2!$A$1:$A$2,0)),0,1)</f>
        <v>0</v>
      </c>
      <c r="Y159">
        <f>IF(ISNA(MATCH(O159-1,[1]Plan2!$A$1:$A$2,0)),0,1)</f>
        <v>0</v>
      </c>
      <c r="Z159" t="s">
        <v>156</v>
      </c>
    </row>
    <row r="160" spans="1:26" x14ac:dyDescent="0.25">
      <c r="A160" t="str">
        <f t="shared" si="53"/>
        <v>2016-01-20T09:08:07-02:00</v>
      </c>
      <c r="B160">
        <f t="shared" si="52"/>
        <v>25</v>
      </c>
      <c r="C160">
        <f t="shared" si="54"/>
        <v>11</v>
      </c>
      <c r="D160" t="str">
        <f t="shared" si="55"/>
        <v>2016-01-20</v>
      </c>
      <c r="E160" t="str">
        <f t="shared" si="56"/>
        <v>09:08:07-02:00</v>
      </c>
      <c r="F160">
        <f t="shared" si="57"/>
        <v>9</v>
      </c>
      <c r="G160" t="str">
        <f t="shared" si="58"/>
        <v>09:08:07</v>
      </c>
      <c r="H160" t="str">
        <f t="shared" si="59"/>
        <v>09</v>
      </c>
      <c r="I160" t="str">
        <f t="shared" si="60"/>
        <v>08</v>
      </c>
      <c r="J160" t="str">
        <f t="shared" si="61"/>
        <v>07</v>
      </c>
      <c r="K160">
        <f t="shared" si="62"/>
        <v>9.1333333333333329</v>
      </c>
      <c r="L160" t="str">
        <f t="shared" si="63"/>
        <v>2016</v>
      </c>
      <c r="M160" t="str">
        <f t="shared" si="64"/>
        <v>01</v>
      </c>
      <c r="N160" t="str">
        <f t="shared" si="65"/>
        <v>20</v>
      </c>
      <c r="O160" s="6">
        <f t="shared" si="66"/>
        <v>42389</v>
      </c>
      <c r="P160">
        <f t="shared" si="67"/>
        <v>4</v>
      </c>
      <c r="Q160">
        <f t="shared" si="68"/>
        <v>1</v>
      </c>
      <c r="R160">
        <f t="shared" si="69"/>
        <v>0</v>
      </c>
      <c r="S160">
        <f t="shared" si="70"/>
        <v>0</v>
      </c>
      <c r="T160">
        <f t="shared" si="71"/>
        <v>0</v>
      </c>
      <c r="U160">
        <f t="shared" si="72"/>
        <v>0</v>
      </c>
      <c r="V160">
        <f t="shared" si="73"/>
        <v>0</v>
      </c>
      <c r="W160">
        <f>IF(ISNA(MATCH(O160,[1]Plan2!$A$1:$A$2,0)),0,1)</f>
        <v>0</v>
      </c>
      <c r="X160">
        <f>IF(ISNA(MATCH(O160+1,[1]Plan2!$A$1:$A$2,0)),0,1)</f>
        <v>0</v>
      </c>
      <c r="Y160">
        <f>IF(ISNA(MATCH(O160-1,[1]Plan2!$A$1:$A$2,0)),0,1)</f>
        <v>0</v>
      </c>
      <c r="Z160" t="s">
        <v>157</v>
      </c>
    </row>
    <row r="161" spans="1:26" x14ac:dyDescent="0.25">
      <c r="A161" t="str">
        <f t="shared" si="53"/>
        <v>2016-01-20T09:23:11-02:00</v>
      </c>
      <c r="B161">
        <f t="shared" si="52"/>
        <v>25</v>
      </c>
      <c r="C161">
        <f t="shared" si="54"/>
        <v>11</v>
      </c>
      <c r="D161" t="str">
        <f t="shared" si="55"/>
        <v>2016-01-20</v>
      </c>
      <c r="E161" t="str">
        <f t="shared" si="56"/>
        <v>09:23:11-02:00</v>
      </c>
      <c r="F161">
        <f t="shared" si="57"/>
        <v>9</v>
      </c>
      <c r="G161" t="str">
        <f t="shared" si="58"/>
        <v>09:23:11</v>
      </c>
      <c r="H161" t="str">
        <f t="shared" si="59"/>
        <v>09</v>
      </c>
      <c r="I161" t="str">
        <f t="shared" si="60"/>
        <v>23</v>
      </c>
      <c r="J161" t="str">
        <f t="shared" si="61"/>
        <v>11</v>
      </c>
      <c r="K161">
        <f t="shared" si="62"/>
        <v>9.3833333333333329</v>
      </c>
      <c r="L161" t="str">
        <f t="shared" si="63"/>
        <v>2016</v>
      </c>
      <c r="M161" t="str">
        <f t="shared" si="64"/>
        <v>01</v>
      </c>
      <c r="N161" t="str">
        <f t="shared" si="65"/>
        <v>20</v>
      </c>
      <c r="O161" s="6">
        <f t="shared" si="66"/>
        <v>42389</v>
      </c>
      <c r="P161">
        <f t="shared" si="67"/>
        <v>4</v>
      </c>
      <c r="Q161">
        <f t="shared" si="68"/>
        <v>1</v>
      </c>
      <c r="R161">
        <f t="shared" si="69"/>
        <v>0</v>
      </c>
      <c r="S161">
        <f t="shared" si="70"/>
        <v>0</v>
      </c>
      <c r="T161">
        <f t="shared" si="71"/>
        <v>0</v>
      </c>
      <c r="U161">
        <f t="shared" si="72"/>
        <v>0</v>
      </c>
      <c r="V161">
        <f t="shared" si="73"/>
        <v>0</v>
      </c>
      <c r="W161">
        <f>IF(ISNA(MATCH(O161,[1]Plan2!$A$1:$A$2,0)),0,1)</f>
        <v>0</v>
      </c>
      <c r="X161">
        <f>IF(ISNA(MATCH(O161+1,[1]Plan2!$A$1:$A$2,0)),0,1)</f>
        <v>0</v>
      </c>
      <c r="Y161">
        <f>IF(ISNA(MATCH(O161-1,[1]Plan2!$A$1:$A$2,0)),0,1)</f>
        <v>0</v>
      </c>
      <c r="Z161" t="s">
        <v>158</v>
      </c>
    </row>
    <row r="162" spans="1:26" x14ac:dyDescent="0.25">
      <c r="A162" t="str">
        <f t="shared" si="53"/>
        <v>2016-01-20T09:38:14-02:00</v>
      </c>
      <c r="B162">
        <f t="shared" si="52"/>
        <v>25</v>
      </c>
      <c r="C162">
        <f t="shared" si="54"/>
        <v>11</v>
      </c>
      <c r="D162" t="str">
        <f t="shared" si="55"/>
        <v>2016-01-20</v>
      </c>
      <c r="E162" t="str">
        <f t="shared" si="56"/>
        <v>09:38:14-02:00</v>
      </c>
      <c r="F162">
        <f t="shared" si="57"/>
        <v>9</v>
      </c>
      <c r="G162" t="str">
        <f t="shared" si="58"/>
        <v>09:38:14</v>
      </c>
      <c r="H162" t="str">
        <f t="shared" si="59"/>
        <v>09</v>
      </c>
      <c r="I162" t="str">
        <f t="shared" si="60"/>
        <v>38</v>
      </c>
      <c r="J162" t="str">
        <f t="shared" si="61"/>
        <v>14</v>
      </c>
      <c r="K162">
        <f t="shared" si="62"/>
        <v>9.6333333333333329</v>
      </c>
      <c r="L162" t="str">
        <f t="shared" si="63"/>
        <v>2016</v>
      </c>
      <c r="M162" t="str">
        <f t="shared" si="64"/>
        <v>01</v>
      </c>
      <c r="N162" t="str">
        <f t="shared" si="65"/>
        <v>20</v>
      </c>
      <c r="O162" s="6">
        <f t="shared" si="66"/>
        <v>42389</v>
      </c>
      <c r="P162">
        <f t="shared" si="67"/>
        <v>4</v>
      </c>
      <c r="Q162">
        <f t="shared" si="68"/>
        <v>1</v>
      </c>
      <c r="R162">
        <f t="shared" si="69"/>
        <v>0</v>
      </c>
      <c r="S162">
        <f t="shared" si="70"/>
        <v>0</v>
      </c>
      <c r="T162">
        <f t="shared" si="71"/>
        <v>0</v>
      </c>
      <c r="U162">
        <f t="shared" si="72"/>
        <v>0</v>
      </c>
      <c r="V162">
        <f t="shared" si="73"/>
        <v>0</v>
      </c>
      <c r="W162">
        <f>IF(ISNA(MATCH(O162,[1]Plan2!$A$1:$A$2,0)),0,1)</f>
        <v>0</v>
      </c>
      <c r="X162">
        <f>IF(ISNA(MATCH(O162+1,[1]Plan2!$A$1:$A$2,0)),0,1)</f>
        <v>0</v>
      </c>
      <c r="Y162">
        <f>IF(ISNA(MATCH(O162-1,[1]Plan2!$A$1:$A$2,0)),0,1)</f>
        <v>0</v>
      </c>
      <c r="Z162" t="s">
        <v>159</v>
      </c>
    </row>
    <row r="163" spans="1:26" x14ac:dyDescent="0.25">
      <c r="A163" t="str">
        <f t="shared" si="53"/>
        <v>2016-01-20T09:53:17-02:00</v>
      </c>
      <c r="B163">
        <f t="shared" si="52"/>
        <v>25</v>
      </c>
      <c r="C163">
        <f t="shared" si="54"/>
        <v>11</v>
      </c>
      <c r="D163" t="str">
        <f t="shared" si="55"/>
        <v>2016-01-20</v>
      </c>
      <c r="E163" t="str">
        <f t="shared" si="56"/>
        <v>09:53:17-02:00</v>
      </c>
      <c r="F163">
        <f t="shared" si="57"/>
        <v>9</v>
      </c>
      <c r="G163" t="str">
        <f t="shared" si="58"/>
        <v>09:53:17</v>
      </c>
      <c r="H163" t="str">
        <f t="shared" si="59"/>
        <v>09</v>
      </c>
      <c r="I163" t="str">
        <f t="shared" si="60"/>
        <v>53</v>
      </c>
      <c r="J163" t="str">
        <f t="shared" si="61"/>
        <v>17</v>
      </c>
      <c r="K163">
        <f t="shared" si="62"/>
        <v>9.8833333333333329</v>
      </c>
      <c r="L163" t="str">
        <f t="shared" si="63"/>
        <v>2016</v>
      </c>
      <c r="M163" t="str">
        <f t="shared" si="64"/>
        <v>01</v>
      </c>
      <c r="N163" t="str">
        <f t="shared" si="65"/>
        <v>20</v>
      </c>
      <c r="O163" s="6">
        <f t="shared" si="66"/>
        <v>42389</v>
      </c>
      <c r="P163">
        <f t="shared" si="67"/>
        <v>4</v>
      </c>
      <c r="Q163">
        <f t="shared" si="68"/>
        <v>1</v>
      </c>
      <c r="R163">
        <f t="shared" si="69"/>
        <v>0</v>
      </c>
      <c r="S163">
        <f t="shared" si="70"/>
        <v>0</v>
      </c>
      <c r="T163">
        <f t="shared" si="71"/>
        <v>0</v>
      </c>
      <c r="U163">
        <f t="shared" si="72"/>
        <v>0</v>
      </c>
      <c r="V163">
        <f t="shared" si="73"/>
        <v>0</v>
      </c>
      <c r="W163">
        <f>IF(ISNA(MATCH(O163,[1]Plan2!$A$1:$A$2,0)),0,1)</f>
        <v>0</v>
      </c>
      <c r="X163">
        <f>IF(ISNA(MATCH(O163+1,[1]Plan2!$A$1:$A$2,0)),0,1)</f>
        <v>0</v>
      </c>
      <c r="Y163">
        <f>IF(ISNA(MATCH(O163-1,[1]Plan2!$A$1:$A$2,0)),0,1)</f>
        <v>0</v>
      </c>
      <c r="Z163" t="s">
        <v>160</v>
      </c>
    </row>
    <row r="164" spans="1:26" x14ac:dyDescent="0.25">
      <c r="A164" t="str">
        <f t="shared" si="53"/>
        <v>2016-01-20T10:08:21-02:00</v>
      </c>
      <c r="B164">
        <f t="shared" si="52"/>
        <v>25</v>
      </c>
      <c r="C164">
        <f t="shared" si="54"/>
        <v>11</v>
      </c>
      <c r="D164" t="str">
        <f t="shared" si="55"/>
        <v>2016-01-20</v>
      </c>
      <c r="E164" t="str">
        <f t="shared" si="56"/>
        <v>10:08:21-02:00</v>
      </c>
      <c r="F164">
        <f t="shared" si="57"/>
        <v>9</v>
      </c>
      <c r="G164" t="str">
        <f t="shared" si="58"/>
        <v>10:08:21</v>
      </c>
      <c r="H164" t="str">
        <f t="shared" si="59"/>
        <v>10</v>
      </c>
      <c r="I164" t="str">
        <f t="shared" si="60"/>
        <v>08</v>
      </c>
      <c r="J164" t="str">
        <f t="shared" si="61"/>
        <v>21</v>
      </c>
      <c r="K164">
        <f t="shared" si="62"/>
        <v>10.133333333333333</v>
      </c>
      <c r="L164" t="str">
        <f t="shared" si="63"/>
        <v>2016</v>
      </c>
      <c r="M164" t="str">
        <f t="shared" si="64"/>
        <v>01</v>
      </c>
      <c r="N164" t="str">
        <f t="shared" si="65"/>
        <v>20</v>
      </c>
      <c r="O164" s="6">
        <f t="shared" si="66"/>
        <v>42389</v>
      </c>
      <c r="P164">
        <f t="shared" si="67"/>
        <v>4</v>
      </c>
      <c r="Q164">
        <f t="shared" si="68"/>
        <v>1</v>
      </c>
      <c r="R164">
        <f t="shared" si="69"/>
        <v>0</v>
      </c>
      <c r="S164">
        <f t="shared" si="70"/>
        <v>0</v>
      </c>
      <c r="T164">
        <f t="shared" si="71"/>
        <v>0</v>
      </c>
      <c r="U164">
        <f t="shared" si="72"/>
        <v>0</v>
      </c>
      <c r="V164">
        <f t="shared" si="73"/>
        <v>0</v>
      </c>
      <c r="W164">
        <f>IF(ISNA(MATCH(O164,[1]Plan2!$A$1:$A$2,0)),0,1)</f>
        <v>0</v>
      </c>
      <c r="X164">
        <f>IF(ISNA(MATCH(O164+1,[1]Plan2!$A$1:$A$2,0)),0,1)</f>
        <v>0</v>
      </c>
      <c r="Y164">
        <f>IF(ISNA(MATCH(O164-1,[1]Plan2!$A$1:$A$2,0)),0,1)</f>
        <v>0</v>
      </c>
      <c r="Z164" t="s">
        <v>161</v>
      </c>
    </row>
    <row r="165" spans="1:26" x14ac:dyDescent="0.25">
      <c r="A165" t="str">
        <f t="shared" si="53"/>
        <v>2016-01-20T10:23:25-02:00</v>
      </c>
      <c r="B165">
        <f t="shared" si="52"/>
        <v>25</v>
      </c>
      <c r="C165">
        <f t="shared" si="54"/>
        <v>11</v>
      </c>
      <c r="D165" t="str">
        <f t="shared" si="55"/>
        <v>2016-01-20</v>
      </c>
      <c r="E165" t="str">
        <f t="shared" si="56"/>
        <v>10:23:25-02:00</v>
      </c>
      <c r="F165">
        <f t="shared" si="57"/>
        <v>9</v>
      </c>
      <c r="G165" t="str">
        <f t="shared" si="58"/>
        <v>10:23:25</v>
      </c>
      <c r="H165" t="str">
        <f t="shared" si="59"/>
        <v>10</v>
      </c>
      <c r="I165" t="str">
        <f t="shared" si="60"/>
        <v>23</v>
      </c>
      <c r="J165" t="str">
        <f t="shared" si="61"/>
        <v>25</v>
      </c>
      <c r="K165">
        <f t="shared" si="62"/>
        <v>10.383333333333333</v>
      </c>
      <c r="L165" t="str">
        <f t="shared" si="63"/>
        <v>2016</v>
      </c>
      <c r="M165" t="str">
        <f t="shared" si="64"/>
        <v>01</v>
      </c>
      <c r="N165" t="str">
        <f t="shared" si="65"/>
        <v>20</v>
      </c>
      <c r="O165" s="6">
        <f t="shared" si="66"/>
        <v>42389</v>
      </c>
      <c r="P165">
        <f t="shared" si="67"/>
        <v>4</v>
      </c>
      <c r="Q165">
        <f t="shared" si="68"/>
        <v>1</v>
      </c>
      <c r="R165">
        <f t="shared" si="69"/>
        <v>0</v>
      </c>
      <c r="S165">
        <f t="shared" si="70"/>
        <v>0</v>
      </c>
      <c r="T165">
        <f t="shared" si="71"/>
        <v>0</v>
      </c>
      <c r="U165">
        <f t="shared" si="72"/>
        <v>0</v>
      </c>
      <c r="V165">
        <f t="shared" si="73"/>
        <v>0</v>
      </c>
      <c r="W165">
        <f>IF(ISNA(MATCH(O165,[1]Plan2!$A$1:$A$2,0)),0,1)</f>
        <v>0</v>
      </c>
      <c r="X165">
        <f>IF(ISNA(MATCH(O165+1,[1]Plan2!$A$1:$A$2,0)),0,1)</f>
        <v>0</v>
      </c>
      <c r="Y165">
        <f>IF(ISNA(MATCH(O165-1,[1]Plan2!$A$1:$A$2,0)),0,1)</f>
        <v>0</v>
      </c>
      <c r="Z165" t="s">
        <v>162</v>
      </c>
    </row>
    <row r="166" spans="1:26" x14ac:dyDescent="0.25">
      <c r="A166" t="str">
        <f t="shared" si="53"/>
        <v>2016-01-20T10:38:28-02:00</v>
      </c>
      <c r="B166">
        <f t="shared" si="52"/>
        <v>25</v>
      </c>
      <c r="C166">
        <f t="shared" si="54"/>
        <v>11</v>
      </c>
      <c r="D166" t="str">
        <f t="shared" si="55"/>
        <v>2016-01-20</v>
      </c>
      <c r="E166" t="str">
        <f t="shared" si="56"/>
        <v>10:38:28-02:00</v>
      </c>
      <c r="F166">
        <f t="shared" si="57"/>
        <v>9</v>
      </c>
      <c r="G166" t="str">
        <f t="shared" si="58"/>
        <v>10:38:28</v>
      </c>
      <c r="H166" t="str">
        <f t="shared" si="59"/>
        <v>10</v>
      </c>
      <c r="I166" t="str">
        <f t="shared" si="60"/>
        <v>38</v>
      </c>
      <c r="J166" t="str">
        <f t="shared" si="61"/>
        <v>28</v>
      </c>
      <c r="K166">
        <f t="shared" si="62"/>
        <v>10.633333333333333</v>
      </c>
      <c r="L166" t="str">
        <f t="shared" si="63"/>
        <v>2016</v>
      </c>
      <c r="M166" t="str">
        <f t="shared" si="64"/>
        <v>01</v>
      </c>
      <c r="N166" t="str">
        <f t="shared" si="65"/>
        <v>20</v>
      </c>
      <c r="O166" s="6">
        <f t="shared" si="66"/>
        <v>42389</v>
      </c>
      <c r="P166">
        <f t="shared" si="67"/>
        <v>4</v>
      </c>
      <c r="Q166">
        <f t="shared" si="68"/>
        <v>1</v>
      </c>
      <c r="R166">
        <f t="shared" si="69"/>
        <v>0</v>
      </c>
      <c r="S166">
        <f t="shared" si="70"/>
        <v>0</v>
      </c>
      <c r="T166">
        <f t="shared" si="71"/>
        <v>0</v>
      </c>
      <c r="U166">
        <f t="shared" si="72"/>
        <v>0</v>
      </c>
      <c r="V166">
        <f t="shared" si="73"/>
        <v>0</v>
      </c>
      <c r="W166">
        <f>IF(ISNA(MATCH(O166,[1]Plan2!$A$1:$A$2,0)),0,1)</f>
        <v>0</v>
      </c>
      <c r="X166">
        <f>IF(ISNA(MATCH(O166+1,[1]Plan2!$A$1:$A$2,0)),0,1)</f>
        <v>0</v>
      </c>
      <c r="Y166">
        <f>IF(ISNA(MATCH(O166-1,[1]Plan2!$A$1:$A$2,0)),0,1)</f>
        <v>0</v>
      </c>
      <c r="Z166" t="s">
        <v>163</v>
      </c>
    </row>
    <row r="167" spans="1:26" x14ac:dyDescent="0.25">
      <c r="A167" t="str">
        <f t="shared" si="53"/>
        <v>2016-01-20T10:53:31-02:00</v>
      </c>
      <c r="B167">
        <f t="shared" si="52"/>
        <v>25</v>
      </c>
      <c r="C167">
        <f t="shared" si="54"/>
        <v>11</v>
      </c>
      <c r="D167" t="str">
        <f t="shared" si="55"/>
        <v>2016-01-20</v>
      </c>
      <c r="E167" t="str">
        <f t="shared" si="56"/>
        <v>10:53:31-02:00</v>
      </c>
      <c r="F167">
        <f t="shared" si="57"/>
        <v>9</v>
      </c>
      <c r="G167" t="str">
        <f t="shared" si="58"/>
        <v>10:53:31</v>
      </c>
      <c r="H167" t="str">
        <f t="shared" si="59"/>
        <v>10</v>
      </c>
      <c r="I167" t="str">
        <f t="shared" si="60"/>
        <v>53</v>
      </c>
      <c r="J167" t="str">
        <f t="shared" si="61"/>
        <v>31</v>
      </c>
      <c r="K167">
        <f t="shared" si="62"/>
        <v>10.883333333333333</v>
      </c>
      <c r="L167" t="str">
        <f t="shared" si="63"/>
        <v>2016</v>
      </c>
      <c r="M167" t="str">
        <f t="shared" si="64"/>
        <v>01</v>
      </c>
      <c r="N167" t="str">
        <f t="shared" si="65"/>
        <v>20</v>
      </c>
      <c r="O167" s="6">
        <f t="shared" si="66"/>
        <v>42389</v>
      </c>
      <c r="P167">
        <f t="shared" si="67"/>
        <v>4</v>
      </c>
      <c r="Q167">
        <f t="shared" si="68"/>
        <v>1</v>
      </c>
      <c r="R167">
        <f t="shared" si="69"/>
        <v>0</v>
      </c>
      <c r="S167">
        <f t="shared" si="70"/>
        <v>0</v>
      </c>
      <c r="T167">
        <f t="shared" si="71"/>
        <v>0</v>
      </c>
      <c r="U167">
        <f t="shared" si="72"/>
        <v>0</v>
      </c>
      <c r="V167">
        <f t="shared" si="73"/>
        <v>0</v>
      </c>
      <c r="W167">
        <f>IF(ISNA(MATCH(O167,[1]Plan2!$A$1:$A$2,0)),0,1)</f>
        <v>0</v>
      </c>
      <c r="X167">
        <f>IF(ISNA(MATCH(O167+1,[1]Plan2!$A$1:$A$2,0)),0,1)</f>
        <v>0</v>
      </c>
      <c r="Y167">
        <f>IF(ISNA(MATCH(O167-1,[1]Plan2!$A$1:$A$2,0)),0,1)</f>
        <v>0</v>
      </c>
      <c r="Z167" t="s">
        <v>164</v>
      </c>
    </row>
    <row r="168" spans="1:26" x14ac:dyDescent="0.25">
      <c r="A168" t="str">
        <f t="shared" si="53"/>
        <v>2016-01-20T11:08:35-02:00</v>
      </c>
      <c r="B168">
        <f t="shared" si="52"/>
        <v>25</v>
      </c>
      <c r="C168">
        <f t="shared" si="54"/>
        <v>11</v>
      </c>
      <c r="D168" t="str">
        <f t="shared" si="55"/>
        <v>2016-01-20</v>
      </c>
      <c r="E168" t="str">
        <f t="shared" si="56"/>
        <v>11:08:35-02:00</v>
      </c>
      <c r="F168">
        <f t="shared" si="57"/>
        <v>9</v>
      </c>
      <c r="G168" t="str">
        <f t="shared" si="58"/>
        <v>11:08:35</v>
      </c>
      <c r="H168" t="str">
        <f t="shared" si="59"/>
        <v>11</v>
      </c>
      <c r="I168" t="str">
        <f t="shared" si="60"/>
        <v>08</v>
      </c>
      <c r="J168" t="str">
        <f t="shared" si="61"/>
        <v>35</v>
      </c>
      <c r="K168">
        <f t="shared" si="62"/>
        <v>11.133333333333333</v>
      </c>
      <c r="L168" t="str">
        <f t="shared" si="63"/>
        <v>2016</v>
      </c>
      <c r="M168" t="str">
        <f t="shared" si="64"/>
        <v>01</v>
      </c>
      <c r="N168" t="str">
        <f t="shared" si="65"/>
        <v>20</v>
      </c>
      <c r="O168" s="6">
        <f t="shared" si="66"/>
        <v>42389</v>
      </c>
      <c r="P168">
        <f t="shared" si="67"/>
        <v>4</v>
      </c>
      <c r="Q168">
        <f t="shared" si="68"/>
        <v>1</v>
      </c>
      <c r="R168">
        <f t="shared" si="69"/>
        <v>0</v>
      </c>
      <c r="S168">
        <f t="shared" si="70"/>
        <v>0</v>
      </c>
      <c r="T168">
        <f t="shared" si="71"/>
        <v>0</v>
      </c>
      <c r="U168">
        <f t="shared" si="72"/>
        <v>0</v>
      </c>
      <c r="V168">
        <f t="shared" si="73"/>
        <v>0</v>
      </c>
      <c r="W168">
        <f>IF(ISNA(MATCH(O168,[1]Plan2!$A$1:$A$2,0)),0,1)</f>
        <v>0</v>
      </c>
      <c r="X168">
        <f>IF(ISNA(MATCH(O168+1,[1]Plan2!$A$1:$A$2,0)),0,1)</f>
        <v>0</v>
      </c>
      <c r="Y168">
        <f>IF(ISNA(MATCH(O168-1,[1]Plan2!$A$1:$A$2,0)),0,1)</f>
        <v>0</v>
      </c>
      <c r="Z168" t="s">
        <v>165</v>
      </c>
    </row>
    <row r="169" spans="1:26" x14ac:dyDescent="0.25">
      <c r="A169" t="str">
        <f t="shared" si="53"/>
        <v>2016-01-20T11:23:38-02:00</v>
      </c>
      <c r="B169">
        <f t="shared" si="52"/>
        <v>25</v>
      </c>
      <c r="C169">
        <f t="shared" si="54"/>
        <v>11</v>
      </c>
      <c r="D169" t="str">
        <f t="shared" si="55"/>
        <v>2016-01-20</v>
      </c>
      <c r="E169" t="str">
        <f t="shared" si="56"/>
        <v>11:23:38-02:00</v>
      </c>
      <c r="F169">
        <f t="shared" si="57"/>
        <v>9</v>
      </c>
      <c r="G169" t="str">
        <f t="shared" si="58"/>
        <v>11:23:38</v>
      </c>
      <c r="H169" t="str">
        <f t="shared" si="59"/>
        <v>11</v>
      </c>
      <c r="I169" t="str">
        <f t="shared" si="60"/>
        <v>23</v>
      </c>
      <c r="J169" t="str">
        <f t="shared" si="61"/>
        <v>38</v>
      </c>
      <c r="K169">
        <f t="shared" si="62"/>
        <v>11.383333333333333</v>
      </c>
      <c r="L169" t="str">
        <f t="shared" si="63"/>
        <v>2016</v>
      </c>
      <c r="M169" t="str">
        <f t="shared" si="64"/>
        <v>01</v>
      </c>
      <c r="N169" t="str">
        <f t="shared" si="65"/>
        <v>20</v>
      </c>
      <c r="O169" s="6">
        <f t="shared" si="66"/>
        <v>42389</v>
      </c>
      <c r="P169">
        <f t="shared" si="67"/>
        <v>4</v>
      </c>
      <c r="Q169">
        <f t="shared" si="68"/>
        <v>1</v>
      </c>
      <c r="R169">
        <f t="shared" si="69"/>
        <v>0</v>
      </c>
      <c r="S169">
        <f t="shared" si="70"/>
        <v>0</v>
      </c>
      <c r="T169">
        <f t="shared" si="71"/>
        <v>0</v>
      </c>
      <c r="U169">
        <f t="shared" si="72"/>
        <v>0</v>
      </c>
      <c r="V169">
        <f t="shared" si="73"/>
        <v>0</v>
      </c>
      <c r="W169">
        <f>IF(ISNA(MATCH(O169,[1]Plan2!$A$1:$A$2,0)),0,1)</f>
        <v>0</v>
      </c>
      <c r="X169">
        <f>IF(ISNA(MATCH(O169+1,[1]Plan2!$A$1:$A$2,0)),0,1)</f>
        <v>0</v>
      </c>
      <c r="Y169">
        <f>IF(ISNA(MATCH(O169-1,[1]Plan2!$A$1:$A$2,0)),0,1)</f>
        <v>0</v>
      </c>
      <c r="Z169" t="s">
        <v>166</v>
      </c>
    </row>
    <row r="170" spans="1:26" x14ac:dyDescent="0.25">
      <c r="A170" t="str">
        <f t="shared" si="53"/>
        <v>2016-01-20T22:56:48-02:00</v>
      </c>
      <c r="B170">
        <f t="shared" si="52"/>
        <v>25</v>
      </c>
      <c r="C170">
        <f t="shared" si="54"/>
        <v>11</v>
      </c>
      <c r="D170" t="str">
        <f t="shared" si="55"/>
        <v>2016-01-20</v>
      </c>
      <c r="E170" t="str">
        <f t="shared" si="56"/>
        <v>22:56:48-02:00</v>
      </c>
      <c r="F170">
        <f t="shared" si="57"/>
        <v>9</v>
      </c>
      <c r="G170" t="str">
        <f t="shared" si="58"/>
        <v>22:56:48</v>
      </c>
      <c r="H170" t="str">
        <f t="shared" si="59"/>
        <v>22</v>
      </c>
      <c r="I170" t="str">
        <f t="shared" si="60"/>
        <v>56</v>
      </c>
      <c r="J170" t="str">
        <f t="shared" si="61"/>
        <v>48</v>
      </c>
      <c r="K170">
        <f t="shared" si="62"/>
        <v>22.933333333333334</v>
      </c>
      <c r="L170" t="str">
        <f t="shared" si="63"/>
        <v>2016</v>
      </c>
      <c r="M170" t="str">
        <f t="shared" si="64"/>
        <v>01</v>
      </c>
      <c r="N170" t="str">
        <f t="shared" si="65"/>
        <v>20</v>
      </c>
      <c r="O170" s="6">
        <f t="shared" si="66"/>
        <v>42389</v>
      </c>
      <c r="P170">
        <f t="shared" si="67"/>
        <v>4</v>
      </c>
      <c r="Q170">
        <f t="shared" si="68"/>
        <v>1</v>
      </c>
      <c r="R170">
        <f t="shared" si="69"/>
        <v>0</v>
      </c>
      <c r="S170">
        <f t="shared" si="70"/>
        <v>0</v>
      </c>
      <c r="T170">
        <f t="shared" si="71"/>
        <v>0</v>
      </c>
      <c r="U170">
        <f t="shared" si="72"/>
        <v>0</v>
      </c>
      <c r="V170">
        <f t="shared" si="73"/>
        <v>0</v>
      </c>
      <c r="W170">
        <f>IF(ISNA(MATCH(O170,[1]Plan2!$A$1:$A$2,0)),0,1)</f>
        <v>0</v>
      </c>
      <c r="X170">
        <f>IF(ISNA(MATCH(O170+1,[1]Plan2!$A$1:$A$2,0)),0,1)</f>
        <v>0</v>
      </c>
      <c r="Y170">
        <f>IF(ISNA(MATCH(O170-1,[1]Plan2!$A$1:$A$2,0)),0,1)</f>
        <v>0</v>
      </c>
      <c r="Z170" t="s">
        <v>167</v>
      </c>
    </row>
    <row r="171" spans="1:26" x14ac:dyDescent="0.25">
      <c r="A171" t="str">
        <f t="shared" si="53"/>
        <v>2016-01-20T23:11:54-02:00</v>
      </c>
      <c r="B171">
        <f t="shared" si="52"/>
        <v>25</v>
      </c>
      <c r="C171">
        <f t="shared" si="54"/>
        <v>11</v>
      </c>
      <c r="D171" t="str">
        <f t="shared" si="55"/>
        <v>2016-01-20</v>
      </c>
      <c r="E171" t="str">
        <f t="shared" si="56"/>
        <v>23:11:54-02:00</v>
      </c>
      <c r="F171">
        <f t="shared" si="57"/>
        <v>9</v>
      </c>
      <c r="G171" t="str">
        <f t="shared" si="58"/>
        <v>23:11:54</v>
      </c>
      <c r="H171" t="str">
        <f t="shared" si="59"/>
        <v>23</v>
      </c>
      <c r="I171" t="str">
        <f t="shared" si="60"/>
        <v>11</v>
      </c>
      <c r="J171" t="str">
        <f t="shared" si="61"/>
        <v>54</v>
      </c>
      <c r="K171">
        <f t="shared" si="62"/>
        <v>23.183333333333334</v>
      </c>
      <c r="L171" t="str">
        <f t="shared" si="63"/>
        <v>2016</v>
      </c>
      <c r="M171" t="str">
        <f t="shared" si="64"/>
        <v>01</v>
      </c>
      <c r="N171" t="str">
        <f t="shared" si="65"/>
        <v>20</v>
      </c>
      <c r="O171" s="6">
        <f t="shared" si="66"/>
        <v>42389</v>
      </c>
      <c r="P171">
        <f t="shared" si="67"/>
        <v>4</v>
      </c>
      <c r="Q171">
        <f t="shared" si="68"/>
        <v>1</v>
      </c>
      <c r="R171">
        <f t="shared" si="69"/>
        <v>0</v>
      </c>
      <c r="S171">
        <f t="shared" si="70"/>
        <v>0</v>
      </c>
      <c r="T171">
        <f t="shared" si="71"/>
        <v>0</v>
      </c>
      <c r="U171">
        <f t="shared" si="72"/>
        <v>0</v>
      </c>
      <c r="V171">
        <f t="shared" si="73"/>
        <v>0</v>
      </c>
      <c r="W171">
        <f>IF(ISNA(MATCH(O171,[1]Plan2!$A$1:$A$2,0)),0,1)</f>
        <v>0</v>
      </c>
      <c r="X171">
        <f>IF(ISNA(MATCH(O171+1,[1]Plan2!$A$1:$A$2,0)),0,1)</f>
        <v>0</v>
      </c>
      <c r="Y171">
        <f>IF(ISNA(MATCH(O171-1,[1]Plan2!$A$1:$A$2,0)),0,1)</f>
        <v>0</v>
      </c>
      <c r="Z171" t="s">
        <v>168</v>
      </c>
    </row>
    <row r="172" spans="1:26" x14ac:dyDescent="0.25">
      <c r="A172" t="str">
        <f t="shared" si="53"/>
        <v>2016-01-20T23:27:00-02:00</v>
      </c>
      <c r="B172">
        <f t="shared" si="52"/>
        <v>25</v>
      </c>
      <c r="C172">
        <f t="shared" si="54"/>
        <v>11</v>
      </c>
      <c r="D172" t="str">
        <f t="shared" si="55"/>
        <v>2016-01-20</v>
      </c>
      <c r="E172" t="str">
        <f t="shared" si="56"/>
        <v>23:27:00-02:00</v>
      </c>
      <c r="F172">
        <f t="shared" si="57"/>
        <v>9</v>
      </c>
      <c r="G172" t="str">
        <f t="shared" si="58"/>
        <v>23:27:00</v>
      </c>
      <c r="H172" t="str">
        <f t="shared" si="59"/>
        <v>23</v>
      </c>
      <c r="I172" t="str">
        <f t="shared" si="60"/>
        <v>27</v>
      </c>
      <c r="J172" t="str">
        <f t="shared" si="61"/>
        <v>00</v>
      </c>
      <c r="K172">
        <f t="shared" si="62"/>
        <v>23.45</v>
      </c>
      <c r="L172" t="str">
        <f t="shared" si="63"/>
        <v>2016</v>
      </c>
      <c r="M172" t="str">
        <f t="shared" si="64"/>
        <v>01</v>
      </c>
      <c r="N172" t="str">
        <f t="shared" si="65"/>
        <v>20</v>
      </c>
      <c r="O172" s="6">
        <f t="shared" si="66"/>
        <v>42389</v>
      </c>
      <c r="P172">
        <f t="shared" si="67"/>
        <v>4</v>
      </c>
      <c r="Q172">
        <f t="shared" si="68"/>
        <v>1</v>
      </c>
      <c r="R172">
        <f t="shared" si="69"/>
        <v>0</v>
      </c>
      <c r="S172">
        <f t="shared" si="70"/>
        <v>0</v>
      </c>
      <c r="T172">
        <f t="shared" si="71"/>
        <v>0</v>
      </c>
      <c r="U172">
        <f t="shared" si="72"/>
        <v>0</v>
      </c>
      <c r="V172">
        <f t="shared" si="73"/>
        <v>0</v>
      </c>
      <c r="W172">
        <f>IF(ISNA(MATCH(O172,[1]Plan2!$A$1:$A$2,0)),0,1)</f>
        <v>0</v>
      </c>
      <c r="X172">
        <f>IF(ISNA(MATCH(O172+1,[1]Plan2!$A$1:$A$2,0)),0,1)</f>
        <v>0</v>
      </c>
      <c r="Y172">
        <f>IF(ISNA(MATCH(O172-1,[1]Plan2!$A$1:$A$2,0)),0,1)</f>
        <v>0</v>
      </c>
      <c r="Z172" t="s">
        <v>169</v>
      </c>
    </row>
    <row r="173" spans="1:26" x14ac:dyDescent="0.25">
      <c r="A173" t="str">
        <f t="shared" si="53"/>
        <v>2016-01-20T23:42:04-02:00</v>
      </c>
      <c r="B173">
        <f t="shared" si="52"/>
        <v>25</v>
      </c>
      <c r="C173">
        <f t="shared" si="54"/>
        <v>11</v>
      </c>
      <c r="D173" t="str">
        <f t="shared" si="55"/>
        <v>2016-01-20</v>
      </c>
      <c r="E173" t="str">
        <f t="shared" si="56"/>
        <v>23:42:04-02:00</v>
      </c>
      <c r="F173">
        <f t="shared" si="57"/>
        <v>9</v>
      </c>
      <c r="G173" t="str">
        <f t="shared" si="58"/>
        <v>23:42:04</v>
      </c>
      <c r="H173" t="str">
        <f t="shared" si="59"/>
        <v>23</v>
      </c>
      <c r="I173" t="str">
        <f t="shared" si="60"/>
        <v>42</v>
      </c>
      <c r="J173" t="str">
        <f t="shared" si="61"/>
        <v>04</v>
      </c>
      <c r="K173">
        <f t="shared" si="62"/>
        <v>23.7</v>
      </c>
      <c r="L173" t="str">
        <f t="shared" si="63"/>
        <v>2016</v>
      </c>
      <c r="M173" t="str">
        <f t="shared" si="64"/>
        <v>01</v>
      </c>
      <c r="N173" t="str">
        <f t="shared" si="65"/>
        <v>20</v>
      </c>
      <c r="O173" s="6">
        <f t="shared" si="66"/>
        <v>42389</v>
      </c>
      <c r="P173">
        <f t="shared" si="67"/>
        <v>4</v>
      </c>
      <c r="Q173">
        <f t="shared" si="68"/>
        <v>1</v>
      </c>
      <c r="R173">
        <f t="shared" si="69"/>
        <v>0</v>
      </c>
      <c r="S173">
        <f t="shared" si="70"/>
        <v>0</v>
      </c>
      <c r="T173">
        <f t="shared" si="71"/>
        <v>0</v>
      </c>
      <c r="U173">
        <f t="shared" si="72"/>
        <v>0</v>
      </c>
      <c r="V173">
        <f t="shared" si="73"/>
        <v>0</v>
      </c>
      <c r="W173">
        <f>IF(ISNA(MATCH(O173,[1]Plan2!$A$1:$A$2,0)),0,1)</f>
        <v>0</v>
      </c>
      <c r="X173">
        <f>IF(ISNA(MATCH(O173+1,[1]Plan2!$A$1:$A$2,0)),0,1)</f>
        <v>0</v>
      </c>
      <c r="Y173">
        <f>IF(ISNA(MATCH(O173-1,[1]Plan2!$A$1:$A$2,0)),0,1)</f>
        <v>0</v>
      </c>
      <c r="Z173" t="s">
        <v>170</v>
      </c>
    </row>
    <row r="174" spans="1:26" x14ac:dyDescent="0.25">
      <c r="A174" t="str">
        <f t="shared" si="53"/>
        <v>2016-01-20T23:57:07-02:00</v>
      </c>
      <c r="B174">
        <f t="shared" si="52"/>
        <v>25</v>
      </c>
      <c r="C174">
        <f t="shared" si="54"/>
        <v>11</v>
      </c>
      <c r="D174" t="str">
        <f t="shared" si="55"/>
        <v>2016-01-20</v>
      </c>
      <c r="E174" t="str">
        <f t="shared" si="56"/>
        <v>23:57:07-02:00</v>
      </c>
      <c r="F174">
        <f t="shared" si="57"/>
        <v>9</v>
      </c>
      <c r="G174" t="str">
        <f t="shared" si="58"/>
        <v>23:57:07</v>
      </c>
      <c r="H174" t="str">
        <f t="shared" si="59"/>
        <v>23</v>
      </c>
      <c r="I174" t="str">
        <f t="shared" si="60"/>
        <v>57</v>
      </c>
      <c r="J174" t="str">
        <f t="shared" si="61"/>
        <v>07</v>
      </c>
      <c r="K174">
        <f t="shared" si="62"/>
        <v>23.95</v>
      </c>
      <c r="L174" t="str">
        <f t="shared" si="63"/>
        <v>2016</v>
      </c>
      <c r="M174" t="str">
        <f t="shared" si="64"/>
        <v>01</v>
      </c>
      <c r="N174" t="str">
        <f t="shared" si="65"/>
        <v>20</v>
      </c>
      <c r="O174" s="6">
        <f t="shared" si="66"/>
        <v>42389</v>
      </c>
      <c r="P174">
        <f t="shared" si="67"/>
        <v>4</v>
      </c>
      <c r="Q174">
        <f t="shared" si="68"/>
        <v>1</v>
      </c>
      <c r="R174">
        <f t="shared" si="69"/>
        <v>0</v>
      </c>
      <c r="S174">
        <f t="shared" si="70"/>
        <v>0</v>
      </c>
      <c r="T174">
        <f t="shared" si="71"/>
        <v>0</v>
      </c>
      <c r="U174">
        <f t="shared" si="72"/>
        <v>0</v>
      </c>
      <c r="V174">
        <f t="shared" si="73"/>
        <v>0</v>
      </c>
      <c r="W174">
        <f>IF(ISNA(MATCH(O174,[1]Plan2!$A$1:$A$2,0)),0,1)</f>
        <v>0</v>
      </c>
      <c r="X174">
        <f>IF(ISNA(MATCH(O174+1,[1]Plan2!$A$1:$A$2,0)),0,1)</f>
        <v>0</v>
      </c>
      <c r="Y174">
        <f>IF(ISNA(MATCH(O174-1,[1]Plan2!$A$1:$A$2,0)),0,1)</f>
        <v>0</v>
      </c>
      <c r="Z174" t="s">
        <v>171</v>
      </c>
    </row>
    <row r="175" spans="1:26" x14ac:dyDescent="0.25">
      <c r="A175" t="str">
        <f t="shared" si="53"/>
        <v>2016-01-21T00:12:11-02:00</v>
      </c>
      <c r="B175">
        <f t="shared" si="52"/>
        <v>25</v>
      </c>
      <c r="C175">
        <f t="shared" si="54"/>
        <v>11</v>
      </c>
      <c r="D175" t="str">
        <f t="shared" si="55"/>
        <v>2016-01-21</v>
      </c>
      <c r="E175" t="str">
        <f t="shared" si="56"/>
        <v>00:12:11-02:00</v>
      </c>
      <c r="F175">
        <f t="shared" si="57"/>
        <v>9</v>
      </c>
      <c r="G175" t="str">
        <f t="shared" si="58"/>
        <v>00:12:11</v>
      </c>
      <c r="H175" t="str">
        <f t="shared" si="59"/>
        <v>00</v>
      </c>
      <c r="I175" t="str">
        <f t="shared" si="60"/>
        <v>12</v>
      </c>
      <c r="J175" t="str">
        <f t="shared" si="61"/>
        <v>11</v>
      </c>
      <c r="K175">
        <f t="shared" si="62"/>
        <v>0.2</v>
      </c>
      <c r="L175" t="str">
        <f t="shared" si="63"/>
        <v>2016</v>
      </c>
      <c r="M175" t="str">
        <f t="shared" si="64"/>
        <v>01</v>
      </c>
      <c r="N175" t="str">
        <f t="shared" si="65"/>
        <v>21</v>
      </c>
      <c r="O175" s="6">
        <f t="shared" si="66"/>
        <v>42390</v>
      </c>
      <c r="P175">
        <f t="shared" si="67"/>
        <v>5</v>
      </c>
      <c r="Q175">
        <f t="shared" si="68"/>
        <v>1</v>
      </c>
      <c r="R175">
        <f t="shared" si="69"/>
        <v>0</v>
      </c>
      <c r="S175">
        <f t="shared" si="70"/>
        <v>0</v>
      </c>
      <c r="T175">
        <f t="shared" si="71"/>
        <v>0</v>
      </c>
      <c r="U175">
        <f t="shared" si="72"/>
        <v>0</v>
      </c>
      <c r="V175">
        <f t="shared" si="73"/>
        <v>0</v>
      </c>
      <c r="W175">
        <f>IF(ISNA(MATCH(O175,[1]Plan2!$A$1:$A$2,0)),0,1)</f>
        <v>0</v>
      </c>
      <c r="X175">
        <f>IF(ISNA(MATCH(O175+1,[1]Plan2!$A$1:$A$2,0)),0,1)</f>
        <v>0</v>
      </c>
      <c r="Y175">
        <f>IF(ISNA(MATCH(O175-1,[1]Plan2!$A$1:$A$2,0)),0,1)</f>
        <v>0</v>
      </c>
      <c r="Z175" t="s">
        <v>172</v>
      </c>
    </row>
    <row r="176" spans="1:26" x14ac:dyDescent="0.25">
      <c r="A176" t="str">
        <f t="shared" si="53"/>
        <v>2016-01-21T00:27:16-02:00</v>
      </c>
      <c r="B176">
        <f t="shared" si="52"/>
        <v>25</v>
      </c>
      <c r="C176">
        <f t="shared" si="54"/>
        <v>11</v>
      </c>
      <c r="D176" t="str">
        <f t="shared" si="55"/>
        <v>2016-01-21</v>
      </c>
      <c r="E176" t="str">
        <f t="shared" si="56"/>
        <v>00:27:16-02:00</v>
      </c>
      <c r="F176">
        <f t="shared" si="57"/>
        <v>9</v>
      </c>
      <c r="G176" t="str">
        <f t="shared" si="58"/>
        <v>00:27:16</v>
      </c>
      <c r="H176" t="str">
        <f t="shared" si="59"/>
        <v>00</v>
      </c>
      <c r="I176" t="str">
        <f t="shared" si="60"/>
        <v>27</v>
      </c>
      <c r="J176" t="str">
        <f t="shared" si="61"/>
        <v>16</v>
      </c>
      <c r="K176">
        <f t="shared" si="62"/>
        <v>0.45</v>
      </c>
      <c r="L176" t="str">
        <f t="shared" si="63"/>
        <v>2016</v>
      </c>
      <c r="M176" t="str">
        <f t="shared" si="64"/>
        <v>01</v>
      </c>
      <c r="N176" t="str">
        <f t="shared" si="65"/>
        <v>21</v>
      </c>
      <c r="O176" s="6">
        <f t="shared" si="66"/>
        <v>42390</v>
      </c>
      <c r="P176">
        <f t="shared" si="67"/>
        <v>5</v>
      </c>
      <c r="Q176">
        <f t="shared" si="68"/>
        <v>1</v>
      </c>
      <c r="R176">
        <f t="shared" si="69"/>
        <v>0</v>
      </c>
      <c r="S176">
        <f t="shared" si="70"/>
        <v>0</v>
      </c>
      <c r="T176">
        <f t="shared" si="71"/>
        <v>0</v>
      </c>
      <c r="U176">
        <f t="shared" si="72"/>
        <v>0</v>
      </c>
      <c r="V176">
        <f t="shared" si="73"/>
        <v>0</v>
      </c>
      <c r="W176">
        <f>IF(ISNA(MATCH(O176,[1]Plan2!$A$1:$A$2,0)),0,1)</f>
        <v>0</v>
      </c>
      <c r="X176">
        <f>IF(ISNA(MATCH(O176+1,[1]Plan2!$A$1:$A$2,0)),0,1)</f>
        <v>0</v>
      </c>
      <c r="Y176">
        <f>IF(ISNA(MATCH(O176-1,[1]Plan2!$A$1:$A$2,0)),0,1)</f>
        <v>0</v>
      </c>
      <c r="Z176" t="s">
        <v>173</v>
      </c>
    </row>
    <row r="177" spans="1:26" x14ac:dyDescent="0.25">
      <c r="A177" t="str">
        <f t="shared" si="53"/>
        <v>2016-01-21T00:42:20-02:00</v>
      </c>
      <c r="B177">
        <f t="shared" si="52"/>
        <v>25</v>
      </c>
      <c r="C177">
        <f t="shared" si="54"/>
        <v>11</v>
      </c>
      <c r="D177" t="str">
        <f t="shared" si="55"/>
        <v>2016-01-21</v>
      </c>
      <c r="E177" t="str">
        <f t="shared" si="56"/>
        <v>00:42:20-02:00</v>
      </c>
      <c r="F177">
        <f t="shared" si="57"/>
        <v>9</v>
      </c>
      <c r="G177" t="str">
        <f t="shared" si="58"/>
        <v>00:42:20</v>
      </c>
      <c r="H177" t="str">
        <f t="shared" si="59"/>
        <v>00</v>
      </c>
      <c r="I177" t="str">
        <f t="shared" si="60"/>
        <v>42</v>
      </c>
      <c r="J177" t="str">
        <f t="shared" si="61"/>
        <v>20</v>
      </c>
      <c r="K177">
        <f t="shared" si="62"/>
        <v>0.7</v>
      </c>
      <c r="L177" t="str">
        <f t="shared" si="63"/>
        <v>2016</v>
      </c>
      <c r="M177" t="str">
        <f t="shared" si="64"/>
        <v>01</v>
      </c>
      <c r="N177" t="str">
        <f t="shared" si="65"/>
        <v>21</v>
      </c>
      <c r="O177" s="6">
        <f t="shared" si="66"/>
        <v>42390</v>
      </c>
      <c r="P177">
        <f t="shared" si="67"/>
        <v>5</v>
      </c>
      <c r="Q177">
        <f t="shared" si="68"/>
        <v>1</v>
      </c>
      <c r="R177">
        <f t="shared" si="69"/>
        <v>0</v>
      </c>
      <c r="S177">
        <f t="shared" si="70"/>
        <v>0</v>
      </c>
      <c r="T177">
        <f t="shared" si="71"/>
        <v>0</v>
      </c>
      <c r="U177">
        <f t="shared" si="72"/>
        <v>0</v>
      </c>
      <c r="V177">
        <f t="shared" si="73"/>
        <v>0</v>
      </c>
      <c r="W177">
        <f>IF(ISNA(MATCH(O177,[1]Plan2!$A$1:$A$2,0)),0,1)</f>
        <v>0</v>
      </c>
      <c r="X177">
        <f>IF(ISNA(MATCH(O177+1,[1]Plan2!$A$1:$A$2,0)),0,1)</f>
        <v>0</v>
      </c>
      <c r="Y177">
        <f>IF(ISNA(MATCH(O177-1,[1]Plan2!$A$1:$A$2,0)),0,1)</f>
        <v>0</v>
      </c>
      <c r="Z177" t="s">
        <v>174</v>
      </c>
    </row>
    <row r="178" spans="1:26" x14ac:dyDescent="0.25">
      <c r="A178" t="str">
        <f t="shared" si="53"/>
        <v>2016-01-21T00:57:23-02:00</v>
      </c>
      <c r="B178">
        <f t="shared" si="52"/>
        <v>25</v>
      </c>
      <c r="C178">
        <f t="shared" si="54"/>
        <v>11</v>
      </c>
      <c r="D178" t="str">
        <f t="shared" si="55"/>
        <v>2016-01-21</v>
      </c>
      <c r="E178" t="str">
        <f t="shared" si="56"/>
        <v>00:57:23-02:00</v>
      </c>
      <c r="F178">
        <f t="shared" si="57"/>
        <v>9</v>
      </c>
      <c r="G178" t="str">
        <f t="shared" si="58"/>
        <v>00:57:23</v>
      </c>
      <c r="H178" t="str">
        <f t="shared" si="59"/>
        <v>00</v>
      </c>
      <c r="I178" t="str">
        <f t="shared" si="60"/>
        <v>57</v>
      </c>
      <c r="J178" t="str">
        <f t="shared" si="61"/>
        <v>23</v>
      </c>
      <c r="K178">
        <f t="shared" si="62"/>
        <v>0.95</v>
      </c>
      <c r="L178" t="str">
        <f t="shared" si="63"/>
        <v>2016</v>
      </c>
      <c r="M178" t="str">
        <f t="shared" si="64"/>
        <v>01</v>
      </c>
      <c r="N178" t="str">
        <f t="shared" si="65"/>
        <v>21</v>
      </c>
      <c r="O178" s="6">
        <f t="shared" si="66"/>
        <v>42390</v>
      </c>
      <c r="P178">
        <f t="shared" si="67"/>
        <v>5</v>
      </c>
      <c r="Q178">
        <f t="shared" si="68"/>
        <v>1</v>
      </c>
      <c r="R178">
        <f t="shared" si="69"/>
        <v>0</v>
      </c>
      <c r="S178">
        <f t="shared" si="70"/>
        <v>0</v>
      </c>
      <c r="T178">
        <f t="shared" si="71"/>
        <v>0</v>
      </c>
      <c r="U178">
        <f t="shared" si="72"/>
        <v>0</v>
      </c>
      <c r="V178">
        <f t="shared" si="73"/>
        <v>0</v>
      </c>
      <c r="W178">
        <f>IF(ISNA(MATCH(O178,[1]Plan2!$A$1:$A$2,0)),0,1)</f>
        <v>0</v>
      </c>
      <c r="X178">
        <f>IF(ISNA(MATCH(O178+1,[1]Plan2!$A$1:$A$2,0)),0,1)</f>
        <v>0</v>
      </c>
      <c r="Y178">
        <f>IF(ISNA(MATCH(O178-1,[1]Plan2!$A$1:$A$2,0)),0,1)</f>
        <v>0</v>
      </c>
      <c r="Z178" t="s">
        <v>175</v>
      </c>
    </row>
    <row r="179" spans="1:26" x14ac:dyDescent="0.25">
      <c r="A179" t="str">
        <f t="shared" si="53"/>
        <v>2016-01-21T01:12:26-02:00</v>
      </c>
      <c r="B179">
        <f t="shared" si="52"/>
        <v>25</v>
      </c>
      <c r="C179">
        <f t="shared" si="54"/>
        <v>11</v>
      </c>
      <c r="D179" t="str">
        <f t="shared" si="55"/>
        <v>2016-01-21</v>
      </c>
      <c r="E179" t="str">
        <f t="shared" si="56"/>
        <v>01:12:26-02:00</v>
      </c>
      <c r="F179">
        <f t="shared" si="57"/>
        <v>9</v>
      </c>
      <c r="G179" t="str">
        <f t="shared" si="58"/>
        <v>01:12:26</v>
      </c>
      <c r="H179" t="str">
        <f t="shared" si="59"/>
        <v>01</v>
      </c>
      <c r="I179" t="str">
        <f t="shared" si="60"/>
        <v>12</v>
      </c>
      <c r="J179" t="str">
        <f t="shared" si="61"/>
        <v>26</v>
      </c>
      <c r="K179">
        <f t="shared" si="62"/>
        <v>1.2</v>
      </c>
      <c r="L179" t="str">
        <f t="shared" si="63"/>
        <v>2016</v>
      </c>
      <c r="M179" t="str">
        <f t="shared" si="64"/>
        <v>01</v>
      </c>
      <c r="N179" t="str">
        <f t="shared" si="65"/>
        <v>21</v>
      </c>
      <c r="O179" s="6">
        <f t="shared" si="66"/>
        <v>42390</v>
      </c>
      <c r="P179">
        <f t="shared" si="67"/>
        <v>5</v>
      </c>
      <c r="Q179">
        <f t="shared" si="68"/>
        <v>1</v>
      </c>
      <c r="R179">
        <f t="shared" si="69"/>
        <v>0</v>
      </c>
      <c r="S179">
        <f t="shared" si="70"/>
        <v>0</v>
      </c>
      <c r="T179">
        <f t="shared" si="71"/>
        <v>0</v>
      </c>
      <c r="U179">
        <f t="shared" si="72"/>
        <v>0</v>
      </c>
      <c r="V179">
        <f t="shared" si="73"/>
        <v>0</v>
      </c>
      <c r="W179">
        <f>IF(ISNA(MATCH(O179,[1]Plan2!$A$1:$A$2,0)),0,1)</f>
        <v>0</v>
      </c>
      <c r="X179">
        <f>IF(ISNA(MATCH(O179+1,[1]Plan2!$A$1:$A$2,0)),0,1)</f>
        <v>0</v>
      </c>
      <c r="Y179">
        <f>IF(ISNA(MATCH(O179-1,[1]Plan2!$A$1:$A$2,0)),0,1)</f>
        <v>0</v>
      </c>
      <c r="Z179" t="s">
        <v>176</v>
      </c>
    </row>
    <row r="180" spans="1:26" x14ac:dyDescent="0.25">
      <c r="A180" t="str">
        <f t="shared" si="53"/>
        <v>2016-01-21T01:27:30-02:00</v>
      </c>
      <c r="B180">
        <f t="shared" si="52"/>
        <v>25</v>
      </c>
      <c r="C180">
        <f t="shared" si="54"/>
        <v>11</v>
      </c>
      <c r="D180" t="str">
        <f t="shared" si="55"/>
        <v>2016-01-21</v>
      </c>
      <c r="E180" t="str">
        <f t="shared" si="56"/>
        <v>01:27:30-02:00</v>
      </c>
      <c r="F180">
        <f t="shared" si="57"/>
        <v>9</v>
      </c>
      <c r="G180" t="str">
        <f t="shared" si="58"/>
        <v>01:27:30</v>
      </c>
      <c r="H180" t="str">
        <f t="shared" si="59"/>
        <v>01</v>
      </c>
      <c r="I180" t="str">
        <f t="shared" si="60"/>
        <v>27</v>
      </c>
      <c r="J180" t="str">
        <f t="shared" si="61"/>
        <v>30</v>
      </c>
      <c r="K180">
        <f t="shared" si="62"/>
        <v>1.45</v>
      </c>
      <c r="L180" t="str">
        <f t="shared" si="63"/>
        <v>2016</v>
      </c>
      <c r="M180" t="str">
        <f t="shared" si="64"/>
        <v>01</v>
      </c>
      <c r="N180" t="str">
        <f t="shared" si="65"/>
        <v>21</v>
      </c>
      <c r="O180" s="6">
        <f t="shared" si="66"/>
        <v>42390</v>
      </c>
      <c r="P180">
        <f t="shared" si="67"/>
        <v>5</v>
      </c>
      <c r="Q180">
        <f t="shared" si="68"/>
        <v>1</v>
      </c>
      <c r="R180">
        <f t="shared" si="69"/>
        <v>0</v>
      </c>
      <c r="S180">
        <f t="shared" si="70"/>
        <v>0</v>
      </c>
      <c r="T180">
        <f t="shared" si="71"/>
        <v>0</v>
      </c>
      <c r="U180">
        <f t="shared" si="72"/>
        <v>0</v>
      </c>
      <c r="V180">
        <f t="shared" si="73"/>
        <v>0</v>
      </c>
      <c r="W180">
        <f>IF(ISNA(MATCH(O180,[1]Plan2!$A$1:$A$2,0)),0,1)</f>
        <v>0</v>
      </c>
      <c r="X180">
        <f>IF(ISNA(MATCH(O180+1,[1]Plan2!$A$1:$A$2,0)),0,1)</f>
        <v>0</v>
      </c>
      <c r="Y180">
        <f>IF(ISNA(MATCH(O180-1,[1]Plan2!$A$1:$A$2,0)),0,1)</f>
        <v>0</v>
      </c>
      <c r="Z180" t="s">
        <v>177</v>
      </c>
    </row>
    <row r="181" spans="1:26" x14ac:dyDescent="0.25">
      <c r="A181" t="str">
        <f t="shared" si="53"/>
        <v>2016-01-21T01:42:33-02:00</v>
      </c>
      <c r="B181">
        <f t="shared" si="52"/>
        <v>25</v>
      </c>
      <c r="C181">
        <f t="shared" si="54"/>
        <v>11</v>
      </c>
      <c r="D181" t="str">
        <f t="shared" si="55"/>
        <v>2016-01-21</v>
      </c>
      <c r="E181" t="str">
        <f t="shared" si="56"/>
        <v>01:42:33-02:00</v>
      </c>
      <c r="F181">
        <f t="shared" si="57"/>
        <v>9</v>
      </c>
      <c r="G181" t="str">
        <f t="shared" si="58"/>
        <v>01:42:33</v>
      </c>
      <c r="H181" t="str">
        <f t="shared" si="59"/>
        <v>01</v>
      </c>
      <c r="I181" t="str">
        <f t="shared" si="60"/>
        <v>42</v>
      </c>
      <c r="J181" t="str">
        <f t="shared" si="61"/>
        <v>33</v>
      </c>
      <c r="K181">
        <f t="shared" si="62"/>
        <v>1.7</v>
      </c>
      <c r="L181" t="str">
        <f t="shared" si="63"/>
        <v>2016</v>
      </c>
      <c r="M181" t="str">
        <f t="shared" si="64"/>
        <v>01</v>
      </c>
      <c r="N181" t="str">
        <f t="shared" si="65"/>
        <v>21</v>
      </c>
      <c r="O181" s="6">
        <f t="shared" si="66"/>
        <v>42390</v>
      </c>
      <c r="P181">
        <f t="shared" si="67"/>
        <v>5</v>
      </c>
      <c r="Q181">
        <f t="shared" si="68"/>
        <v>1</v>
      </c>
      <c r="R181">
        <f t="shared" si="69"/>
        <v>0</v>
      </c>
      <c r="S181">
        <f t="shared" si="70"/>
        <v>0</v>
      </c>
      <c r="T181">
        <f t="shared" si="71"/>
        <v>0</v>
      </c>
      <c r="U181">
        <f t="shared" si="72"/>
        <v>0</v>
      </c>
      <c r="V181">
        <f t="shared" si="73"/>
        <v>0</v>
      </c>
      <c r="W181">
        <f>IF(ISNA(MATCH(O181,[1]Plan2!$A$1:$A$2,0)),0,1)</f>
        <v>0</v>
      </c>
      <c r="X181">
        <f>IF(ISNA(MATCH(O181+1,[1]Plan2!$A$1:$A$2,0)),0,1)</f>
        <v>0</v>
      </c>
      <c r="Y181">
        <f>IF(ISNA(MATCH(O181-1,[1]Plan2!$A$1:$A$2,0)),0,1)</f>
        <v>0</v>
      </c>
      <c r="Z181" t="s">
        <v>178</v>
      </c>
    </row>
    <row r="182" spans="1:26" x14ac:dyDescent="0.25">
      <c r="A182" t="str">
        <f t="shared" si="53"/>
        <v>2016-01-21T01:57:37-02:00</v>
      </c>
      <c r="B182">
        <f t="shared" si="52"/>
        <v>25</v>
      </c>
      <c r="C182">
        <f t="shared" si="54"/>
        <v>11</v>
      </c>
      <c r="D182" t="str">
        <f t="shared" si="55"/>
        <v>2016-01-21</v>
      </c>
      <c r="E182" t="str">
        <f t="shared" si="56"/>
        <v>01:57:37-02:00</v>
      </c>
      <c r="F182">
        <f t="shared" si="57"/>
        <v>9</v>
      </c>
      <c r="G182" t="str">
        <f t="shared" si="58"/>
        <v>01:57:37</v>
      </c>
      <c r="H182" t="str">
        <f t="shared" si="59"/>
        <v>01</v>
      </c>
      <c r="I182" t="str">
        <f t="shared" si="60"/>
        <v>57</v>
      </c>
      <c r="J182" t="str">
        <f t="shared" si="61"/>
        <v>37</v>
      </c>
      <c r="K182">
        <f t="shared" si="62"/>
        <v>1.95</v>
      </c>
      <c r="L182" t="str">
        <f t="shared" si="63"/>
        <v>2016</v>
      </c>
      <c r="M182" t="str">
        <f t="shared" si="64"/>
        <v>01</v>
      </c>
      <c r="N182" t="str">
        <f t="shared" si="65"/>
        <v>21</v>
      </c>
      <c r="O182" s="6">
        <f t="shared" si="66"/>
        <v>42390</v>
      </c>
      <c r="P182">
        <f t="shared" si="67"/>
        <v>5</v>
      </c>
      <c r="Q182">
        <f t="shared" si="68"/>
        <v>1</v>
      </c>
      <c r="R182">
        <f t="shared" si="69"/>
        <v>0</v>
      </c>
      <c r="S182">
        <f t="shared" si="70"/>
        <v>0</v>
      </c>
      <c r="T182">
        <f t="shared" si="71"/>
        <v>0</v>
      </c>
      <c r="U182">
        <f t="shared" si="72"/>
        <v>0</v>
      </c>
      <c r="V182">
        <f t="shared" si="73"/>
        <v>0</v>
      </c>
      <c r="W182">
        <f>IF(ISNA(MATCH(O182,[1]Plan2!$A$1:$A$2,0)),0,1)</f>
        <v>0</v>
      </c>
      <c r="X182">
        <f>IF(ISNA(MATCH(O182+1,[1]Plan2!$A$1:$A$2,0)),0,1)</f>
        <v>0</v>
      </c>
      <c r="Y182">
        <f>IF(ISNA(MATCH(O182-1,[1]Plan2!$A$1:$A$2,0)),0,1)</f>
        <v>0</v>
      </c>
      <c r="Z182" t="s">
        <v>179</v>
      </c>
    </row>
    <row r="183" spans="1:26" x14ac:dyDescent="0.25">
      <c r="A183" t="str">
        <f t="shared" si="53"/>
        <v>2016-01-21T02:12:40-02:00</v>
      </c>
      <c r="B183">
        <f t="shared" si="52"/>
        <v>25</v>
      </c>
      <c r="C183">
        <f t="shared" si="54"/>
        <v>11</v>
      </c>
      <c r="D183" t="str">
        <f t="shared" si="55"/>
        <v>2016-01-21</v>
      </c>
      <c r="E183" t="str">
        <f t="shared" si="56"/>
        <v>02:12:40-02:00</v>
      </c>
      <c r="F183">
        <f t="shared" si="57"/>
        <v>9</v>
      </c>
      <c r="G183" t="str">
        <f t="shared" si="58"/>
        <v>02:12:40</v>
      </c>
      <c r="H183" t="str">
        <f t="shared" si="59"/>
        <v>02</v>
      </c>
      <c r="I183" t="str">
        <f t="shared" si="60"/>
        <v>12</v>
      </c>
      <c r="J183" t="str">
        <f t="shared" si="61"/>
        <v>40</v>
      </c>
      <c r="K183">
        <f t="shared" si="62"/>
        <v>2.2000000000000002</v>
      </c>
      <c r="L183" t="str">
        <f t="shared" si="63"/>
        <v>2016</v>
      </c>
      <c r="M183" t="str">
        <f t="shared" si="64"/>
        <v>01</v>
      </c>
      <c r="N183" t="str">
        <f t="shared" si="65"/>
        <v>21</v>
      </c>
      <c r="O183" s="6">
        <f t="shared" si="66"/>
        <v>42390</v>
      </c>
      <c r="P183">
        <f t="shared" si="67"/>
        <v>5</v>
      </c>
      <c r="Q183">
        <f t="shared" si="68"/>
        <v>1</v>
      </c>
      <c r="R183">
        <f t="shared" si="69"/>
        <v>0</v>
      </c>
      <c r="S183">
        <f t="shared" si="70"/>
        <v>0</v>
      </c>
      <c r="T183">
        <f t="shared" si="71"/>
        <v>0</v>
      </c>
      <c r="U183">
        <f t="shared" si="72"/>
        <v>0</v>
      </c>
      <c r="V183">
        <f t="shared" si="73"/>
        <v>0</v>
      </c>
      <c r="W183">
        <f>IF(ISNA(MATCH(O183,[1]Plan2!$A$1:$A$2,0)),0,1)</f>
        <v>0</v>
      </c>
      <c r="X183">
        <f>IF(ISNA(MATCH(O183+1,[1]Plan2!$A$1:$A$2,0)),0,1)</f>
        <v>0</v>
      </c>
      <c r="Y183">
        <f>IF(ISNA(MATCH(O183-1,[1]Plan2!$A$1:$A$2,0)),0,1)</f>
        <v>0</v>
      </c>
      <c r="Z183" t="s">
        <v>180</v>
      </c>
    </row>
    <row r="184" spans="1:26" x14ac:dyDescent="0.25">
      <c r="A184" t="str">
        <f t="shared" si="53"/>
        <v>2016-01-21T02:27:45-02:00</v>
      </c>
      <c r="B184">
        <f t="shared" si="52"/>
        <v>25</v>
      </c>
      <c r="C184">
        <f t="shared" si="54"/>
        <v>11</v>
      </c>
      <c r="D184" t="str">
        <f t="shared" si="55"/>
        <v>2016-01-21</v>
      </c>
      <c r="E184" t="str">
        <f t="shared" si="56"/>
        <v>02:27:45-02:00</v>
      </c>
      <c r="F184">
        <f t="shared" si="57"/>
        <v>9</v>
      </c>
      <c r="G184" t="str">
        <f t="shared" si="58"/>
        <v>02:27:45</v>
      </c>
      <c r="H184" t="str">
        <f t="shared" si="59"/>
        <v>02</v>
      </c>
      <c r="I184" t="str">
        <f t="shared" si="60"/>
        <v>27</v>
      </c>
      <c r="J184" t="str">
        <f t="shared" si="61"/>
        <v>45</v>
      </c>
      <c r="K184">
        <f t="shared" si="62"/>
        <v>2.4500000000000002</v>
      </c>
      <c r="L184" t="str">
        <f t="shared" si="63"/>
        <v>2016</v>
      </c>
      <c r="M184" t="str">
        <f t="shared" si="64"/>
        <v>01</v>
      </c>
      <c r="N184" t="str">
        <f t="shared" si="65"/>
        <v>21</v>
      </c>
      <c r="O184" s="6">
        <f t="shared" si="66"/>
        <v>42390</v>
      </c>
      <c r="P184">
        <f t="shared" si="67"/>
        <v>5</v>
      </c>
      <c r="Q184">
        <f t="shared" si="68"/>
        <v>1</v>
      </c>
      <c r="R184">
        <f t="shared" si="69"/>
        <v>0</v>
      </c>
      <c r="S184">
        <f t="shared" si="70"/>
        <v>0</v>
      </c>
      <c r="T184">
        <f t="shared" si="71"/>
        <v>0</v>
      </c>
      <c r="U184">
        <f t="shared" si="72"/>
        <v>0</v>
      </c>
      <c r="V184">
        <f t="shared" si="73"/>
        <v>0</v>
      </c>
      <c r="W184">
        <f>IF(ISNA(MATCH(O184,[1]Plan2!$A$1:$A$2,0)),0,1)</f>
        <v>0</v>
      </c>
      <c r="X184">
        <f>IF(ISNA(MATCH(O184+1,[1]Plan2!$A$1:$A$2,0)),0,1)</f>
        <v>0</v>
      </c>
      <c r="Y184">
        <f>IF(ISNA(MATCH(O184-1,[1]Plan2!$A$1:$A$2,0)),0,1)</f>
        <v>0</v>
      </c>
      <c r="Z184" t="s">
        <v>181</v>
      </c>
    </row>
    <row r="185" spans="1:26" x14ac:dyDescent="0.25">
      <c r="A185" t="str">
        <f t="shared" si="53"/>
        <v>2016-01-21T02:42:48-02:00</v>
      </c>
      <c r="B185">
        <f t="shared" si="52"/>
        <v>25</v>
      </c>
      <c r="C185">
        <f t="shared" si="54"/>
        <v>11</v>
      </c>
      <c r="D185" t="str">
        <f t="shared" si="55"/>
        <v>2016-01-21</v>
      </c>
      <c r="E185" t="str">
        <f t="shared" si="56"/>
        <v>02:42:48-02:00</v>
      </c>
      <c r="F185">
        <f t="shared" si="57"/>
        <v>9</v>
      </c>
      <c r="G185" t="str">
        <f t="shared" si="58"/>
        <v>02:42:48</v>
      </c>
      <c r="H185" t="str">
        <f t="shared" si="59"/>
        <v>02</v>
      </c>
      <c r="I185" t="str">
        <f t="shared" si="60"/>
        <v>42</v>
      </c>
      <c r="J185" t="str">
        <f t="shared" si="61"/>
        <v>48</v>
      </c>
      <c r="K185">
        <f t="shared" si="62"/>
        <v>2.7</v>
      </c>
      <c r="L185" t="str">
        <f t="shared" si="63"/>
        <v>2016</v>
      </c>
      <c r="M185" t="str">
        <f t="shared" si="64"/>
        <v>01</v>
      </c>
      <c r="N185" t="str">
        <f t="shared" si="65"/>
        <v>21</v>
      </c>
      <c r="O185" s="6">
        <f t="shared" si="66"/>
        <v>42390</v>
      </c>
      <c r="P185">
        <f t="shared" si="67"/>
        <v>5</v>
      </c>
      <c r="Q185">
        <f t="shared" si="68"/>
        <v>1</v>
      </c>
      <c r="R185">
        <f t="shared" si="69"/>
        <v>0</v>
      </c>
      <c r="S185">
        <f t="shared" si="70"/>
        <v>0</v>
      </c>
      <c r="T185">
        <f t="shared" si="71"/>
        <v>0</v>
      </c>
      <c r="U185">
        <f t="shared" si="72"/>
        <v>0</v>
      </c>
      <c r="V185">
        <f t="shared" si="73"/>
        <v>0</v>
      </c>
      <c r="W185">
        <f>IF(ISNA(MATCH(O185,[1]Plan2!$A$1:$A$2,0)),0,1)</f>
        <v>0</v>
      </c>
      <c r="X185">
        <f>IF(ISNA(MATCH(O185+1,[1]Plan2!$A$1:$A$2,0)),0,1)</f>
        <v>0</v>
      </c>
      <c r="Y185">
        <f>IF(ISNA(MATCH(O185-1,[1]Plan2!$A$1:$A$2,0)),0,1)</f>
        <v>0</v>
      </c>
      <c r="Z185" t="s">
        <v>182</v>
      </c>
    </row>
    <row r="186" spans="1:26" x14ac:dyDescent="0.25">
      <c r="A186" t="str">
        <f t="shared" si="53"/>
        <v>2016-01-21T02:57:52-02:00</v>
      </c>
      <c r="B186">
        <f t="shared" si="52"/>
        <v>25</v>
      </c>
      <c r="C186">
        <f t="shared" si="54"/>
        <v>11</v>
      </c>
      <c r="D186" t="str">
        <f t="shared" si="55"/>
        <v>2016-01-21</v>
      </c>
      <c r="E186" t="str">
        <f t="shared" si="56"/>
        <v>02:57:52-02:00</v>
      </c>
      <c r="F186">
        <f t="shared" si="57"/>
        <v>9</v>
      </c>
      <c r="G186" t="str">
        <f t="shared" si="58"/>
        <v>02:57:52</v>
      </c>
      <c r="H186" t="str">
        <f t="shared" si="59"/>
        <v>02</v>
      </c>
      <c r="I186" t="str">
        <f t="shared" si="60"/>
        <v>57</v>
      </c>
      <c r="J186" t="str">
        <f t="shared" si="61"/>
        <v>52</v>
      </c>
      <c r="K186">
        <f t="shared" si="62"/>
        <v>2.95</v>
      </c>
      <c r="L186" t="str">
        <f t="shared" si="63"/>
        <v>2016</v>
      </c>
      <c r="M186" t="str">
        <f t="shared" si="64"/>
        <v>01</v>
      </c>
      <c r="N186" t="str">
        <f t="shared" si="65"/>
        <v>21</v>
      </c>
      <c r="O186" s="6">
        <f t="shared" si="66"/>
        <v>42390</v>
      </c>
      <c r="P186">
        <f t="shared" si="67"/>
        <v>5</v>
      </c>
      <c r="Q186">
        <f t="shared" si="68"/>
        <v>1</v>
      </c>
      <c r="R186">
        <f t="shared" si="69"/>
        <v>0</v>
      </c>
      <c r="S186">
        <f t="shared" si="70"/>
        <v>0</v>
      </c>
      <c r="T186">
        <f t="shared" si="71"/>
        <v>0</v>
      </c>
      <c r="U186">
        <f t="shared" si="72"/>
        <v>0</v>
      </c>
      <c r="V186">
        <f t="shared" si="73"/>
        <v>0</v>
      </c>
      <c r="W186">
        <f>IF(ISNA(MATCH(O186,[1]Plan2!$A$1:$A$2,0)),0,1)</f>
        <v>0</v>
      </c>
      <c r="X186">
        <f>IF(ISNA(MATCH(O186+1,[1]Plan2!$A$1:$A$2,0)),0,1)</f>
        <v>0</v>
      </c>
      <c r="Y186">
        <f>IF(ISNA(MATCH(O186-1,[1]Plan2!$A$1:$A$2,0)),0,1)</f>
        <v>0</v>
      </c>
      <c r="Z186" t="s">
        <v>183</v>
      </c>
    </row>
    <row r="187" spans="1:26" x14ac:dyDescent="0.25">
      <c r="A187" t="str">
        <f t="shared" si="53"/>
        <v>2016-01-21T03:12:55-02:00</v>
      </c>
      <c r="B187">
        <f t="shared" si="52"/>
        <v>25</v>
      </c>
      <c r="C187">
        <f t="shared" si="54"/>
        <v>11</v>
      </c>
      <c r="D187" t="str">
        <f t="shared" si="55"/>
        <v>2016-01-21</v>
      </c>
      <c r="E187" t="str">
        <f t="shared" si="56"/>
        <v>03:12:55-02:00</v>
      </c>
      <c r="F187">
        <f t="shared" si="57"/>
        <v>9</v>
      </c>
      <c r="G187" t="str">
        <f t="shared" si="58"/>
        <v>03:12:55</v>
      </c>
      <c r="H187" t="str">
        <f t="shared" si="59"/>
        <v>03</v>
      </c>
      <c r="I187" t="str">
        <f t="shared" si="60"/>
        <v>12</v>
      </c>
      <c r="J187" t="str">
        <f t="shared" si="61"/>
        <v>55</v>
      </c>
      <c r="K187">
        <f t="shared" si="62"/>
        <v>3.2</v>
      </c>
      <c r="L187" t="str">
        <f t="shared" si="63"/>
        <v>2016</v>
      </c>
      <c r="M187" t="str">
        <f t="shared" si="64"/>
        <v>01</v>
      </c>
      <c r="N187" t="str">
        <f t="shared" si="65"/>
        <v>21</v>
      </c>
      <c r="O187" s="6">
        <f t="shared" si="66"/>
        <v>42390</v>
      </c>
      <c r="P187">
        <f t="shared" si="67"/>
        <v>5</v>
      </c>
      <c r="Q187">
        <f t="shared" si="68"/>
        <v>1</v>
      </c>
      <c r="R187">
        <f t="shared" si="69"/>
        <v>0</v>
      </c>
      <c r="S187">
        <f t="shared" si="70"/>
        <v>0</v>
      </c>
      <c r="T187">
        <f t="shared" si="71"/>
        <v>0</v>
      </c>
      <c r="U187">
        <f t="shared" si="72"/>
        <v>0</v>
      </c>
      <c r="V187">
        <f t="shared" si="73"/>
        <v>0</v>
      </c>
      <c r="W187">
        <f>IF(ISNA(MATCH(O187,[1]Plan2!$A$1:$A$2,0)),0,1)</f>
        <v>0</v>
      </c>
      <c r="X187">
        <f>IF(ISNA(MATCH(O187+1,[1]Plan2!$A$1:$A$2,0)),0,1)</f>
        <v>0</v>
      </c>
      <c r="Y187">
        <f>IF(ISNA(MATCH(O187-1,[1]Plan2!$A$1:$A$2,0)),0,1)</f>
        <v>0</v>
      </c>
      <c r="Z187" t="s">
        <v>184</v>
      </c>
    </row>
    <row r="188" spans="1:26" x14ac:dyDescent="0.25">
      <c r="A188" t="str">
        <f t="shared" si="53"/>
        <v>2016-01-21T03:27:58-02:00</v>
      </c>
      <c r="B188">
        <f t="shared" si="52"/>
        <v>25</v>
      </c>
      <c r="C188">
        <f t="shared" si="54"/>
        <v>11</v>
      </c>
      <c r="D188" t="str">
        <f t="shared" si="55"/>
        <v>2016-01-21</v>
      </c>
      <c r="E188" t="str">
        <f t="shared" si="56"/>
        <v>03:27:58-02:00</v>
      </c>
      <c r="F188">
        <f t="shared" si="57"/>
        <v>9</v>
      </c>
      <c r="G188" t="str">
        <f t="shared" si="58"/>
        <v>03:27:58</v>
      </c>
      <c r="H188" t="str">
        <f t="shared" si="59"/>
        <v>03</v>
      </c>
      <c r="I188" t="str">
        <f t="shared" si="60"/>
        <v>27</v>
      </c>
      <c r="J188" t="str">
        <f t="shared" si="61"/>
        <v>58</v>
      </c>
      <c r="K188">
        <f t="shared" si="62"/>
        <v>3.45</v>
      </c>
      <c r="L188" t="str">
        <f t="shared" si="63"/>
        <v>2016</v>
      </c>
      <c r="M188" t="str">
        <f t="shared" si="64"/>
        <v>01</v>
      </c>
      <c r="N188" t="str">
        <f t="shared" si="65"/>
        <v>21</v>
      </c>
      <c r="O188" s="6">
        <f t="shared" si="66"/>
        <v>42390</v>
      </c>
      <c r="P188">
        <f t="shared" si="67"/>
        <v>5</v>
      </c>
      <c r="Q188">
        <f t="shared" si="68"/>
        <v>1</v>
      </c>
      <c r="R188">
        <f t="shared" si="69"/>
        <v>0</v>
      </c>
      <c r="S188">
        <f t="shared" si="70"/>
        <v>0</v>
      </c>
      <c r="T188">
        <f t="shared" si="71"/>
        <v>0</v>
      </c>
      <c r="U188">
        <f t="shared" si="72"/>
        <v>0</v>
      </c>
      <c r="V188">
        <f t="shared" si="73"/>
        <v>0</v>
      </c>
      <c r="W188">
        <f>IF(ISNA(MATCH(O188,[1]Plan2!$A$1:$A$2,0)),0,1)</f>
        <v>0</v>
      </c>
      <c r="X188">
        <f>IF(ISNA(MATCH(O188+1,[1]Plan2!$A$1:$A$2,0)),0,1)</f>
        <v>0</v>
      </c>
      <c r="Y188">
        <f>IF(ISNA(MATCH(O188-1,[1]Plan2!$A$1:$A$2,0)),0,1)</f>
        <v>0</v>
      </c>
      <c r="Z188" t="s">
        <v>185</v>
      </c>
    </row>
    <row r="189" spans="1:26" x14ac:dyDescent="0.25">
      <c r="A189" t="str">
        <f t="shared" si="53"/>
        <v>2016-01-21T03:43:02-02:00</v>
      </c>
      <c r="B189">
        <f t="shared" si="52"/>
        <v>25</v>
      </c>
      <c r="C189">
        <f t="shared" si="54"/>
        <v>11</v>
      </c>
      <c r="D189" t="str">
        <f t="shared" si="55"/>
        <v>2016-01-21</v>
      </c>
      <c r="E189" t="str">
        <f t="shared" si="56"/>
        <v>03:43:02-02:00</v>
      </c>
      <c r="F189">
        <f t="shared" si="57"/>
        <v>9</v>
      </c>
      <c r="G189" t="str">
        <f t="shared" si="58"/>
        <v>03:43:02</v>
      </c>
      <c r="H189" t="str">
        <f t="shared" si="59"/>
        <v>03</v>
      </c>
      <c r="I189" t="str">
        <f t="shared" si="60"/>
        <v>43</v>
      </c>
      <c r="J189" t="str">
        <f t="shared" si="61"/>
        <v>02</v>
      </c>
      <c r="K189">
        <f t="shared" si="62"/>
        <v>3.7166666666666668</v>
      </c>
      <c r="L189" t="str">
        <f t="shared" si="63"/>
        <v>2016</v>
      </c>
      <c r="M189" t="str">
        <f t="shared" si="64"/>
        <v>01</v>
      </c>
      <c r="N189" t="str">
        <f t="shared" si="65"/>
        <v>21</v>
      </c>
      <c r="O189" s="6">
        <f t="shared" si="66"/>
        <v>42390</v>
      </c>
      <c r="P189">
        <f t="shared" si="67"/>
        <v>5</v>
      </c>
      <c r="Q189">
        <f t="shared" si="68"/>
        <v>1</v>
      </c>
      <c r="R189">
        <f t="shared" si="69"/>
        <v>0</v>
      </c>
      <c r="S189">
        <f t="shared" si="70"/>
        <v>0</v>
      </c>
      <c r="T189">
        <f t="shared" si="71"/>
        <v>0</v>
      </c>
      <c r="U189">
        <f t="shared" si="72"/>
        <v>0</v>
      </c>
      <c r="V189">
        <f t="shared" si="73"/>
        <v>0</v>
      </c>
      <c r="W189">
        <f>IF(ISNA(MATCH(O189,[1]Plan2!$A$1:$A$2,0)),0,1)</f>
        <v>0</v>
      </c>
      <c r="X189">
        <f>IF(ISNA(MATCH(O189+1,[1]Plan2!$A$1:$A$2,0)),0,1)</f>
        <v>0</v>
      </c>
      <c r="Y189">
        <f>IF(ISNA(MATCH(O189-1,[1]Plan2!$A$1:$A$2,0)),0,1)</f>
        <v>0</v>
      </c>
      <c r="Z189" t="s">
        <v>186</v>
      </c>
    </row>
    <row r="190" spans="1:26" x14ac:dyDescent="0.25">
      <c r="A190" t="str">
        <f t="shared" si="53"/>
        <v>2016-01-21T03:58:06-02:00</v>
      </c>
      <c r="B190">
        <f t="shared" si="52"/>
        <v>25</v>
      </c>
      <c r="C190">
        <f t="shared" si="54"/>
        <v>11</v>
      </c>
      <c r="D190" t="str">
        <f t="shared" si="55"/>
        <v>2016-01-21</v>
      </c>
      <c r="E190" t="str">
        <f t="shared" si="56"/>
        <v>03:58:06-02:00</v>
      </c>
      <c r="F190">
        <f t="shared" si="57"/>
        <v>9</v>
      </c>
      <c r="G190" t="str">
        <f t="shared" si="58"/>
        <v>03:58:06</v>
      </c>
      <c r="H190" t="str">
        <f t="shared" si="59"/>
        <v>03</v>
      </c>
      <c r="I190" t="str">
        <f t="shared" si="60"/>
        <v>58</v>
      </c>
      <c r="J190" t="str">
        <f t="shared" si="61"/>
        <v>06</v>
      </c>
      <c r="K190">
        <f t="shared" si="62"/>
        <v>3.9666666666666668</v>
      </c>
      <c r="L190" t="str">
        <f t="shared" si="63"/>
        <v>2016</v>
      </c>
      <c r="M190" t="str">
        <f t="shared" si="64"/>
        <v>01</v>
      </c>
      <c r="N190" t="str">
        <f t="shared" si="65"/>
        <v>21</v>
      </c>
      <c r="O190" s="6">
        <f t="shared" si="66"/>
        <v>42390</v>
      </c>
      <c r="P190">
        <f t="shared" si="67"/>
        <v>5</v>
      </c>
      <c r="Q190">
        <f t="shared" si="68"/>
        <v>1</v>
      </c>
      <c r="R190">
        <f t="shared" si="69"/>
        <v>0</v>
      </c>
      <c r="S190">
        <f t="shared" si="70"/>
        <v>0</v>
      </c>
      <c r="T190">
        <f t="shared" si="71"/>
        <v>0</v>
      </c>
      <c r="U190">
        <f t="shared" si="72"/>
        <v>0</v>
      </c>
      <c r="V190">
        <f t="shared" si="73"/>
        <v>0</v>
      </c>
      <c r="W190">
        <f>IF(ISNA(MATCH(O190,[1]Plan2!$A$1:$A$2,0)),0,1)</f>
        <v>0</v>
      </c>
      <c r="X190">
        <f>IF(ISNA(MATCH(O190+1,[1]Plan2!$A$1:$A$2,0)),0,1)</f>
        <v>0</v>
      </c>
      <c r="Y190">
        <f>IF(ISNA(MATCH(O190-1,[1]Plan2!$A$1:$A$2,0)),0,1)</f>
        <v>0</v>
      </c>
      <c r="Z190" t="s">
        <v>187</v>
      </c>
    </row>
    <row r="191" spans="1:26" x14ac:dyDescent="0.25">
      <c r="A191" t="str">
        <f t="shared" si="53"/>
        <v>2016-01-21T04:13:10-02:00</v>
      </c>
      <c r="B191">
        <f t="shared" si="52"/>
        <v>25</v>
      </c>
      <c r="C191">
        <f t="shared" si="54"/>
        <v>11</v>
      </c>
      <c r="D191" t="str">
        <f t="shared" si="55"/>
        <v>2016-01-21</v>
      </c>
      <c r="E191" t="str">
        <f t="shared" si="56"/>
        <v>04:13:10-02:00</v>
      </c>
      <c r="F191">
        <f t="shared" si="57"/>
        <v>9</v>
      </c>
      <c r="G191" t="str">
        <f t="shared" si="58"/>
        <v>04:13:10</v>
      </c>
      <c r="H191" t="str">
        <f t="shared" si="59"/>
        <v>04</v>
      </c>
      <c r="I191" t="str">
        <f t="shared" si="60"/>
        <v>13</v>
      </c>
      <c r="J191" t="str">
        <f t="shared" si="61"/>
        <v>10</v>
      </c>
      <c r="K191">
        <f t="shared" si="62"/>
        <v>4.2166666666666668</v>
      </c>
      <c r="L191" t="str">
        <f t="shared" si="63"/>
        <v>2016</v>
      </c>
      <c r="M191" t="str">
        <f t="shared" si="64"/>
        <v>01</v>
      </c>
      <c r="N191" t="str">
        <f t="shared" si="65"/>
        <v>21</v>
      </c>
      <c r="O191" s="6">
        <f t="shared" si="66"/>
        <v>42390</v>
      </c>
      <c r="P191">
        <f t="shared" si="67"/>
        <v>5</v>
      </c>
      <c r="Q191">
        <f t="shared" si="68"/>
        <v>1</v>
      </c>
      <c r="R191">
        <f t="shared" si="69"/>
        <v>0</v>
      </c>
      <c r="S191">
        <f t="shared" si="70"/>
        <v>0</v>
      </c>
      <c r="T191">
        <f t="shared" si="71"/>
        <v>0</v>
      </c>
      <c r="U191">
        <f t="shared" si="72"/>
        <v>0</v>
      </c>
      <c r="V191">
        <f t="shared" si="73"/>
        <v>0</v>
      </c>
      <c r="W191">
        <f>IF(ISNA(MATCH(O191,[1]Plan2!$A$1:$A$2,0)),0,1)</f>
        <v>0</v>
      </c>
      <c r="X191">
        <f>IF(ISNA(MATCH(O191+1,[1]Plan2!$A$1:$A$2,0)),0,1)</f>
        <v>0</v>
      </c>
      <c r="Y191">
        <f>IF(ISNA(MATCH(O191-1,[1]Plan2!$A$1:$A$2,0)),0,1)</f>
        <v>0</v>
      </c>
      <c r="Z191" t="s">
        <v>188</v>
      </c>
    </row>
    <row r="192" spans="1:26" x14ac:dyDescent="0.25">
      <c r="A192" t="str">
        <f t="shared" si="53"/>
        <v>2016-01-21T04:28:14-02:00</v>
      </c>
      <c r="B192">
        <f t="shared" si="52"/>
        <v>25</v>
      </c>
      <c r="C192">
        <f t="shared" si="54"/>
        <v>11</v>
      </c>
      <c r="D192" t="str">
        <f t="shared" si="55"/>
        <v>2016-01-21</v>
      </c>
      <c r="E192" t="str">
        <f t="shared" si="56"/>
        <v>04:28:14-02:00</v>
      </c>
      <c r="F192">
        <f t="shared" si="57"/>
        <v>9</v>
      </c>
      <c r="G192" t="str">
        <f t="shared" si="58"/>
        <v>04:28:14</v>
      </c>
      <c r="H192" t="str">
        <f t="shared" si="59"/>
        <v>04</v>
      </c>
      <c r="I192" t="str">
        <f t="shared" si="60"/>
        <v>28</v>
      </c>
      <c r="J192" t="str">
        <f t="shared" si="61"/>
        <v>14</v>
      </c>
      <c r="K192">
        <f t="shared" si="62"/>
        <v>4.4666666666666668</v>
      </c>
      <c r="L192" t="str">
        <f t="shared" si="63"/>
        <v>2016</v>
      </c>
      <c r="M192" t="str">
        <f t="shared" si="64"/>
        <v>01</v>
      </c>
      <c r="N192" t="str">
        <f t="shared" si="65"/>
        <v>21</v>
      </c>
      <c r="O192" s="6">
        <f t="shared" si="66"/>
        <v>42390</v>
      </c>
      <c r="P192">
        <f t="shared" si="67"/>
        <v>5</v>
      </c>
      <c r="Q192">
        <f t="shared" si="68"/>
        <v>1</v>
      </c>
      <c r="R192">
        <f t="shared" si="69"/>
        <v>0</v>
      </c>
      <c r="S192">
        <f t="shared" si="70"/>
        <v>0</v>
      </c>
      <c r="T192">
        <f t="shared" si="71"/>
        <v>0</v>
      </c>
      <c r="U192">
        <f t="shared" si="72"/>
        <v>0</v>
      </c>
      <c r="V192">
        <f t="shared" si="73"/>
        <v>0</v>
      </c>
      <c r="W192">
        <f>IF(ISNA(MATCH(O192,[1]Plan2!$A$1:$A$2,0)),0,1)</f>
        <v>0</v>
      </c>
      <c r="X192">
        <f>IF(ISNA(MATCH(O192+1,[1]Plan2!$A$1:$A$2,0)),0,1)</f>
        <v>0</v>
      </c>
      <c r="Y192">
        <f>IF(ISNA(MATCH(O192-1,[1]Plan2!$A$1:$A$2,0)),0,1)</f>
        <v>0</v>
      </c>
      <c r="Z192" t="s">
        <v>189</v>
      </c>
    </row>
    <row r="193" spans="1:26" x14ac:dyDescent="0.25">
      <c r="A193" t="str">
        <f t="shared" si="53"/>
        <v>2016-01-21T04:43:17-02:00</v>
      </c>
      <c r="B193">
        <f t="shared" si="52"/>
        <v>25</v>
      </c>
      <c r="C193">
        <f t="shared" si="54"/>
        <v>11</v>
      </c>
      <c r="D193" t="str">
        <f t="shared" si="55"/>
        <v>2016-01-21</v>
      </c>
      <c r="E193" t="str">
        <f t="shared" si="56"/>
        <v>04:43:17-02:00</v>
      </c>
      <c r="F193">
        <f t="shared" si="57"/>
        <v>9</v>
      </c>
      <c r="G193" t="str">
        <f t="shared" si="58"/>
        <v>04:43:17</v>
      </c>
      <c r="H193" t="str">
        <f t="shared" si="59"/>
        <v>04</v>
      </c>
      <c r="I193" t="str">
        <f t="shared" si="60"/>
        <v>43</v>
      </c>
      <c r="J193" t="str">
        <f t="shared" si="61"/>
        <v>17</v>
      </c>
      <c r="K193">
        <f t="shared" si="62"/>
        <v>4.7166666666666668</v>
      </c>
      <c r="L193" t="str">
        <f t="shared" si="63"/>
        <v>2016</v>
      </c>
      <c r="M193" t="str">
        <f t="shared" si="64"/>
        <v>01</v>
      </c>
      <c r="N193" t="str">
        <f t="shared" si="65"/>
        <v>21</v>
      </c>
      <c r="O193" s="6">
        <f t="shared" si="66"/>
        <v>42390</v>
      </c>
      <c r="P193">
        <f t="shared" si="67"/>
        <v>5</v>
      </c>
      <c r="Q193">
        <f t="shared" si="68"/>
        <v>1</v>
      </c>
      <c r="R193">
        <f t="shared" si="69"/>
        <v>0</v>
      </c>
      <c r="S193">
        <f t="shared" si="70"/>
        <v>0</v>
      </c>
      <c r="T193">
        <f t="shared" si="71"/>
        <v>0</v>
      </c>
      <c r="U193">
        <f t="shared" si="72"/>
        <v>0</v>
      </c>
      <c r="V193">
        <f t="shared" si="73"/>
        <v>0</v>
      </c>
      <c r="W193">
        <f>IF(ISNA(MATCH(O193,[1]Plan2!$A$1:$A$2,0)),0,1)</f>
        <v>0</v>
      </c>
      <c r="X193">
        <f>IF(ISNA(MATCH(O193+1,[1]Plan2!$A$1:$A$2,0)),0,1)</f>
        <v>0</v>
      </c>
      <c r="Y193">
        <f>IF(ISNA(MATCH(O193-1,[1]Plan2!$A$1:$A$2,0)),0,1)</f>
        <v>0</v>
      </c>
      <c r="Z193" t="s">
        <v>190</v>
      </c>
    </row>
    <row r="194" spans="1:26" x14ac:dyDescent="0.25">
      <c r="A194" t="str">
        <f t="shared" si="53"/>
        <v>2016-01-21T04:58:20-02:00</v>
      </c>
      <c r="B194">
        <f t="shared" ref="B194:B257" si="74">LEN(A194)</f>
        <v>25</v>
      </c>
      <c r="C194">
        <f t="shared" si="54"/>
        <v>11</v>
      </c>
      <c r="D194" t="str">
        <f t="shared" si="55"/>
        <v>2016-01-21</v>
      </c>
      <c r="E194" t="str">
        <f t="shared" si="56"/>
        <v>04:58:20-02:00</v>
      </c>
      <c r="F194">
        <f t="shared" si="57"/>
        <v>9</v>
      </c>
      <c r="G194" t="str">
        <f t="shared" si="58"/>
        <v>04:58:20</v>
      </c>
      <c r="H194" t="str">
        <f t="shared" si="59"/>
        <v>04</v>
      </c>
      <c r="I194" t="str">
        <f t="shared" si="60"/>
        <v>58</v>
      </c>
      <c r="J194" t="str">
        <f t="shared" si="61"/>
        <v>20</v>
      </c>
      <c r="K194">
        <f t="shared" si="62"/>
        <v>4.9666666666666668</v>
      </c>
      <c r="L194" t="str">
        <f t="shared" si="63"/>
        <v>2016</v>
      </c>
      <c r="M194" t="str">
        <f t="shared" si="64"/>
        <v>01</v>
      </c>
      <c r="N194" t="str">
        <f t="shared" si="65"/>
        <v>21</v>
      </c>
      <c r="O194" s="6">
        <f t="shared" si="66"/>
        <v>42390</v>
      </c>
      <c r="P194">
        <f t="shared" si="67"/>
        <v>5</v>
      </c>
      <c r="Q194">
        <f t="shared" si="68"/>
        <v>1</v>
      </c>
      <c r="R194">
        <f t="shared" si="69"/>
        <v>0</v>
      </c>
      <c r="S194">
        <f t="shared" si="70"/>
        <v>0</v>
      </c>
      <c r="T194">
        <f t="shared" si="71"/>
        <v>0</v>
      </c>
      <c r="U194">
        <f t="shared" si="72"/>
        <v>0</v>
      </c>
      <c r="V194">
        <f t="shared" si="73"/>
        <v>0</v>
      </c>
      <c r="W194">
        <f>IF(ISNA(MATCH(O194,[1]Plan2!$A$1:$A$2,0)),0,1)</f>
        <v>0</v>
      </c>
      <c r="X194">
        <f>IF(ISNA(MATCH(O194+1,[1]Plan2!$A$1:$A$2,0)),0,1)</f>
        <v>0</v>
      </c>
      <c r="Y194">
        <f>IF(ISNA(MATCH(O194-1,[1]Plan2!$A$1:$A$2,0)),0,1)</f>
        <v>0</v>
      </c>
      <c r="Z194" t="s">
        <v>191</v>
      </c>
    </row>
    <row r="195" spans="1:26" x14ac:dyDescent="0.25">
      <c r="A195" t="str">
        <f t="shared" ref="A195:A258" si="75">TRIM(Z195)</f>
        <v>2016-01-21T05:13:24-02:00</v>
      </c>
      <c r="B195">
        <f t="shared" si="74"/>
        <v>25</v>
      </c>
      <c r="C195">
        <f t="shared" ref="C195:C258" si="76">FIND("T",A195)</f>
        <v>11</v>
      </c>
      <c r="D195" t="str">
        <f t="shared" ref="D195:D258" si="77">MID(A195,1,C195-1)</f>
        <v>2016-01-21</v>
      </c>
      <c r="E195" t="str">
        <f t="shared" ref="E195:E258" si="78">MID(A195,C195+1,B195)</f>
        <v>05:13:24-02:00</v>
      </c>
      <c r="F195">
        <f t="shared" ref="F195:F258" si="79">FIND("-",E195)</f>
        <v>9</v>
      </c>
      <c r="G195" t="str">
        <f t="shared" ref="G195:G258" si="80">MID(E195,1,F195-1)</f>
        <v>05:13:24</v>
      </c>
      <c r="H195" t="str">
        <f t="shared" ref="H195:H258" si="81">MID(G195,1,2)</f>
        <v>05</v>
      </c>
      <c r="I195" t="str">
        <f t="shared" ref="I195:I258" si="82">MID(G195,4,2)</f>
        <v>13</v>
      </c>
      <c r="J195" t="str">
        <f t="shared" ref="J195:J258" si="83">MID(G195,7,2)</f>
        <v>24</v>
      </c>
      <c r="K195">
        <f t="shared" ref="K195:K258" si="84">H195+I195/60</f>
        <v>5.2166666666666668</v>
      </c>
      <c r="L195" t="str">
        <f t="shared" ref="L195:L258" si="85">MID(A195,1,4)</f>
        <v>2016</v>
      </c>
      <c r="M195" t="str">
        <f t="shared" ref="M195:M258" si="86">MID(A195,6,2)</f>
        <v>01</v>
      </c>
      <c r="N195" t="str">
        <f t="shared" ref="N195:N258" si="87">MID(A195,9,2)</f>
        <v>21</v>
      </c>
      <c r="O195" s="6">
        <f t="shared" ref="O195:O258" si="88">DATE(L195,M195,N195)</f>
        <v>42390</v>
      </c>
      <c r="P195">
        <f t="shared" ref="P195:P258" si="89">WEEKDAY(O195)</f>
        <v>5</v>
      </c>
      <c r="Q195">
        <f t="shared" ref="Q195:Q258" si="90">IF(OR(P195=3,P195=4,P195=5),1,0)</f>
        <v>1</v>
      </c>
      <c r="R195">
        <f t="shared" ref="R195:R258" si="91">IF(P195=7,1,0)</f>
        <v>0</v>
      </c>
      <c r="S195">
        <f t="shared" ref="S195:S258" si="92">IF(P195=2,1,)</f>
        <v>0</v>
      </c>
      <c r="T195">
        <f t="shared" ref="T195:T258" si="93">IF(P195=6,1,0)</f>
        <v>0</v>
      </c>
      <c r="U195">
        <f t="shared" ref="U195:U258" si="94">IF(P195=7,1,0)</f>
        <v>0</v>
      </c>
      <c r="V195">
        <f t="shared" ref="V195:V258" si="95">IF(P195=1,1,0)</f>
        <v>0</v>
      </c>
      <c r="W195">
        <f>IF(ISNA(MATCH(O195,[1]Plan2!$A$1:$A$2,0)),0,1)</f>
        <v>0</v>
      </c>
      <c r="X195">
        <f>IF(ISNA(MATCH(O195+1,[1]Plan2!$A$1:$A$2,0)),0,1)</f>
        <v>0</v>
      </c>
      <c r="Y195">
        <f>IF(ISNA(MATCH(O195-1,[1]Plan2!$A$1:$A$2,0)),0,1)</f>
        <v>0</v>
      </c>
      <c r="Z195" t="s">
        <v>192</v>
      </c>
    </row>
    <row r="196" spans="1:26" x14ac:dyDescent="0.25">
      <c r="A196" t="str">
        <f t="shared" si="75"/>
        <v>2016-01-21T05:28:27-02:00</v>
      </c>
      <c r="B196">
        <f t="shared" si="74"/>
        <v>25</v>
      </c>
      <c r="C196">
        <f t="shared" si="76"/>
        <v>11</v>
      </c>
      <c r="D196" t="str">
        <f t="shared" si="77"/>
        <v>2016-01-21</v>
      </c>
      <c r="E196" t="str">
        <f t="shared" si="78"/>
        <v>05:28:27-02:00</v>
      </c>
      <c r="F196">
        <f t="shared" si="79"/>
        <v>9</v>
      </c>
      <c r="G196" t="str">
        <f t="shared" si="80"/>
        <v>05:28:27</v>
      </c>
      <c r="H196" t="str">
        <f t="shared" si="81"/>
        <v>05</v>
      </c>
      <c r="I196" t="str">
        <f t="shared" si="82"/>
        <v>28</v>
      </c>
      <c r="J196" t="str">
        <f t="shared" si="83"/>
        <v>27</v>
      </c>
      <c r="K196">
        <f t="shared" si="84"/>
        <v>5.4666666666666668</v>
      </c>
      <c r="L196" t="str">
        <f t="shared" si="85"/>
        <v>2016</v>
      </c>
      <c r="M196" t="str">
        <f t="shared" si="86"/>
        <v>01</v>
      </c>
      <c r="N196" t="str">
        <f t="shared" si="87"/>
        <v>21</v>
      </c>
      <c r="O196" s="6">
        <f t="shared" si="88"/>
        <v>42390</v>
      </c>
      <c r="P196">
        <f t="shared" si="89"/>
        <v>5</v>
      </c>
      <c r="Q196">
        <f t="shared" si="90"/>
        <v>1</v>
      </c>
      <c r="R196">
        <f t="shared" si="91"/>
        <v>0</v>
      </c>
      <c r="S196">
        <f t="shared" si="92"/>
        <v>0</v>
      </c>
      <c r="T196">
        <f t="shared" si="93"/>
        <v>0</v>
      </c>
      <c r="U196">
        <f t="shared" si="94"/>
        <v>0</v>
      </c>
      <c r="V196">
        <f t="shared" si="95"/>
        <v>0</v>
      </c>
      <c r="W196">
        <f>IF(ISNA(MATCH(O196,[1]Plan2!$A$1:$A$2,0)),0,1)</f>
        <v>0</v>
      </c>
      <c r="X196">
        <f>IF(ISNA(MATCH(O196+1,[1]Plan2!$A$1:$A$2,0)),0,1)</f>
        <v>0</v>
      </c>
      <c r="Y196">
        <f>IF(ISNA(MATCH(O196-1,[1]Plan2!$A$1:$A$2,0)),0,1)</f>
        <v>0</v>
      </c>
      <c r="Z196" t="s">
        <v>193</v>
      </c>
    </row>
    <row r="197" spans="1:26" x14ac:dyDescent="0.25">
      <c r="A197" t="str">
        <f t="shared" si="75"/>
        <v>2016-01-21T05:43:30-02:00</v>
      </c>
      <c r="B197">
        <f t="shared" si="74"/>
        <v>25</v>
      </c>
      <c r="C197">
        <f t="shared" si="76"/>
        <v>11</v>
      </c>
      <c r="D197" t="str">
        <f t="shared" si="77"/>
        <v>2016-01-21</v>
      </c>
      <c r="E197" t="str">
        <f t="shared" si="78"/>
        <v>05:43:30-02:00</v>
      </c>
      <c r="F197">
        <f t="shared" si="79"/>
        <v>9</v>
      </c>
      <c r="G197" t="str">
        <f t="shared" si="80"/>
        <v>05:43:30</v>
      </c>
      <c r="H197" t="str">
        <f t="shared" si="81"/>
        <v>05</v>
      </c>
      <c r="I197" t="str">
        <f t="shared" si="82"/>
        <v>43</v>
      </c>
      <c r="J197" t="str">
        <f t="shared" si="83"/>
        <v>30</v>
      </c>
      <c r="K197">
        <f t="shared" si="84"/>
        <v>5.7166666666666668</v>
      </c>
      <c r="L197" t="str">
        <f t="shared" si="85"/>
        <v>2016</v>
      </c>
      <c r="M197" t="str">
        <f t="shared" si="86"/>
        <v>01</v>
      </c>
      <c r="N197" t="str">
        <f t="shared" si="87"/>
        <v>21</v>
      </c>
      <c r="O197" s="6">
        <f t="shared" si="88"/>
        <v>42390</v>
      </c>
      <c r="P197">
        <f t="shared" si="89"/>
        <v>5</v>
      </c>
      <c r="Q197">
        <f t="shared" si="90"/>
        <v>1</v>
      </c>
      <c r="R197">
        <f t="shared" si="91"/>
        <v>0</v>
      </c>
      <c r="S197">
        <f t="shared" si="92"/>
        <v>0</v>
      </c>
      <c r="T197">
        <f t="shared" si="93"/>
        <v>0</v>
      </c>
      <c r="U197">
        <f t="shared" si="94"/>
        <v>0</v>
      </c>
      <c r="V197">
        <f t="shared" si="95"/>
        <v>0</v>
      </c>
      <c r="W197">
        <f>IF(ISNA(MATCH(O197,[1]Plan2!$A$1:$A$2,0)),0,1)</f>
        <v>0</v>
      </c>
      <c r="X197">
        <f>IF(ISNA(MATCH(O197+1,[1]Plan2!$A$1:$A$2,0)),0,1)</f>
        <v>0</v>
      </c>
      <c r="Y197">
        <f>IF(ISNA(MATCH(O197-1,[1]Plan2!$A$1:$A$2,0)),0,1)</f>
        <v>0</v>
      </c>
      <c r="Z197" t="s">
        <v>194</v>
      </c>
    </row>
    <row r="198" spans="1:26" x14ac:dyDescent="0.25">
      <c r="A198" t="str">
        <f t="shared" si="75"/>
        <v>2016-01-21T05:58:33-02:00</v>
      </c>
      <c r="B198">
        <f t="shared" si="74"/>
        <v>25</v>
      </c>
      <c r="C198">
        <f t="shared" si="76"/>
        <v>11</v>
      </c>
      <c r="D198" t="str">
        <f t="shared" si="77"/>
        <v>2016-01-21</v>
      </c>
      <c r="E198" t="str">
        <f t="shared" si="78"/>
        <v>05:58:33-02:00</v>
      </c>
      <c r="F198">
        <f t="shared" si="79"/>
        <v>9</v>
      </c>
      <c r="G198" t="str">
        <f t="shared" si="80"/>
        <v>05:58:33</v>
      </c>
      <c r="H198" t="str">
        <f t="shared" si="81"/>
        <v>05</v>
      </c>
      <c r="I198" t="str">
        <f t="shared" si="82"/>
        <v>58</v>
      </c>
      <c r="J198" t="str">
        <f t="shared" si="83"/>
        <v>33</v>
      </c>
      <c r="K198">
        <f t="shared" si="84"/>
        <v>5.9666666666666668</v>
      </c>
      <c r="L198" t="str">
        <f t="shared" si="85"/>
        <v>2016</v>
      </c>
      <c r="M198" t="str">
        <f t="shared" si="86"/>
        <v>01</v>
      </c>
      <c r="N198" t="str">
        <f t="shared" si="87"/>
        <v>21</v>
      </c>
      <c r="O198" s="6">
        <f t="shared" si="88"/>
        <v>42390</v>
      </c>
      <c r="P198">
        <f t="shared" si="89"/>
        <v>5</v>
      </c>
      <c r="Q198">
        <f t="shared" si="90"/>
        <v>1</v>
      </c>
      <c r="R198">
        <f t="shared" si="91"/>
        <v>0</v>
      </c>
      <c r="S198">
        <f t="shared" si="92"/>
        <v>0</v>
      </c>
      <c r="T198">
        <f t="shared" si="93"/>
        <v>0</v>
      </c>
      <c r="U198">
        <f t="shared" si="94"/>
        <v>0</v>
      </c>
      <c r="V198">
        <f t="shared" si="95"/>
        <v>0</v>
      </c>
      <c r="W198">
        <f>IF(ISNA(MATCH(O198,[1]Plan2!$A$1:$A$2,0)),0,1)</f>
        <v>0</v>
      </c>
      <c r="X198">
        <f>IF(ISNA(MATCH(O198+1,[1]Plan2!$A$1:$A$2,0)),0,1)</f>
        <v>0</v>
      </c>
      <c r="Y198">
        <f>IF(ISNA(MATCH(O198-1,[1]Plan2!$A$1:$A$2,0)),0,1)</f>
        <v>0</v>
      </c>
      <c r="Z198" t="s">
        <v>195</v>
      </c>
    </row>
    <row r="199" spans="1:26" x14ac:dyDescent="0.25">
      <c r="A199" t="str">
        <f t="shared" si="75"/>
        <v>2016-01-21T06:13:37-02:00</v>
      </c>
      <c r="B199">
        <f t="shared" si="74"/>
        <v>25</v>
      </c>
      <c r="C199">
        <f t="shared" si="76"/>
        <v>11</v>
      </c>
      <c r="D199" t="str">
        <f t="shared" si="77"/>
        <v>2016-01-21</v>
      </c>
      <c r="E199" t="str">
        <f t="shared" si="78"/>
        <v>06:13:37-02:00</v>
      </c>
      <c r="F199">
        <f t="shared" si="79"/>
        <v>9</v>
      </c>
      <c r="G199" t="str">
        <f t="shared" si="80"/>
        <v>06:13:37</v>
      </c>
      <c r="H199" t="str">
        <f t="shared" si="81"/>
        <v>06</v>
      </c>
      <c r="I199" t="str">
        <f t="shared" si="82"/>
        <v>13</v>
      </c>
      <c r="J199" t="str">
        <f t="shared" si="83"/>
        <v>37</v>
      </c>
      <c r="K199">
        <f t="shared" si="84"/>
        <v>6.2166666666666668</v>
      </c>
      <c r="L199" t="str">
        <f t="shared" si="85"/>
        <v>2016</v>
      </c>
      <c r="M199" t="str">
        <f t="shared" si="86"/>
        <v>01</v>
      </c>
      <c r="N199" t="str">
        <f t="shared" si="87"/>
        <v>21</v>
      </c>
      <c r="O199" s="6">
        <f t="shared" si="88"/>
        <v>42390</v>
      </c>
      <c r="P199">
        <f t="shared" si="89"/>
        <v>5</v>
      </c>
      <c r="Q199">
        <f t="shared" si="90"/>
        <v>1</v>
      </c>
      <c r="R199">
        <f t="shared" si="91"/>
        <v>0</v>
      </c>
      <c r="S199">
        <f t="shared" si="92"/>
        <v>0</v>
      </c>
      <c r="T199">
        <f t="shared" si="93"/>
        <v>0</v>
      </c>
      <c r="U199">
        <f t="shared" si="94"/>
        <v>0</v>
      </c>
      <c r="V199">
        <f t="shared" si="95"/>
        <v>0</v>
      </c>
      <c r="W199">
        <f>IF(ISNA(MATCH(O199,[1]Plan2!$A$1:$A$2,0)),0,1)</f>
        <v>0</v>
      </c>
      <c r="X199">
        <f>IF(ISNA(MATCH(O199+1,[1]Plan2!$A$1:$A$2,0)),0,1)</f>
        <v>0</v>
      </c>
      <c r="Y199">
        <f>IF(ISNA(MATCH(O199-1,[1]Plan2!$A$1:$A$2,0)),0,1)</f>
        <v>0</v>
      </c>
      <c r="Z199" t="s">
        <v>196</v>
      </c>
    </row>
    <row r="200" spans="1:26" x14ac:dyDescent="0.25">
      <c r="A200" t="str">
        <f t="shared" si="75"/>
        <v>2016-01-21T06:28:40-02:00</v>
      </c>
      <c r="B200">
        <f t="shared" si="74"/>
        <v>25</v>
      </c>
      <c r="C200">
        <f t="shared" si="76"/>
        <v>11</v>
      </c>
      <c r="D200" t="str">
        <f t="shared" si="77"/>
        <v>2016-01-21</v>
      </c>
      <c r="E200" t="str">
        <f t="shared" si="78"/>
        <v>06:28:40-02:00</v>
      </c>
      <c r="F200">
        <f t="shared" si="79"/>
        <v>9</v>
      </c>
      <c r="G200" t="str">
        <f t="shared" si="80"/>
        <v>06:28:40</v>
      </c>
      <c r="H200" t="str">
        <f t="shared" si="81"/>
        <v>06</v>
      </c>
      <c r="I200" t="str">
        <f t="shared" si="82"/>
        <v>28</v>
      </c>
      <c r="J200" t="str">
        <f t="shared" si="83"/>
        <v>40</v>
      </c>
      <c r="K200">
        <f t="shared" si="84"/>
        <v>6.4666666666666668</v>
      </c>
      <c r="L200" t="str">
        <f t="shared" si="85"/>
        <v>2016</v>
      </c>
      <c r="M200" t="str">
        <f t="shared" si="86"/>
        <v>01</v>
      </c>
      <c r="N200" t="str">
        <f t="shared" si="87"/>
        <v>21</v>
      </c>
      <c r="O200" s="6">
        <f t="shared" si="88"/>
        <v>42390</v>
      </c>
      <c r="P200">
        <f t="shared" si="89"/>
        <v>5</v>
      </c>
      <c r="Q200">
        <f t="shared" si="90"/>
        <v>1</v>
      </c>
      <c r="R200">
        <f t="shared" si="91"/>
        <v>0</v>
      </c>
      <c r="S200">
        <f t="shared" si="92"/>
        <v>0</v>
      </c>
      <c r="T200">
        <f t="shared" si="93"/>
        <v>0</v>
      </c>
      <c r="U200">
        <f t="shared" si="94"/>
        <v>0</v>
      </c>
      <c r="V200">
        <f t="shared" si="95"/>
        <v>0</v>
      </c>
      <c r="W200">
        <f>IF(ISNA(MATCH(O200,[1]Plan2!$A$1:$A$2,0)),0,1)</f>
        <v>0</v>
      </c>
      <c r="X200">
        <f>IF(ISNA(MATCH(O200+1,[1]Plan2!$A$1:$A$2,0)),0,1)</f>
        <v>0</v>
      </c>
      <c r="Y200">
        <f>IF(ISNA(MATCH(O200-1,[1]Plan2!$A$1:$A$2,0)),0,1)</f>
        <v>0</v>
      </c>
      <c r="Z200" t="s">
        <v>197</v>
      </c>
    </row>
    <row r="201" spans="1:26" x14ac:dyDescent="0.25">
      <c r="A201" t="str">
        <f t="shared" si="75"/>
        <v>2016-01-21T06:43:45-02:00</v>
      </c>
      <c r="B201">
        <f t="shared" si="74"/>
        <v>25</v>
      </c>
      <c r="C201">
        <f t="shared" si="76"/>
        <v>11</v>
      </c>
      <c r="D201" t="str">
        <f t="shared" si="77"/>
        <v>2016-01-21</v>
      </c>
      <c r="E201" t="str">
        <f t="shared" si="78"/>
        <v>06:43:45-02:00</v>
      </c>
      <c r="F201">
        <f t="shared" si="79"/>
        <v>9</v>
      </c>
      <c r="G201" t="str">
        <f t="shared" si="80"/>
        <v>06:43:45</v>
      </c>
      <c r="H201" t="str">
        <f t="shared" si="81"/>
        <v>06</v>
      </c>
      <c r="I201" t="str">
        <f t="shared" si="82"/>
        <v>43</v>
      </c>
      <c r="J201" t="str">
        <f t="shared" si="83"/>
        <v>45</v>
      </c>
      <c r="K201">
        <f t="shared" si="84"/>
        <v>6.7166666666666668</v>
      </c>
      <c r="L201" t="str">
        <f t="shared" si="85"/>
        <v>2016</v>
      </c>
      <c r="M201" t="str">
        <f t="shared" si="86"/>
        <v>01</v>
      </c>
      <c r="N201" t="str">
        <f t="shared" si="87"/>
        <v>21</v>
      </c>
      <c r="O201" s="6">
        <f t="shared" si="88"/>
        <v>42390</v>
      </c>
      <c r="P201">
        <f t="shared" si="89"/>
        <v>5</v>
      </c>
      <c r="Q201">
        <f t="shared" si="90"/>
        <v>1</v>
      </c>
      <c r="R201">
        <f t="shared" si="91"/>
        <v>0</v>
      </c>
      <c r="S201">
        <f t="shared" si="92"/>
        <v>0</v>
      </c>
      <c r="T201">
        <f t="shared" si="93"/>
        <v>0</v>
      </c>
      <c r="U201">
        <f t="shared" si="94"/>
        <v>0</v>
      </c>
      <c r="V201">
        <f t="shared" si="95"/>
        <v>0</v>
      </c>
      <c r="W201">
        <f>IF(ISNA(MATCH(O201,[1]Plan2!$A$1:$A$2,0)),0,1)</f>
        <v>0</v>
      </c>
      <c r="X201">
        <f>IF(ISNA(MATCH(O201+1,[1]Plan2!$A$1:$A$2,0)),0,1)</f>
        <v>0</v>
      </c>
      <c r="Y201">
        <f>IF(ISNA(MATCH(O201-1,[1]Plan2!$A$1:$A$2,0)),0,1)</f>
        <v>0</v>
      </c>
      <c r="Z201" t="s">
        <v>198</v>
      </c>
    </row>
    <row r="202" spans="1:26" x14ac:dyDescent="0.25">
      <c r="A202" t="str">
        <f t="shared" si="75"/>
        <v>2016-01-21T06:58:48-02:00</v>
      </c>
      <c r="B202">
        <f t="shared" si="74"/>
        <v>25</v>
      </c>
      <c r="C202">
        <f t="shared" si="76"/>
        <v>11</v>
      </c>
      <c r="D202" t="str">
        <f t="shared" si="77"/>
        <v>2016-01-21</v>
      </c>
      <c r="E202" t="str">
        <f t="shared" si="78"/>
        <v>06:58:48-02:00</v>
      </c>
      <c r="F202">
        <f t="shared" si="79"/>
        <v>9</v>
      </c>
      <c r="G202" t="str">
        <f t="shared" si="80"/>
        <v>06:58:48</v>
      </c>
      <c r="H202" t="str">
        <f t="shared" si="81"/>
        <v>06</v>
      </c>
      <c r="I202" t="str">
        <f t="shared" si="82"/>
        <v>58</v>
      </c>
      <c r="J202" t="str">
        <f t="shared" si="83"/>
        <v>48</v>
      </c>
      <c r="K202">
        <f t="shared" si="84"/>
        <v>6.9666666666666668</v>
      </c>
      <c r="L202" t="str">
        <f t="shared" si="85"/>
        <v>2016</v>
      </c>
      <c r="M202" t="str">
        <f t="shared" si="86"/>
        <v>01</v>
      </c>
      <c r="N202" t="str">
        <f t="shared" si="87"/>
        <v>21</v>
      </c>
      <c r="O202" s="6">
        <f t="shared" si="88"/>
        <v>42390</v>
      </c>
      <c r="P202">
        <f t="shared" si="89"/>
        <v>5</v>
      </c>
      <c r="Q202">
        <f t="shared" si="90"/>
        <v>1</v>
      </c>
      <c r="R202">
        <f t="shared" si="91"/>
        <v>0</v>
      </c>
      <c r="S202">
        <f t="shared" si="92"/>
        <v>0</v>
      </c>
      <c r="T202">
        <f t="shared" si="93"/>
        <v>0</v>
      </c>
      <c r="U202">
        <f t="shared" si="94"/>
        <v>0</v>
      </c>
      <c r="V202">
        <f t="shared" si="95"/>
        <v>0</v>
      </c>
      <c r="W202">
        <f>IF(ISNA(MATCH(O202,[1]Plan2!$A$1:$A$2,0)),0,1)</f>
        <v>0</v>
      </c>
      <c r="X202">
        <f>IF(ISNA(MATCH(O202+1,[1]Plan2!$A$1:$A$2,0)),0,1)</f>
        <v>0</v>
      </c>
      <c r="Y202">
        <f>IF(ISNA(MATCH(O202-1,[1]Plan2!$A$1:$A$2,0)),0,1)</f>
        <v>0</v>
      </c>
      <c r="Z202" t="s">
        <v>199</v>
      </c>
    </row>
    <row r="203" spans="1:26" x14ac:dyDescent="0.25">
      <c r="A203" t="str">
        <f t="shared" si="75"/>
        <v>2016-01-21T07:13:52-02:00</v>
      </c>
      <c r="B203">
        <f t="shared" si="74"/>
        <v>25</v>
      </c>
      <c r="C203">
        <f t="shared" si="76"/>
        <v>11</v>
      </c>
      <c r="D203" t="str">
        <f t="shared" si="77"/>
        <v>2016-01-21</v>
      </c>
      <c r="E203" t="str">
        <f t="shared" si="78"/>
        <v>07:13:52-02:00</v>
      </c>
      <c r="F203">
        <f t="shared" si="79"/>
        <v>9</v>
      </c>
      <c r="G203" t="str">
        <f t="shared" si="80"/>
        <v>07:13:52</v>
      </c>
      <c r="H203" t="str">
        <f t="shared" si="81"/>
        <v>07</v>
      </c>
      <c r="I203" t="str">
        <f t="shared" si="82"/>
        <v>13</v>
      </c>
      <c r="J203" t="str">
        <f t="shared" si="83"/>
        <v>52</v>
      </c>
      <c r="K203">
        <f t="shared" si="84"/>
        <v>7.2166666666666668</v>
      </c>
      <c r="L203" t="str">
        <f t="shared" si="85"/>
        <v>2016</v>
      </c>
      <c r="M203" t="str">
        <f t="shared" si="86"/>
        <v>01</v>
      </c>
      <c r="N203" t="str">
        <f t="shared" si="87"/>
        <v>21</v>
      </c>
      <c r="O203" s="6">
        <f t="shared" si="88"/>
        <v>42390</v>
      </c>
      <c r="P203">
        <f t="shared" si="89"/>
        <v>5</v>
      </c>
      <c r="Q203">
        <f t="shared" si="90"/>
        <v>1</v>
      </c>
      <c r="R203">
        <f t="shared" si="91"/>
        <v>0</v>
      </c>
      <c r="S203">
        <f t="shared" si="92"/>
        <v>0</v>
      </c>
      <c r="T203">
        <f t="shared" si="93"/>
        <v>0</v>
      </c>
      <c r="U203">
        <f t="shared" si="94"/>
        <v>0</v>
      </c>
      <c r="V203">
        <f t="shared" si="95"/>
        <v>0</v>
      </c>
      <c r="W203">
        <f>IF(ISNA(MATCH(O203,[1]Plan2!$A$1:$A$2,0)),0,1)</f>
        <v>0</v>
      </c>
      <c r="X203">
        <f>IF(ISNA(MATCH(O203+1,[1]Plan2!$A$1:$A$2,0)),0,1)</f>
        <v>0</v>
      </c>
      <c r="Y203">
        <f>IF(ISNA(MATCH(O203-1,[1]Plan2!$A$1:$A$2,0)),0,1)</f>
        <v>0</v>
      </c>
      <c r="Z203" t="s">
        <v>200</v>
      </c>
    </row>
    <row r="204" spans="1:26" x14ac:dyDescent="0.25">
      <c r="A204" t="str">
        <f t="shared" si="75"/>
        <v>2016-01-21T07:28:56-02:00</v>
      </c>
      <c r="B204">
        <f t="shared" si="74"/>
        <v>25</v>
      </c>
      <c r="C204">
        <f t="shared" si="76"/>
        <v>11</v>
      </c>
      <c r="D204" t="str">
        <f t="shared" si="77"/>
        <v>2016-01-21</v>
      </c>
      <c r="E204" t="str">
        <f t="shared" si="78"/>
        <v>07:28:56-02:00</v>
      </c>
      <c r="F204">
        <f t="shared" si="79"/>
        <v>9</v>
      </c>
      <c r="G204" t="str">
        <f t="shared" si="80"/>
        <v>07:28:56</v>
      </c>
      <c r="H204" t="str">
        <f t="shared" si="81"/>
        <v>07</v>
      </c>
      <c r="I204" t="str">
        <f t="shared" si="82"/>
        <v>28</v>
      </c>
      <c r="J204" t="str">
        <f t="shared" si="83"/>
        <v>56</v>
      </c>
      <c r="K204">
        <f t="shared" si="84"/>
        <v>7.4666666666666668</v>
      </c>
      <c r="L204" t="str">
        <f t="shared" si="85"/>
        <v>2016</v>
      </c>
      <c r="M204" t="str">
        <f t="shared" si="86"/>
        <v>01</v>
      </c>
      <c r="N204" t="str">
        <f t="shared" si="87"/>
        <v>21</v>
      </c>
      <c r="O204" s="6">
        <f t="shared" si="88"/>
        <v>42390</v>
      </c>
      <c r="P204">
        <f t="shared" si="89"/>
        <v>5</v>
      </c>
      <c r="Q204">
        <f t="shared" si="90"/>
        <v>1</v>
      </c>
      <c r="R204">
        <f t="shared" si="91"/>
        <v>0</v>
      </c>
      <c r="S204">
        <f t="shared" si="92"/>
        <v>0</v>
      </c>
      <c r="T204">
        <f t="shared" si="93"/>
        <v>0</v>
      </c>
      <c r="U204">
        <f t="shared" si="94"/>
        <v>0</v>
      </c>
      <c r="V204">
        <f t="shared" si="95"/>
        <v>0</v>
      </c>
      <c r="W204">
        <f>IF(ISNA(MATCH(O204,[1]Plan2!$A$1:$A$2,0)),0,1)</f>
        <v>0</v>
      </c>
      <c r="X204">
        <f>IF(ISNA(MATCH(O204+1,[1]Plan2!$A$1:$A$2,0)),0,1)</f>
        <v>0</v>
      </c>
      <c r="Y204">
        <f>IF(ISNA(MATCH(O204-1,[1]Plan2!$A$1:$A$2,0)),0,1)</f>
        <v>0</v>
      </c>
      <c r="Z204" t="s">
        <v>201</v>
      </c>
    </row>
    <row r="205" spans="1:26" x14ac:dyDescent="0.25">
      <c r="A205" t="str">
        <f t="shared" si="75"/>
        <v>2016-01-21T07:44:00-02:00</v>
      </c>
      <c r="B205">
        <f t="shared" si="74"/>
        <v>25</v>
      </c>
      <c r="C205">
        <f t="shared" si="76"/>
        <v>11</v>
      </c>
      <c r="D205" t="str">
        <f t="shared" si="77"/>
        <v>2016-01-21</v>
      </c>
      <c r="E205" t="str">
        <f t="shared" si="78"/>
        <v>07:44:00-02:00</v>
      </c>
      <c r="F205">
        <f t="shared" si="79"/>
        <v>9</v>
      </c>
      <c r="G205" t="str">
        <f t="shared" si="80"/>
        <v>07:44:00</v>
      </c>
      <c r="H205" t="str">
        <f t="shared" si="81"/>
        <v>07</v>
      </c>
      <c r="I205" t="str">
        <f t="shared" si="82"/>
        <v>44</v>
      </c>
      <c r="J205" t="str">
        <f t="shared" si="83"/>
        <v>00</v>
      </c>
      <c r="K205">
        <f t="shared" si="84"/>
        <v>7.7333333333333334</v>
      </c>
      <c r="L205" t="str">
        <f t="shared" si="85"/>
        <v>2016</v>
      </c>
      <c r="M205" t="str">
        <f t="shared" si="86"/>
        <v>01</v>
      </c>
      <c r="N205" t="str">
        <f t="shared" si="87"/>
        <v>21</v>
      </c>
      <c r="O205" s="6">
        <f t="shared" si="88"/>
        <v>42390</v>
      </c>
      <c r="P205">
        <f t="shared" si="89"/>
        <v>5</v>
      </c>
      <c r="Q205">
        <f t="shared" si="90"/>
        <v>1</v>
      </c>
      <c r="R205">
        <f t="shared" si="91"/>
        <v>0</v>
      </c>
      <c r="S205">
        <f t="shared" si="92"/>
        <v>0</v>
      </c>
      <c r="T205">
        <f t="shared" si="93"/>
        <v>0</v>
      </c>
      <c r="U205">
        <f t="shared" si="94"/>
        <v>0</v>
      </c>
      <c r="V205">
        <f t="shared" si="95"/>
        <v>0</v>
      </c>
      <c r="W205">
        <f>IF(ISNA(MATCH(O205,[1]Plan2!$A$1:$A$2,0)),0,1)</f>
        <v>0</v>
      </c>
      <c r="X205">
        <f>IF(ISNA(MATCH(O205+1,[1]Plan2!$A$1:$A$2,0)),0,1)</f>
        <v>0</v>
      </c>
      <c r="Y205">
        <f>IF(ISNA(MATCH(O205-1,[1]Plan2!$A$1:$A$2,0)),0,1)</f>
        <v>0</v>
      </c>
      <c r="Z205" t="s">
        <v>202</v>
      </c>
    </row>
    <row r="206" spans="1:26" x14ac:dyDescent="0.25">
      <c r="A206" t="str">
        <f t="shared" si="75"/>
        <v>2016-01-21T07:59:03-02:00</v>
      </c>
      <c r="B206">
        <f t="shared" si="74"/>
        <v>25</v>
      </c>
      <c r="C206">
        <f t="shared" si="76"/>
        <v>11</v>
      </c>
      <c r="D206" t="str">
        <f t="shared" si="77"/>
        <v>2016-01-21</v>
      </c>
      <c r="E206" t="str">
        <f t="shared" si="78"/>
        <v>07:59:03-02:00</v>
      </c>
      <c r="F206">
        <f t="shared" si="79"/>
        <v>9</v>
      </c>
      <c r="G206" t="str">
        <f t="shared" si="80"/>
        <v>07:59:03</v>
      </c>
      <c r="H206" t="str">
        <f t="shared" si="81"/>
        <v>07</v>
      </c>
      <c r="I206" t="str">
        <f t="shared" si="82"/>
        <v>59</v>
      </c>
      <c r="J206" t="str">
        <f t="shared" si="83"/>
        <v>03</v>
      </c>
      <c r="K206">
        <f t="shared" si="84"/>
        <v>7.9833333333333334</v>
      </c>
      <c r="L206" t="str">
        <f t="shared" si="85"/>
        <v>2016</v>
      </c>
      <c r="M206" t="str">
        <f t="shared" si="86"/>
        <v>01</v>
      </c>
      <c r="N206" t="str">
        <f t="shared" si="87"/>
        <v>21</v>
      </c>
      <c r="O206" s="6">
        <f t="shared" si="88"/>
        <v>42390</v>
      </c>
      <c r="P206">
        <f t="shared" si="89"/>
        <v>5</v>
      </c>
      <c r="Q206">
        <f t="shared" si="90"/>
        <v>1</v>
      </c>
      <c r="R206">
        <f t="shared" si="91"/>
        <v>0</v>
      </c>
      <c r="S206">
        <f t="shared" si="92"/>
        <v>0</v>
      </c>
      <c r="T206">
        <f t="shared" si="93"/>
        <v>0</v>
      </c>
      <c r="U206">
        <f t="shared" si="94"/>
        <v>0</v>
      </c>
      <c r="V206">
        <f t="shared" si="95"/>
        <v>0</v>
      </c>
      <c r="W206">
        <f>IF(ISNA(MATCH(O206,[1]Plan2!$A$1:$A$2,0)),0,1)</f>
        <v>0</v>
      </c>
      <c r="X206">
        <f>IF(ISNA(MATCH(O206+1,[1]Plan2!$A$1:$A$2,0)),0,1)</f>
        <v>0</v>
      </c>
      <c r="Y206">
        <f>IF(ISNA(MATCH(O206-1,[1]Plan2!$A$1:$A$2,0)),0,1)</f>
        <v>0</v>
      </c>
      <c r="Z206" t="s">
        <v>203</v>
      </c>
    </row>
    <row r="207" spans="1:26" x14ac:dyDescent="0.25">
      <c r="A207" t="str">
        <f t="shared" si="75"/>
        <v>2016-01-21T08:14:08-02:00</v>
      </c>
      <c r="B207">
        <f t="shared" si="74"/>
        <v>25</v>
      </c>
      <c r="C207">
        <f t="shared" si="76"/>
        <v>11</v>
      </c>
      <c r="D207" t="str">
        <f t="shared" si="77"/>
        <v>2016-01-21</v>
      </c>
      <c r="E207" t="str">
        <f t="shared" si="78"/>
        <v>08:14:08-02:00</v>
      </c>
      <c r="F207">
        <f t="shared" si="79"/>
        <v>9</v>
      </c>
      <c r="G207" t="str">
        <f t="shared" si="80"/>
        <v>08:14:08</v>
      </c>
      <c r="H207" t="str">
        <f t="shared" si="81"/>
        <v>08</v>
      </c>
      <c r="I207" t="str">
        <f t="shared" si="82"/>
        <v>14</v>
      </c>
      <c r="J207" t="str">
        <f t="shared" si="83"/>
        <v>08</v>
      </c>
      <c r="K207">
        <f t="shared" si="84"/>
        <v>8.2333333333333325</v>
      </c>
      <c r="L207" t="str">
        <f t="shared" si="85"/>
        <v>2016</v>
      </c>
      <c r="M207" t="str">
        <f t="shared" si="86"/>
        <v>01</v>
      </c>
      <c r="N207" t="str">
        <f t="shared" si="87"/>
        <v>21</v>
      </c>
      <c r="O207" s="6">
        <f t="shared" si="88"/>
        <v>42390</v>
      </c>
      <c r="P207">
        <f t="shared" si="89"/>
        <v>5</v>
      </c>
      <c r="Q207">
        <f t="shared" si="90"/>
        <v>1</v>
      </c>
      <c r="R207">
        <f t="shared" si="91"/>
        <v>0</v>
      </c>
      <c r="S207">
        <f t="shared" si="92"/>
        <v>0</v>
      </c>
      <c r="T207">
        <f t="shared" si="93"/>
        <v>0</v>
      </c>
      <c r="U207">
        <f t="shared" si="94"/>
        <v>0</v>
      </c>
      <c r="V207">
        <f t="shared" si="95"/>
        <v>0</v>
      </c>
      <c r="W207">
        <f>IF(ISNA(MATCH(O207,[1]Plan2!$A$1:$A$2,0)),0,1)</f>
        <v>0</v>
      </c>
      <c r="X207">
        <f>IF(ISNA(MATCH(O207+1,[1]Plan2!$A$1:$A$2,0)),0,1)</f>
        <v>0</v>
      </c>
      <c r="Y207">
        <f>IF(ISNA(MATCH(O207-1,[1]Plan2!$A$1:$A$2,0)),0,1)</f>
        <v>0</v>
      </c>
      <c r="Z207" t="s">
        <v>204</v>
      </c>
    </row>
    <row r="208" spans="1:26" x14ac:dyDescent="0.25">
      <c r="A208" t="str">
        <f t="shared" si="75"/>
        <v>2016-01-21T08:29:12-02:00</v>
      </c>
      <c r="B208">
        <f t="shared" si="74"/>
        <v>25</v>
      </c>
      <c r="C208">
        <f t="shared" si="76"/>
        <v>11</v>
      </c>
      <c r="D208" t="str">
        <f t="shared" si="77"/>
        <v>2016-01-21</v>
      </c>
      <c r="E208" t="str">
        <f t="shared" si="78"/>
        <v>08:29:12-02:00</v>
      </c>
      <c r="F208">
        <f t="shared" si="79"/>
        <v>9</v>
      </c>
      <c r="G208" t="str">
        <f t="shared" si="80"/>
        <v>08:29:12</v>
      </c>
      <c r="H208" t="str">
        <f t="shared" si="81"/>
        <v>08</v>
      </c>
      <c r="I208" t="str">
        <f t="shared" si="82"/>
        <v>29</v>
      </c>
      <c r="J208" t="str">
        <f t="shared" si="83"/>
        <v>12</v>
      </c>
      <c r="K208">
        <f t="shared" si="84"/>
        <v>8.4833333333333325</v>
      </c>
      <c r="L208" t="str">
        <f t="shared" si="85"/>
        <v>2016</v>
      </c>
      <c r="M208" t="str">
        <f t="shared" si="86"/>
        <v>01</v>
      </c>
      <c r="N208" t="str">
        <f t="shared" si="87"/>
        <v>21</v>
      </c>
      <c r="O208" s="6">
        <f t="shared" si="88"/>
        <v>42390</v>
      </c>
      <c r="P208">
        <f t="shared" si="89"/>
        <v>5</v>
      </c>
      <c r="Q208">
        <f t="shared" si="90"/>
        <v>1</v>
      </c>
      <c r="R208">
        <f t="shared" si="91"/>
        <v>0</v>
      </c>
      <c r="S208">
        <f t="shared" si="92"/>
        <v>0</v>
      </c>
      <c r="T208">
        <f t="shared" si="93"/>
        <v>0</v>
      </c>
      <c r="U208">
        <f t="shared" si="94"/>
        <v>0</v>
      </c>
      <c r="V208">
        <f t="shared" si="95"/>
        <v>0</v>
      </c>
      <c r="W208">
        <f>IF(ISNA(MATCH(O208,[1]Plan2!$A$1:$A$2,0)),0,1)</f>
        <v>0</v>
      </c>
      <c r="X208">
        <f>IF(ISNA(MATCH(O208+1,[1]Plan2!$A$1:$A$2,0)),0,1)</f>
        <v>0</v>
      </c>
      <c r="Y208">
        <f>IF(ISNA(MATCH(O208-1,[1]Plan2!$A$1:$A$2,0)),0,1)</f>
        <v>0</v>
      </c>
      <c r="Z208" t="s">
        <v>205</v>
      </c>
    </row>
    <row r="209" spans="1:26" x14ac:dyDescent="0.25">
      <c r="A209" t="str">
        <f t="shared" si="75"/>
        <v>2016-01-21T08:44:15-02:00</v>
      </c>
      <c r="B209">
        <f t="shared" si="74"/>
        <v>25</v>
      </c>
      <c r="C209">
        <f t="shared" si="76"/>
        <v>11</v>
      </c>
      <c r="D209" t="str">
        <f t="shared" si="77"/>
        <v>2016-01-21</v>
      </c>
      <c r="E209" t="str">
        <f t="shared" si="78"/>
        <v>08:44:15-02:00</v>
      </c>
      <c r="F209">
        <f t="shared" si="79"/>
        <v>9</v>
      </c>
      <c r="G209" t="str">
        <f t="shared" si="80"/>
        <v>08:44:15</v>
      </c>
      <c r="H209" t="str">
        <f t="shared" si="81"/>
        <v>08</v>
      </c>
      <c r="I209" t="str">
        <f t="shared" si="82"/>
        <v>44</v>
      </c>
      <c r="J209" t="str">
        <f t="shared" si="83"/>
        <v>15</v>
      </c>
      <c r="K209">
        <f t="shared" si="84"/>
        <v>8.7333333333333325</v>
      </c>
      <c r="L209" t="str">
        <f t="shared" si="85"/>
        <v>2016</v>
      </c>
      <c r="M209" t="str">
        <f t="shared" si="86"/>
        <v>01</v>
      </c>
      <c r="N209" t="str">
        <f t="shared" si="87"/>
        <v>21</v>
      </c>
      <c r="O209" s="6">
        <f t="shared" si="88"/>
        <v>42390</v>
      </c>
      <c r="P209">
        <f t="shared" si="89"/>
        <v>5</v>
      </c>
      <c r="Q209">
        <f t="shared" si="90"/>
        <v>1</v>
      </c>
      <c r="R209">
        <f t="shared" si="91"/>
        <v>0</v>
      </c>
      <c r="S209">
        <f t="shared" si="92"/>
        <v>0</v>
      </c>
      <c r="T209">
        <f t="shared" si="93"/>
        <v>0</v>
      </c>
      <c r="U209">
        <f t="shared" si="94"/>
        <v>0</v>
      </c>
      <c r="V209">
        <f t="shared" si="95"/>
        <v>0</v>
      </c>
      <c r="W209">
        <f>IF(ISNA(MATCH(O209,[1]Plan2!$A$1:$A$2,0)),0,1)</f>
        <v>0</v>
      </c>
      <c r="X209">
        <f>IF(ISNA(MATCH(O209+1,[1]Plan2!$A$1:$A$2,0)),0,1)</f>
        <v>0</v>
      </c>
      <c r="Y209">
        <f>IF(ISNA(MATCH(O209-1,[1]Plan2!$A$1:$A$2,0)),0,1)</f>
        <v>0</v>
      </c>
      <c r="Z209" t="s">
        <v>206</v>
      </c>
    </row>
    <row r="210" spans="1:26" x14ac:dyDescent="0.25">
      <c r="A210" t="str">
        <f t="shared" si="75"/>
        <v>2016-01-21T08:59:19-02:00</v>
      </c>
      <c r="B210">
        <f t="shared" si="74"/>
        <v>25</v>
      </c>
      <c r="C210">
        <f t="shared" si="76"/>
        <v>11</v>
      </c>
      <c r="D210" t="str">
        <f t="shared" si="77"/>
        <v>2016-01-21</v>
      </c>
      <c r="E210" t="str">
        <f t="shared" si="78"/>
        <v>08:59:19-02:00</v>
      </c>
      <c r="F210">
        <f t="shared" si="79"/>
        <v>9</v>
      </c>
      <c r="G210" t="str">
        <f t="shared" si="80"/>
        <v>08:59:19</v>
      </c>
      <c r="H210" t="str">
        <f t="shared" si="81"/>
        <v>08</v>
      </c>
      <c r="I210" t="str">
        <f t="shared" si="82"/>
        <v>59</v>
      </c>
      <c r="J210" t="str">
        <f t="shared" si="83"/>
        <v>19</v>
      </c>
      <c r="K210">
        <f t="shared" si="84"/>
        <v>8.9833333333333325</v>
      </c>
      <c r="L210" t="str">
        <f t="shared" si="85"/>
        <v>2016</v>
      </c>
      <c r="M210" t="str">
        <f t="shared" si="86"/>
        <v>01</v>
      </c>
      <c r="N210" t="str">
        <f t="shared" si="87"/>
        <v>21</v>
      </c>
      <c r="O210" s="6">
        <f t="shared" si="88"/>
        <v>42390</v>
      </c>
      <c r="P210">
        <f t="shared" si="89"/>
        <v>5</v>
      </c>
      <c r="Q210">
        <f t="shared" si="90"/>
        <v>1</v>
      </c>
      <c r="R210">
        <f t="shared" si="91"/>
        <v>0</v>
      </c>
      <c r="S210">
        <f t="shared" si="92"/>
        <v>0</v>
      </c>
      <c r="T210">
        <f t="shared" si="93"/>
        <v>0</v>
      </c>
      <c r="U210">
        <f t="shared" si="94"/>
        <v>0</v>
      </c>
      <c r="V210">
        <f t="shared" si="95"/>
        <v>0</v>
      </c>
      <c r="W210">
        <f>IF(ISNA(MATCH(O210,[1]Plan2!$A$1:$A$2,0)),0,1)</f>
        <v>0</v>
      </c>
      <c r="X210">
        <f>IF(ISNA(MATCH(O210+1,[1]Plan2!$A$1:$A$2,0)),0,1)</f>
        <v>0</v>
      </c>
      <c r="Y210">
        <f>IF(ISNA(MATCH(O210-1,[1]Plan2!$A$1:$A$2,0)),0,1)</f>
        <v>0</v>
      </c>
      <c r="Z210" t="s">
        <v>207</v>
      </c>
    </row>
    <row r="211" spans="1:26" x14ac:dyDescent="0.25">
      <c r="A211" t="str">
        <f t="shared" si="75"/>
        <v>2016-01-21T09:14:22-02:00</v>
      </c>
      <c r="B211">
        <f t="shared" si="74"/>
        <v>25</v>
      </c>
      <c r="C211">
        <f t="shared" si="76"/>
        <v>11</v>
      </c>
      <c r="D211" t="str">
        <f t="shared" si="77"/>
        <v>2016-01-21</v>
      </c>
      <c r="E211" t="str">
        <f t="shared" si="78"/>
        <v>09:14:22-02:00</v>
      </c>
      <c r="F211">
        <f t="shared" si="79"/>
        <v>9</v>
      </c>
      <c r="G211" t="str">
        <f t="shared" si="80"/>
        <v>09:14:22</v>
      </c>
      <c r="H211" t="str">
        <f t="shared" si="81"/>
        <v>09</v>
      </c>
      <c r="I211" t="str">
        <f t="shared" si="82"/>
        <v>14</v>
      </c>
      <c r="J211" t="str">
        <f t="shared" si="83"/>
        <v>22</v>
      </c>
      <c r="K211">
        <f t="shared" si="84"/>
        <v>9.2333333333333325</v>
      </c>
      <c r="L211" t="str">
        <f t="shared" si="85"/>
        <v>2016</v>
      </c>
      <c r="M211" t="str">
        <f t="shared" si="86"/>
        <v>01</v>
      </c>
      <c r="N211" t="str">
        <f t="shared" si="87"/>
        <v>21</v>
      </c>
      <c r="O211" s="6">
        <f t="shared" si="88"/>
        <v>42390</v>
      </c>
      <c r="P211">
        <f t="shared" si="89"/>
        <v>5</v>
      </c>
      <c r="Q211">
        <f t="shared" si="90"/>
        <v>1</v>
      </c>
      <c r="R211">
        <f t="shared" si="91"/>
        <v>0</v>
      </c>
      <c r="S211">
        <f t="shared" si="92"/>
        <v>0</v>
      </c>
      <c r="T211">
        <f t="shared" si="93"/>
        <v>0</v>
      </c>
      <c r="U211">
        <f t="shared" si="94"/>
        <v>0</v>
      </c>
      <c r="V211">
        <f t="shared" si="95"/>
        <v>0</v>
      </c>
      <c r="W211">
        <f>IF(ISNA(MATCH(O211,[1]Plan2!$A$1:$A$2,0)),0,1)</f>
        <v>0</v>
      </c>
      <c r="X211">
        <f>IF(ISNA(MATCH(O211+1,[1]Plan2!$A$1:$A$2,0)),0,1)</f>
        <v>0</v>
      </c>
      <c r="Y211">
        <f>IF(ISNA(MATCH(O211-1,[1]Plan2!$A$1:$A$2,0)),0,1)</f>
        <v>0</v>
      </c>
      <c r="Z211" t="s">
        <v>208</v>
      </c>
    </row>
    <row r="212" spans="1:26" x14ac:dyDescent="0.25">
      <c r="A212" t="str">
        <f t="shared" si="75"/>
        <v>2016-01-21T09:29:25-02:00</v>
      </c>
      <c r="B212">
        <f t="shared" si="74"/>
        <v>25</v>
      </c>
      <c r="C212">
        <f t="shared" si="76"/>
        <v>11</v>
      </c>
      <c r="D212" t="str">
        <f t="shared" si="77"/>
        <v>2016-01-21</v>
      </c>
      <c r="E212" t="str">
        <f t="shared" si="78"/>
        <v>09:29:25-02:00</v>
      </c>
      <c r="F212">
        <f t="shared" si="79"/>
        <v>9</v>
      </c>
      <c r="G212" t="str">
        <f t="shared" si="80"/>
        <v>09:29:25</v>
      </c>
      <c r="H212" t="str">
        <f t="shared" si="81"/>
        <v>09</v>
      </c>
      <c r="I212" t="str">
        <f t="shared" si="82"/>
        <v>29</v>
      </c>
      <c r="J212" t="str">
        <f t="shared" si="83"/>
        <v>25</v>
      </c>
      <c r="K212">
        <f t="shared" si="84"/>
        <v>9.4833333333333325</v>
      </c>
      <c r="L212" t="str">
        <f t="shared" si="85"/>
        <v>2016</v>
      </c>
      <c r="M212" t="str">
        <f t="shared" si="86"/>
        <v>01</v>
      </c>
      <c r="N212" t="str">
        <f t="shared" si="87"/>
        <v>21</v>
      </c>
      <c r="O212" s="6">
        <f t="shared" si="88"/>
        <v>42390</v>
      </c>
      <c r="P212">
        <f t="shared" si="89"/>
        <v>5</v>
      </c>
      <c r="Q212">
        <f t="shared" si="90"/>
        <v>1</v>
      </c>
      <c r="R212">
        <f t="shared" si="91"/>
        <v>0</v>
      </c>
      <c r="S212">
        <f t="shared" si="92"/>
        <v>0</v>
      </c>
      <c r="T212">
        <f t="shared" si="93"/>
        <v>0</v>
      </c>
      <c r="U212">
        <f t="shared" si="94"/>
        <v>0</v>
      </c>
      <c r="V212">
        <f t="shared" si="95"/>
        <v>0</v>
      </c>
      <c r="W212">
        <f>IF(ISNA(MATCH(O212,[1]Plan2!$A$1:$A$2,0)),0,1)</f>
        <v>0</v>
      </c>
      <c r="X212">
        <f>IF(ISNA(MATCH(O212+1,[1]Plan2!$A$1:$A$2,0)),0,1)</f>
        <v>0</v>
      </c>
      <c r="Y212">
        <f>IF(ISNA(MATCH(O212-1,[1]Plan2!$A$1:$A$2,0)),0,1)</f>
        <v>0</v>
      </c>
      <c r="Z212" t="s">
        <v>209</v>
      </c>
    </row>
    <row r="213" spans="1:26" x14ac:dyDescent="0.25">
      <c r="A213" t="str">
        <f t="shared" si="75"/>
        <v>2016-01-21T09:44:29-02:00</v>
      </c>
      <c r="B213">
        <f t="shared" si="74"/>
        <v>25</v>
      </c>
      <c r="C213">
        <f t="shared" si="76"/>
        <v>11</v>
      </c>
      <c r="D213" t="str">
        <f t="shared" si="77"/>
        <v>2016-01-21</v>
      </c>
      <c r="E213" t="str">
        <f t="shared" si="78"/>
        <v>09:44:29-02:00</v>
      </c>
      <c r="F213">
        <f t="shared" si="79"/>
        <v>9</v>
      </c>
      <c r="G213" t="str">
        <f t="shared" si="80"/>
        <v>09:44:29</v>
      </c>
      <c r="H213" t="str">
        <f t="shared" si="81"/>
        <v>09</v>
      </c>
      <c r="I213" t="str">
        <f t="shared" si="82"/>
        <v>44</v>
      </c>
      <c r="J213" t="str">
        <f t="shared" si="83"/>
        <v>29</v>
      </c>
      <c r="K213">
        <f t="shared" si="84"/>
        <v>9.7333333333333325</v>
      </c>
      <c r="L213" t="str">
        <f t="shared" si="85"/>
        <v>2016</v>
      </c>
      <c r="M213" t="str">
        <f t="shared" si="86"/>
        <v>01</v>
      </c>
      <c r="N213" t="str">
        <f t="shared" si="87"/>
        <v>21</v>
      </c>
      <c r="O213" s="6">
        <f t="shared" si="88"/>
        <v>42390</v>
      </c>
      <c r="P213">
        <f t="shared" si="89"/>
        <v>5</v>
      </c>
      <c r="Q213">
        <f t="shared" si="90"/>
        <v>1</v>
      </c>
      <c r="R213">
        <f t="shared" si="91"/>
        <v>0</v>
      </c>
      <c r="S213">
        <f t="shared" si="92"/>
        <v>0</v>
      </c>
      <c r="T213">
        <f t="shared" si="93"/>
        <v>0</v>
      </c>
      <c r="U213">
        <f t="shared" si="94"/>
        <v>0</v>
      </c>
      <c r="V213">
        <f t="shared" si="95"/>
        <v>0</v>
      </c>
      <c r="W213">
        <f>IF(ISNA(MATCH(O213,[1]Plan2!$A$1:$A$2,0)),0,1)</f>
        <v>0</v>
      </c>
      <c r="X213">
        <f>IF(ISNA(MATCH(O213+1,[1]Plan2!$A$1:$A$2,0)),0,1)</f>
        <v>0</v>
      </c>
      <c r="Y213">
        <f>IF(ISNA(MATCH(O213-1,[1]Plan2!$A$1:$A$2,0)),0,1)</f>
        <v>0</v>
      </c>
      <c r="Z213" t="s">
        <v>210</v>
      </c>
    </row>
    <row r="214" spans="1:26" x14ac:dyDescent="0.25">
      <c r="A214" t="str">
        <f t="shared" si="75"/>
        <v>2016-01-21T09:59:32-02:00</v>
      </c>
      <c r="B214">
        <f t="shared" si="74"/>
        <v>25</v>
      </c>
      <c r="C214">
        <f t="shared" si="76"/>
        <v>11</v>
      </c>
      <c r="D214" t="str">
        <f t="shared" si="77"/>
        <v>2016-01-21</v>
      </c>
      <c r="E214" t="str">
        <f t="shared" si="78"/>
        <v>09:59:32-02:00</v>
      </c>
      <c r="F214">
        <f t="shared" si="79"/>
        <v>9</v>
      </c>
      <c r="G214" t="str">
        <f t="shared" si="80"/>
        <v>09:59:32</v>
      </c>
      <c r="H214" t="str">
        <f t="shared" si="81"/>
        <v>09</v>
      </c>
      <c r="I214" t="str">
        <f t="shared" si="82"/>
        <v>59</v>
      </c>
      <c r="J214" t="str">
        <f t="shared" si="83"/>
        <v>32</v>
      </c>
      <c r="K214">
        <f t="shared" si="84"/>
        <v>9.9833333333333325</v>
      </c>
      <c r="L214" t="str">
        <f t="shared" si="85"/>
        <v>2016</v>
      </c>
      <c r="M214" t="str">
        <f t="shared" si="86"/>
        <v>01</v>
      </c>
      <c r="N214" t="str">
        <f t="shared" si="87"/>
        <v>21</v>
      </c>
      <c r="O214" s="6">
        <f t="shared" si="88"/>
        <v>42390</v>
      </c>
      <c r="P214">
        <f t="shared" si="89"/>
        <v>5</v>
      </c>
      <c r="Q214">
        <f t="shared" si="90"/>
        <v>1</v>
      </c>
      <c r="R214">
        <f t="shared" si="91"/>
        <v>0</v>
      </c>
      <c r="S214">
        <f t="shared" si="92"/>
        <v>0</v>
      </c>
      <c r="T214">
        <f t="shared" si="93"/>
        <v>0</v>
      </c>
      <c r="U214">
        <f t="shared" si="94"/>
        <v>0</v>
      </c>
      <c r="V214">
        <f t="shared" si="95"/>
        <v>0</v>
      </c>
      <c r="W214">
        <f>IF(ISNA(MATCH(O214,[1]Plan2!$A$1:$A$2,0)),0,1)</f>
        <v>0</v>
      </c>
      <c r="X214">
        <f>IF(ISNA(MATCH(O214+1,[1]Plan2!$A$1:$A$2,0)),0,1)</f>
        <v>0</v>
      </c>
      <c r="Y214">
        <f>IF(ISNA(MATCH(O214-1,[1]Plan2!$A$1:$A$2,0)),0,1)</f>
        <v>0</v>
      </c>
      <c r="Z214" t="s">
        <v>211</v>
      </c>
    </row>
    <row r="215" spans="1:26" x14ac:dyDescent="0.25">
      <c r="A215" t="str">
        <f t="shared" si="75"/>
        <v>2016-01-21T10:14:36-02:00</v>
      </c>
      <c r="B215">
        <f t="shared" si="74"/>
        <v>25</v>
      </c>
      <c r="C215">
        <f t="shared" si="76"/>
        <v>11</v>
      </c>
      <c r="D215" t="str">
        <f t="shared" si="77"/>
        <v>2016-01-21</v>
      </c>
      <c r="E215" t="str">
        <f t="shared" si="78"/>
        <v>10:14:36-02:00</v>
      </c>
      <c r="F215">
        <f t="shared" si="79"/>
        <v>9</v>
      </c>
      <c r="G215" t="str">
        <f t="shared" si="80"/>
        <v>10:14:36</v>
      </c>
      <c r="H215" t="str">
        <f t="shared" si="81"/>
        <v>10</v>
      </c>
      <c r="I215" t="str">
        <f t="shared" si="82"/>
        <v>14</v>
      </c>
      <c r="J215" t="str">
        <f t="shared" si="83"/>
        <v>36</v>
      </c>
      <c r="K215">
        <f t="shared" si="84"/>
        <v>10.233333333333333</v>
      </c>
      <c r="L215" t="str">
        <f t="shared" si="85"/>
        <v>2016</v>
      </c>
      <c r="M215" t="str">
        <f t="shared" si="86"/>
        <v>01</v>
      </c>
      <c r="N215" t="str">
        <f t="shared" si="87"/>
        <v>21</v>
      </c>
      <c r="O215" s="6">
        <f t="shared" si="88"/>
        <v>42390</v>
      </c>
      <c r="P215">
        <f t="shared" si="89"/>
        <v>5</v>
      </c>
      <c r="Q215">
        <f t="shared" si="90"/>
        <v>1</v>
      </c>
      <c r="R215">
        <f t="shared" si="91"/>
        <v>0</v>
      </c>
      <c r="S215">
        <f t="shared" si="92"/>
        <v>0</v>
      </c>
      <c r="T215">
        <f t="shared" si="93"/>
        <v>0</v>
      </c>
      <c r="U215">
        <f t="shared" si="94"/>
        <v>0</v>
      </c>
      <c r="V215">
        <f t="shared" si="95"/>
        <v>0</v>
      </c>
      <c r="W215">
        <f>IF(ISNA(MATCH(O215,[1]Plan2!$A$1:$A$2,0)),0,1)</f>
        <v>0</v>
      </c>
      <c r="X215">
        <f>IF(ISNA(MATCH(O215+1,[1]Plan2!$A$1:$A$2,0)),0,1)</f>
        <v>0</v>
      </c>
      <c r="Y215">
        <f>IF(ISNA(MATCH(O215-1,[1]Plan2!$A$1:$A$2,0)),0,1)</f>
        <v>0</v>
      </c>
      <c r="Z215" t="s">
        <v>212</v>
      </c>
    </row>
    <row r="216" spans="1:26" x14ac:dyDescent="0.25">
      <c r="A216" t="str">
        <f t="shared" si="75"/>
        <v>2016-01-21T10:29:40-02:00</v>
      </c>
      <c r="B216">
        <f t="shared" si="74"/>
        <v>25</v>
      </c>
      <c r="C216">
        <f t="shared" si="76"/>
        <v>11</v>
      </c>
      <c r="D216" t="str">
        <f t="shared" si="77"/>
        <v>2016-01-21</v>
      </c>
      <c r="E216" t="str">
        <f t="shared" si="78"/>
        <v>10:29:40-02:00</v>
      </c>
      <c r="F216">
        <f t="shared" si="79"/>
        <v>9</v>
      </c>
      <c r="G216" t="str">
        <f t="shared" si="80"/>
        <v>10:29:40</v>
      </c>
      <c r="H216" t="str">
        <f t="shared" si="81"/>
        <v>10</v>
      </c>
      <c r="I216" t="str">
        <f t="shared" si="82"/>
        <v>29</v>
      </c>
      <c r="J216" t="str">
        <f t="shared" si="83"/>
        <v>40</v>
      </c>
      <c r="K216">
        <f t="shared" si="84"/>
        <v>10.483333333333333</v>
      </c>
      <c r="L216" t="str">
        <f t="shared" si="85"/>
        <v>2016</v>
      </c>
      <c r="M216" t="str">
        <f t="shared" si="86"/>
        <v>01</v>
      </c>
      <c r="N216" t="str">
        <f t="shared" si="87"/>
        <v>21</v>
      </c>
      <c r="O216" s="6">
        <f t="shared" si="88"/>
        <v>42390</v>
      </c>
      <c r="P216">
        <f t="shared" si="89"/>
        <v>5</v>
      </c>
      <c r="Q216">
        <f t="shared" si="90"/>
        <v>1</v>
      </c>
      <c r="R216">
        <f t="shared" si="91"/>
        <v>0</v>
      </c>
      <c r="S216">
        <f t="shared" si="92"/>
        <v>0</v>
      </c>
      <c r="T216">
        <f t="shared" si="93"/>
        <v>0</v>
      </c>
      <c r="U216">
        <f t="shared" si="94"/>
        <v>0</v>
      </c>
      <c r="V216">
        <f t="shared" si="95"/>
        <v>0</v>
      </c>
      <c r="W216">
        <f>IF(ISNA(MATCH(O216,[1]Plan2!$A$1:$A$2,0)),0,1)</f>
        <v>0</v>
      </c>
      <c r="X216">
        <f>IF(ISNA(MATCH(O216+1,[1]Plan2!$A$1:$A$2,0)),0,1)</f>
        <v>0</v>
      </c>
      <c r="Y216">
        <f>IF(ISNA(MATCH(O216-1,[1]Plan2!$A$1:$A$2,0)),0,1)</f>
        <v>0</v>
      </c>
      <c r="Z216" t="s">
        <v>213</v>
      </c>
    </row>
    <row r="217" spans="1:26" x14ac:dyDescent="0.25">
      <c r="A217" t="str">
        <f t="shared" si="75"/>
        <v>2016-01-21T10:44:44-02:00</v>
      </c>
      <c r="B217">
        <f t="shared" si="74"/>
        <v>25</v>
      </c>
      <c r="C217">
        <f t="shared" si="76"/>
        <v>11</v>
      </c>
      <c r="D217" t="str">
        <f t="shared" si="77"/>
        <v>2016-01-21</v>
      </c>
      <c r="E217" t="str">
        <f t="shared" si="78"/>
        <v>10:44:44-02:00</v>
      </c>
      <c r="F217">
        <f t="shared" si="79"/>
        <v>9</v>
      </c>
      <c r="G217" t="str">
        <f t="shared" si="80"/>
        <v>10:44:44</v>
      </c>
      <c r="H217" t="str">
        <f t="shared" si="81"/>
        <v>10</v>
      </c>
      <c r="I217" t="str">
        <f t="shared" si="82"/>
        <v>44</v>
      </c>
      <c r="J217" t="str">
        <f t="shared" si="83"/>
        <v>44</v>
      </c>
      <c r="K217">
        <f t="shared" si="84"/>
        <v>10.733333333333333</v>
      </c>
      <c r="L217" t="str">
        <f t="shared" si="85"/>
        <v>2016</v>
      </c>
      <c r="M217" t="str">
        <f t="shared" si="86"/>
        <v>01</v>
      </c>
      <c r="N217" t="str">
        <f t="shared" si="87"/>
        <v>21</v>
      </c>
      <c r="O217" s="6">
        <f t="shared" si="88"/>
        <v>42390</v>
      </c>
      <c r="P217">
        <f t="shared" si="89"/>
        <v>5</v>
      </c>
      <c r="Q217">
        <f t="shared" si="90"/>
        <v>1</v>
      </c>
      <c r="R217">
        <f t="shared" si="91"/>
        <v>0</v>
      </c>
      <c r="S217">
        <f t="shared" si="92"/>
        <v>0</v>
      </c>
      <c r="T217">
        <f t="shared" si="93"/>
        <v>0</v>
      </c>
      <c r="U217">
        <f t="shared" si="94"/>
        <v>0</v>
      </c>
      <c r="V217">
        <f t="shared" si="95"/>
        <v>0</v>
      </c>
      <c r="W217">
        <f>IF(ISNA(MATCH(O217,[1]Plan2!$A$1:$A$2,0)),0,1)</f>
        <v>0</v>
      </c>
      <c r="X217">
        <f>IF(ISNA(MATCH(O217+1,[1]Plan2!$A$1:$A$2,0)),0,1)</f>
        <v>0</v>
      </c>
      <c r="Y217">
        <f>IF(ISNA(MATCH(O217-1,[1]Plan2!$A$1:$A$2,0)),0,1)</f>
        <v>0</v>
      </c>
      <c r="Z217" t="s">
        <v>214</v>
      </c>
    </row>
    <row r="218" spans="1:26" x14ac:dyDescent="0.25">
      <c r="A218" t="str">
        <f t="shared" si="75"/>
        <v>2016-01-22T08:45:28-02:00</v>
      </c>
      <c r="B218">
        <f t="shared" si="74"/>
        <v>25</v>
      </c>
      <c r="C218">
        <f t="shared" si="76"/>
        <v>11</v>
      </c>
      <c r="D218" t="str">
        <f t="shared" si="77"/>
        <v>2016-01-22</v>
      </c>
      <c r="E218" t="str">
        <f t="shared" si="78"/>
        <v>08:45:28-02:00</v>
      </c>
      <c r="F218">
        <f t="shared" si="79"/>
        <v>9</v>
      </c>
      <c r="G218" t="str">
        <f t="shared" si="80"/>
        <v>08:45:28</v>
      </c>
      <c r="H218" t="str">
        <f t="shared" si="81"/>
        <v>08</v>
      </c>
      <c r="I218" t="str">
        <f t="shared" si="82"/>
        <v>45</v>
      </c>
      <c r="J218" t="str">
        <f t="shared" si="83"/>
        <v>28</v>
      </c>
      <c r="K218">
        <f t="shared" si="84"/>
        <v>8.75</v>
      </c>
      <c r="L218" t="str">
        <f t="shared" si="85"/>
        <v>2016</v>
      </c>
      <c r="M218" t="str">
        <f t="shared" si="86"/>
        <v>01</v>
      </c>
      <c r="N218" t="str">
        <f t="shared" si="87"/>
        <v>22</v>
      </c>
      <c r="O218" s="6">
        <f t="shared" si="88"/>
        <v>42391</v>
      </c>
      <c r="P218">
        <f t="shared" si="89"/>
        <v>6</v>
      </c>
      <c r="Q218">
        <f t="shared" si="90"/>
        <v>0</v>
      </c>
      <c r="R218">
        <f t="shared" si="91"/>
        <v>0</v>
      </c>
      <c r="S218">
        <f t="shared" si="92"/>
        <v>0</v>
      </c>
      <c r="T218">
        <f t="shared" si="93"/>
        <v>1</v>
      </c>
      <c r="U218">
        <f t="shared" si="94"/>
        <v>0</v>
      </c>
      <c r="V218">
        <f t="shared" si="95"/>
        <v>0</v>
      </c>
      <c r="W218">
        <f>IF(ISNA(MATCH(O218,[1]Plan2!$A$1:$A$2,0)),0,1)</f>
        <v>0</v>
      </c>
      <c r="X218">
        <f>IF(ISNA(MATCH(O218+1,[1]Plan2!$A$1:$A$2,0)),0,1)</f>
        <v>0</v>
      </c>
      <c r="Y218">
        <f>IF(ISNA(MATCH(O218-1,[1]Plan2!$A$1:$A$2,0)),0,1)</f>
        <v>0</v>
      </c>
      <c r="Z218" t="s">
        <v>215</v>
      </c>
    </row>
    <row r="219" spans="1:26" x14ac:dyDescent="0.25">
      <c r="A219" t="str">
        <f t="shared" si="75"/>
        <v>2016-01-22T09:00:31-02:00</v>
      </c>
      <c r="B219">
        <f t="shared" si="74"/>
        <v>25</v>
      </c>
      <c r="C219">
        <f t="shared" si="76"/>
        <v>11</v>
      </c>
      <c r="D219" t="str">
        <f t="shared" si="77"/>
        <v>2016-01-22</v>
      </c>
      <c r="E219" t="str">
        <f t="shared" si="78"/>
        <v>09:00:31-02:00</v>
      </c>
      <c r="F219">
        <f t="shared" si="79"/>
        <v>9</v>
      </c>
      <c r="G219" t="str">
        <f t="shared" si="80"/>
        <v>09:00:31</v>
      </c>
      <c r="H219" t="str">
        <f t="shared" si="81"/>
        <v>09</v>
      </c>
      <c r="I219" t="str">
        <f t="shared" si="82"/>
        <v>00</v>
      </c>
      <c r="J219" t="str">
        <f t="shared" si="83"/>
        <v>31</v>
      </c>
      <c r="K219">
        <f t="shared" si="84"/>
        <v>9</v>
      </c>
      <c r="L219" t="str">
        <f t="shared" si="85"/>
        <v>2016</v>
      </c>
      <c r="M219" t="str">
        <f t="shared" si="86"/>
        <v>01</v>
      </c>
      <c r="N219" t="str">
        <f t="shared" si="87"/>
        <v>22</v>
      </c>
      <c r="O219" s="6">
        <f t="shared" si="88"/>
        <v>42391</v>
      </c>
      <c r="P219">
        <f t="shared" si="89"/>
        <v>6</v>
      </c>
      <c r="Q219">
        <f t="shared" si="90"/>
        <v>0</v>
      </c>
      <c r="R219">
        <f t="shared" si="91"/>
        <v>0</v>
      </c>
      <c r="S219">
        <f t="shared" si="92"/>
        <v>0</v>
      </c>
      <c r="T219">
        <f t="shared" si="93"/>
        <v>1</v>
      </c>
      <c r="U219">
        <f t="shared" si="94"/>
        <v>0</v>
      </c>
      <c r="V219">
        <f t="shared" si="95"/>
        <v>0</v>
      </c>
      <c r="W219">
        <f>IF(ISNA(MATCH(O219,[1]Plan2!$A$1:$A$2,0)),0,1)</f>
        <v>0</v>
      </c>
      <c r="X219">
        <f>IF(ISNA(MATCH(O219+1,[1]Plan2!$A$1:$A$2,0)),0,1)</f>
        <v>0</v>
      </c>
      <c r="Y219">
        <f>IF(ISNA(MATCH(O219-1,[1]Plan2!$A$1:$A$2,0)),0,1)</f>
        <v>0</v>
      </c>
      <c r="Z219" t="s">
        <v>216</v>
      </c>
    </row>
    <row r="220" spans="1:26" x14ac:dyDescent="0.25">
      <c r="A220" t="str">
        <f t="shared" si="75"/>
        <v>2016-01-22T09:15:35-02:00</v>
      </c>
      <c r="B220">
        <f t="shared" si="74"/>
        <v>25</v>
      </c>
      <c r="C220">
        <f t="shared" si="76"/>
        <v>11</v>
      </c>
      <c r="D220" t="str">
        <f t="shared" si="77"/>
        <v>2016-01-22</v>
      </c>
      <c r="E220" t="str">
        <f t="shared" si="78"/>
        <v>09:15:35-02:00</v>
      </c>
      <c r="F220">
        <f t="shared" si="79"/>
        <v>9</v>
      </c>
      <c r="G220" t="str">
        <f t="shared" si="80"/>
        <v>09:15:35</v>
      </c>
      <c r="H220" t="str">
        <f t="shared" si="81"/>
        <v>09</v>
      </c>
      <c r="I220" t="str">
        <f t="shared" si="82"/>
        <v>15</v>
      </c>
      <c r="J220" t="str">
        <f t="shared" si="83"/>
        <v>35</v>
      </c>
      <c r="K220">
        <f t="shared" si="84"/>
        <v>9.25</v>
      </c>
      <c r="L220" t="str">
        <f t="shared" si="85"/>
        <v>2016</v>
      </c>
      <c r="M220" t="str">
        <f t="shared" si="86"/>
        <v>01</v>
      </c>
      <c r="N220" t="str">
        <f t="shared" si="87"/>
        <v>22</v>
      </c>
      <c r="O220" s="6">
        <f t="shared" si="88"/>
        <v>42391</v>
      </c>
      <c r="P220">
        <f t="shared" si="89"/>
        <v>6</v>
      </c>
      <c r="Q220">
        <f t="shared" si="90"/>
        <v>0</v>
      </c>
      <c r="R220">
        <f t="shared" si="91"/>
        <v>0</v>
      </c>
      <c r="S220">
        <f t="shared" si="92"/>
        <v>0</v>
      </c>
      <c r="T220">
        <f t="shared" si="93"/>
        <v>1</v>
      </c>
      <c r="U220">
        <f t="shared" si="94"/>
        <v>0</v>
      </c>
      <c r="V220">
        <f t="shared" si="95"/>
        <v>0</v>
      </c>
      <c r="W220">
        <f>IF(ISNA(MATCH(O220,[1]Plan2!$A$1:$A$2,0)),0,1)</f>
        <v>0</v>
      </c>
      <c r="X220">
        <f>IF(ISNA(MATCH(O220+1,[1]Plan2!$A$1:$A$2,0)),0,1)</f>
        <v>0</v>
      </c>
      <c r="Y220">
        <f>IF(ISNA(MATCH(O220-1,[1]Plan2!$A$1:$A$2,0)),0,1)</f>
        <v>0</v>
      </c>
      <c r="Z220" t="s">
        <v>217</v>
      </c>
    </row>
    <row r="221" spans="1:26" x14ac:dyDescent="0.25">
      <c r="A221" t="str">
        <f t="shared" si="75"/>
        <v>2016-01-22T09:30:39-02:00</v>
      </c>
      <c r="B221">
        <f t="shared" si="74"/>
        <v>25</v>
      </c>
      <c r="C221">
        <f t="shared" si="76"/>
        <v>11</v>
      </c>
      <c r="D221" t="str">
        <f t="shared" si="77"/>
        <v>2016-01-22</v>
      </c>
      <c r="E221" t="str">
        <f t="shared" si="78"/>
        <v>09:30:39-02:00</v>
      </c>
      <c r="F221">
        <f t="shared" si="79"/>
        <v>9</v>
      </c>
      <c r="G221" t="str">
        <f t="shared" si="80"/>
        <v>09:30:39</v>
      </c>
      <c r="H221" t="str">
        <f t="shared" si="81"/>
        <v>09</v>
      </c>
      <c r="I221" t="str">
        <f t="shared" si="82"/>
        <v>30</v>
      </c>
      <c r="J221" t="str">
        <f t="shared" si="83"/>
        <v>39</v>
      </c>
      <c r="K221">
        <f t="shared" si="84"/>
        <v>9.5</v>
      </c>
      <c r="L221" t="str">
        <f t="shared" si="85"/>
        <v>2016</v>
      </c>
      <c r="M221" t="str">
        <f t="shared" si="86"/>
        <v>01</v>
      </c>
      <c r="N221" t="str">
        <f t="shared" si="87"/>
        <v>22</v>
      </c>
      <c r="O221" s="6">
        <f t="shared" si="88"/>
        <v>42391</v>
      </c>
      <c r="P221">
        <f t="shared" si="89"/>
        <v>6</v>
      </c>
      <c r="Q221">
        <f t="shared" si="90"/>
        <v>0</v>
      </c>
      <c r="R221">
        <f t="shared" si="91"/>
        <v>0</v>
      </c>
      <c r="S221">
        <f t="shared" si="92"/>
        <v>0</v>
      </c>
      <c r="T221">
        <f t="shared" si="93"/>
        <v>1</v>
      </c>
      <c r="U221">
        <f t="shared" si="94"/>
        <v>0</v>
      </c>
      <c r="V221">
        <f t="shared" si="95"/>
        <v>0</v>
      </c>
      <c r="W221">
        <f>IF(ISNA(MATCH(O221,[1]Plan2!$A$1:$A$2,0)),0,1)</f>
        <v>0</v>
      </c>
      <c r="X221">
        <f>IF(ISNA(MATCH(O221+1,[1]Plan2!$A$1:$A$2,0)),0,1)</f>
        <v>0</v>
      </c>
      <c r="Y221">
        <f>IF(ISNA(MATCH(O221-1,[1]Plan2!$A$1:$A$2,0)),0,1)</f>
        <v>0</v>
      </c>
      <c r="Z221" t="s">
        <v>218</v>
      </c>
    </row>
    <row r="222" spans="1:26" x14ac:dyDescent="0.25">
      <c r="A222" t="str">
        <f t="shared" si="75"/>
        <v>2016-01-22T09:45:42-02:00</v>
      </c>
      <c r="B222">
        <f t="shared" si="74"/>
        <v>25</v>
      </c>
      <c r="C222">
        <f t="shared" si="76"/>
        <v>11</v>
      </c>
      <c r="D222" t="str">
        <f t="shared" si="77"/>
        <v>2016-01-22</v>
      </c>
      <c r="E222" t="str">
        <f t="shared" si="78"/>
        <v>09:45:42-02:00</v>
      </c>
      <c r="F222">
        <f t="shared" si="79"/>
        <v>9</v>
      </c>
      <c r="G222" t="str">
        <f t="shared" si="80"/>
        <v>09:45:42</v>
      </c>
      <c r="H222" t="str">
        <f t="shared" si="81"/>
        <v>09</v>
      </c>
      <c r="I222" t="str">
        <f t="shared" si="82"/>
        <v>45</v>
      </c>
      <c r="J222" t="str">
        <f t="shared" si="83"/>
        <v>42</v>
      </c>
      <c r="K222">
        <f t="shared" si="84"/>
        <v>9.75</v>
      </c>
      <c r="L222" t="str">
        <f t="shared" si="85"/>
        <v>2016</v>
      </c>
      <c r="M222" t="str">
        <f t="shared" si="86"/>
        <v>01</v>
      </c>
      <c r="N222" t="str">
        <f t="shared" si="87"/>
        <v>22</v>
      </c>
      <c r="O222" s="6">
        <f t="shared" si="88"/>
        <v>42391</v>
      </c>
      <c r="P222">
        <f t="shared" si="89"/>
        <v>6</v>
      </c>
      <c r="Q222">
        <f t="shared" si="90"/>
        <v>0</v>
      </c>
      <c r="R222">
        <f t="shared" si="91"/>
        <v>0</v>
      </c>
      <c r="S222">
        <f t="shared" si="92"/>
        <v>0</v>
      </c>
      <c r="T222">
        <f t="shared" si="93"/>
        <v>1</v>
      </c>
      <c r="U222">
        <f t="shared" si="94"/>
        <v>0</v>
      </c>
      <c r="V222">
        <f t="shared" si="95"/>
        <v>0</v>
      </c>
      <c r="W222">
        <f>IF(ISNA(MATCH(O222,[1]Plan2!$A$1:$A$2,0)),0,1)</f>
        <v>0</v>
      </c>
      <c r="X222">
        <f>IF(ISNA(MATCH(O222+1,[1]Plan2!$A$1:$A$2,0)),0,1)</f>
        <v>0</v>
      </c>
      <c r="Y222">
        <f>IF(ISNA(MATCH(O222-1,[1]Plan2!$A$1:$A$2,0)),0,1)</f>
        <v>0</v>
      </c>
      <c r="Z222" t="s">
        <v>219</v>
      </c>
    </row>
    <row r="223" spans="1:26" x14ac:dyDescent="0.25">
      <c r="A223" t="str">
        <f t="shared" si="75"/>
        <v>2016-01-22T10:00:46-02:00</v>
      </c>
      <c r="B223">
        <f t="shared" si="74"/>
        <v>25</v>
      </c>
      <c r="C223">
        <f t="shared" si="76"/>
        <v>11</v>
      </c>
      <c r="D223" t="str">
        <f t="shared" si="77"/>
        <v>2016-01-22</v>
      </c>
      <c r="E223" t="str">
        <f t="shared" si="78"/>
        <v>10:00:46-02:00</v>
      </c>
      <c r="F223">
        <f t="shared" si="79"/>
        <v>9</v>
      </c>
      <c r="G223" t="str">
        <f t="shared" si="80"/>
        <v>10:00:46</v>
      </c>
      <c r="H223" t="str">
        <f t="shared" si="81"/>
        <v>10</v>
      </c>
      <c r="I223" t="str">
        <f t="shared" si="82"/>
        <v>00</v>
      </c>
      <c r="J223" t="str">
        <f t="shared" si="83"/>
        <v>46</v>
      </c>
      <c r="K223">
        <f t="shared" si="84"/>
        <v>10</v>
      </c>
      <c r="L223" t="str">
        <f t="shared" si="85"/>
        <v>2016</v>
      </c>
      <c r="M223" t="str">
        <f t="shared" si="86"/>
        <v>01</v>
      </c>
      <c r="N223" t="str">
        <f t="shared" si="87"/>
        <v>22</v>
      </c>
      <c r="O223" s="6">
        <f t="shared" si="88"/>
        <v>42391</v>
      </c>
      <c r="P223">
        <f t="shared" si="89"/>
        <v>6</v>
      </c>
      <c r="Q223">
        <f t="shared" si="90"/>
        <v>0</v>
      </c>
      <c r="R223">
        <f t="shared" si="91"/>
        <v>0</v>
      </c>
      <c r="S223">
        <f t="shared" si="92"/>
        <v>0</v>
      </c>
      <c r="T223">
        <f t="shared" si="93"/>
        <v>1</v>
      </c>
      <c r="U223">
        <f t="shared" si="94"/>
        <v>0</v>
      </c>
      <c r="V223">
        <f t="shared" si="95"/>
        <v>0</v>
      </c>
      <c r="W223">
        <f>IF(ISNA(MATCH(O223,[1]Plan2!$A$1:$A$2,0)),0,1)</f>
        <v>0</v>
      </c>
      <c r="X223">
        <f>IF(ISNA(MATCH(O223+1,[1]Plan2!$A$1:$A$2,0)),0,1)</f>
        <v>0</v>
      </c>
      <c r="Y223">
        <f>IF(ISNA(MATCH(O223-1,[1]Plan2!$A$1:$A$2,0)),0,1)</f>
        <v>0</v>
      </c>
      <c r="Z223" t="s">
        <v>220</v>
      </c>
    </row>
    <row r="224" spans="1:26" x14ac:dyDescent="0.25">
      <c r="A224" t="str">
        <f t="shared" si="75"/>
        <v>2016-01-22T10:15:49-02:00</v>
      </c>
      <c r="B224">
        <f t="shared" si="74"/>
        <v>25</v>
      </c>
      <c r="C224">
        <f t="shared" si="76"/>
        <v>11</v>
      </c>
      <c r="D224" t="str">
        <f t="shared" si="77"/>
        <v>2016-01-22</v>
      </c>
      <c r="E224" t="str">
        <f t="shared" si="78"/>
        <v>10:15:49-02:00</v>
      </c>
      <c r="F224">
        <f t="shared" si="79"/>
        <v>9</v>
      </c>
      <c r="G224" t="str">
        <f t="shared" si="80"/>
        <v>10:15:49</v>
      </c>
      <c r="H224" t="str">
        <f t="shared" si="81"/>
        <v>10</v>
      </c>
      <c r="I224" t="str">
        <f t="shared" si="82"/>
        <v>15</v>
      </c>
      <c r="J224" t="str">
        <f t="shared" si="83"/>
        <v>49</v>
      </c>
      <c r="K224">
        <f t="shared" si="84"/>
        <v>10.25</v>
      </c>
      <c r="L224" t="str">
        <f t="shared" si="85"/>
        <v>2016</v>
      </c>
      <c r="M224" t="str">
        <f t="shared" si="86"/>
        <v>01</v>
      </c>
      <c r="N224" t="str">
        <f t="shared" si="87"/>
        <v>22</v>
      </c>
      <c r="O224" s="6">
        <f t="shared" si="88"/>
        <v>42391</v>
      </c>
      <c r="P224">
        <f t="shared" si="89"/>
        <v>6</v>
      </c>
      <c r="Q224">
        <f t="shared" si="90"/>
        <v>0</v>
      </c>
      <c r="R224">
        <f t="shared" si="91"/>
        <v>0</v>
      </c>
      <c r="S224">
        <f t="shared" si="92"/>
        <v>0</v>
      </c>
      <c r="T224">
        <f t="shared" si="93"/>
        <v>1</v>
      </c>
      <c r="U224">
        <f t="shared" si="94"/>
        <v>0</v>
      </c>
      <c r="V224">
        <f t="shared" si="95"/>
        <v>0</v>
      </c>
      <c r="W224">
        <f>IF(ISNA(MATCH(O224,[1]Plan2!$A$1:$A$2,0)),0,1)</f>
        <v>0</v>
      </c>
      <c r="X224">
        <f>IF(ISNA(MATCH(O224+1,[1]Plan2!$A$1:$A$2,0)),0,1)</f>
        <v>0</v>
      </c>
      <c r="Y224">
        <f>IF(ISNA(MATCH(O224-1,[1]Plan2!$A$1:$A$2,0)),0,1)</f>
        <v>0</v>
      </c>
      <c r="Z224" t="s">
        <v>221</v>
      </c>
    </row>
    <row r="225" spans="1:26" x14ac:dyDescent="0.25">
      <c r="A225" t="str">
        <f t="shared" si="75"/>
        <v>2016-01-22T10:30:52-02:00</v>
      </c>
      <c r="B225">
        <f t="shared" si="74"/>
        <v>25</v>
      </c>
      <c r="C225">
        <f t="shared" si="76"/>
        <v>11</v>
      </c>
      <c r="D225" t="str">
        <f t="shared" si="77"/>
        <v>2016-01-22</v>
      </c>
      <c r="E225" t="str">
        <f t="shared" si="78"/>
        <v>10:30:52-02:00</v>
      </c>
      <c r="F225">
        <f t="shared" si="79"/>
        <v>9</v>
      </c>
      <c r="G225" t="str">
        <f t="shared" si="80"/>
        <v>10:30:52</v>
      </c>
      <c r="H225" t="str">
        <f t="shared" si="81"/>
        <v>10</v>
      </c>
      <c r="I225" t="str">
        <f t="shared" si="82"/>
        <v>30</v>
      </c>
      <c r="J225" t="str">
        <f t="shared" si="83"/>
        <v>52</v>
      </c>
      <c r="K225">
        <f t="shared" si="84"/>
        <v>10.5</v>
      </c>
      <c r="L225" t="str">
        <f t="shared" si="85"/>
        <v>2016</v>
      </c>
      <c r="M225" t="str">
        <f t="shared" si="86"/>
        <v>01</v>
      </c>
      <c r="N225" t="str">
        <f t="shared" si="87"/>
        <v>22</v>
      </c>
      <c r="O225" s="6">
        <f t="shared" si="88"/>
        <v>42391</v>
      </c>
      <c r="P225">
        <f t="shared" si="89"/>
        <v>6</v>
      </c>
      <c r="Q225">
        <f t="shared" si="90"/>
        <v>0</v>
      </c>
      <c r="R225">
        <f t="shared" si="91"/>
        <v>0</v>
      </c>
      <c r="S225">
        <f t="shared" si="92"/>
        <v>0</v>
      </c>
      <c r="T225">
        <f t="shared" si="93"/>
        <v>1</v>
      </c>
      <c r="U225">
        <f t="shared" si="94"/>
        <v>0</v>
      </c>
      <c r="V225">
        <f t="shared" si="95"/>
        <v>0</v>
      </c>
      <c r="W225">
        <f>IF(ISNA(MATCH(O225,[1]Plan2!$A$1:$A$2,0)),0,1)</f>
        <v>0</v>
      </c>
      <c r="X225">
        <f>IF(ISNA(MATCH(O225+1,[1]Plan2!$A$1:$A$2,0)),0,1)</f>
        <v>0</v>
      </c>
      <c r="Y225">
        <f>IF(ISNA(MATCH(O225-1,[1]Plan2!$A$1:$A$2,0)),0,1)</f>
        <v>0</v>
      </c>
      <c r="Z225" t="s">
        <v>222</v>
      </c>
    </row>
    <row r="226" spans="1:26" x14ac:dyDescent="0.25">
      <c r="A226" t="str">
        <f t="shared" si="75"/>
        <v>2016-01-22T10:45:56-02:00</v>
      </c>
      <c r="B226">
        <f t="shared" si="74"/>
        <v>25</v>
      </c>
      <c r="C226">
        <f t="shared" si="76"/>
        <v>11</v>
      </c>
      <c r="D226" t="str">
        <f t="shared" si="77"/>
        <v>2016-01-22</v>
      </c>
      <c r="E226" t="str">
        <f t="shared" si="78"/>
        <v>10:45:56-02:00</v>
      </c>
      <c r="F226">
        <f t="shared" si="79"/>
        <v>9</v>
      </c>
      <c r="G226" t="str">
        <f t="shared" si="80"/>
        <v>10:45:56</v>
      </c>
      <c r="H226" t="str">
        <f t="shared" si="81"/>
        <v>10</v>
      </c>
      <c r="I226" t="str">
        <f t="shared" si="82"/>
        <v>45</v>
      </c>
      <c r="J226" t="str">
        <f t="shared" si="83"/>
        <v>56</v>
      </c>
      <c r="K226">
        <f t="shared" si="84"/>
        <v>10.75</v>
      </c>
      <c r="L226" t="str">
        <f t="shared" si="85"/>
        <v>2016</v>
      </c>
      <c r="M226" t="str">
        <f t="shared" si="86"/>
        <v>01</v>
      </c>
      <c r="N226" t="str">
        <f t="shared" si="87"/>
        <v>22</v>
      </c>
      <c r="O226" s="6">
        <f t="shared" si="88"/>
        <v>42391</v>
      </c>
      <c r="P226">
        <f t="shared" si="89"/>
        <v>6</v>
      </c>
      <c r="Q226">
        <f t="shared" si="90"/>
        <v>0</v>
      </c>
      <c r="R226">
        <f t="shared" si="91"/>
        <v>0</v>
      </c>
      <c r="S226">
        <f t="shared" si="92"/>
        <v>0</v>
      </c>
      <c r="T226">
        <f t="shared" si="93"/>
        <v>1</v>
      </c>
      <c r="U226">
        <f t="shared" si="94"/>
        <v>0</v>
      </c>
      <c r="V226">
        <f t="shared" si="95"/>
        <v>0</v>
      </c>
      <c r="W226">
        <f>IF(ISNA(MATCH(O226,[1]Plan2!$A$1:$A$2,0)),0,1)</f>
        <v>0</v>
      </c>
      <c r="X226">
        <f>IF(ISNA(MATCH(O226+1,[1]Plan2!$A$1:$A$2,0)),0,1)</f>
        <v>0</v>
      </c>
      <c r="Y226">
        <f>IF(ISNA(MATCH(O226-1,[1]Plan2!$A$1:$A$2,0)),0,1)</f>
        <v>0</v>
      </c>
      <c r="Z226" t="s">
        <v>223</v>
      </c>
    </row>
    <row r="227" spans="1:26" x14ac:dyDescent="0.25">
      <c r="A227" t="str">
        <f t="shared" si="75"/>
        <v>2016-01-22T11:01:00-02:00</v>
      </c>
      <c r="B227">
        <f t="shared" si="74"/>
        <v>25</v>
      </c>
      <c r="C227">
        <f t="shared" si="76"/>
        <v>11</v>
      </c>
      <c r="D227" t="str">
        <f t="shared" si="77"/>
        <v>2016-01-22</v>
      </c>
      <c r="E227" t="str">
        <f t="shared" si="78"/>
        <v>11:01:00-02:00</v>
      </c>
      <c r="F227">
        <f t="shared" si="79"/>
        <v>9</v>
      </c>
      <c r="G227" t="str">
        <f t="shared" si="80"/>
        <v>11:01:00</v>
      </c>
      <c r="H227" t="str">
        <f t="shared" si="81"/>
        <v>11</v>
      </c>
      <c r="I227" t="str">
        <f t="shared" si="82"/>
        <v>01</v>
      </c>
      <c r="J227" t="str">
        <f t="shared" si="83"/>
        <v>00</v>
      </c>
      <c r="K227">
        <f t="shared" si="84"/>
        <v>11.016666666666667</v>
      </c>
      <c r="L227" t="str">
        <f t="shared" si="85"/>
        <v>2016</v>
      </c>
      <c r="M227" t="str">
        <f t="shared" si="86"/>
        <v>01</v>
      </c>
      <c r="N227" t="str">
        <f t="shared" si="87"/>
        <v>22</v>
      </c>
      <c r="O227" s="6">
        <f t="shared" si="88"/>
        <v>42391</v>
      </c>
      <c r="P227">
        <f t="shared" si="89"/>
        <v>6</v>
      </c>
      <c r="Q227">
        <f t="shared" si="90"/>
        <v>0</v>
      </c>
      <c r="R227">
        <f t="shared" si="91"/>
        <v>0</v>
      </c>
      <c r="S227">
        <f t="shared" si="92"/>
        <v>0</v>
      </c>
      <c r="T227">
        <f t="shared" si="93"/>
        <v>1</v>
      </c>
      <c r="U227">
        <f t="shared" si="94"/>
        <v>0</v>
      </c>
      <c r="V227">
        <f t="shared" si="95"/>
        <v>0</v>
      </c>
      <c r="W227">
        <f>IF(ISNA(MATCH(O227,[1]Plan2!$A$1:$A$2,0)),0,1)</f>
        <v>0</v>
      </c>
      <c r="X227">
        <f>IF(ISNA(MATCH(O227+1,[1]Plan2!$A$1:$A$2,0)),0,1)</f>
        <v>0</v>
      </c>
      <c r="Y227">
        <f>IF(ISNA(MATCH(O227-1,[1]Plan2!$A$1:$A$2,0)),0,1)</f>
        <v>0</v>
      </c>
      <c r="Z227" t="s">
        <v>224</v>
      </c>
    </row>
    <row r="228" spans="1:26" x14ac:dyDescent="0.25">
      <c r="A228" t="str">
        <f t="shared" si="75"/>
        <v>2016-01-22T11:16:03-02:00</v>
      </c>
      <c r="B228">
        <f t="shared" si="74"/>
        <v>25</v>
      </c>
      <c r="C228">
        <f t="shared" si="76"/>
        <v>11</v>
      </c>
      <c r="D228" t="str">
        <f t="shared" si="77"/>
        <v>2016-01-22</v>
      </c>
      <c r="E228" t="str">
        <f t="shared" si="78"/>
        <v>11:16:03-02:00</v>
      </c>
      <c r="F228">
        <f t="shared" si="79"/>
        <v>9</v>
      </c>
      <c r="G228" t="str">
        <f t="shared" si="80"/>
        <v>11:16:03</v>
      </c>
      <c r="H228" t="str">
        <f t="shared" si="81"/>
        <v>11</v>
      </c>
      <c r="I228" t="str">
        <f t="shared" si="82"/>
        <v>16</v>
      </c>
      <c r="J228" t="str">
        <f t="shared" si="83"/>
        <v>03</v>
      </c>
      <c r="K228">
        <f t="shared" si="84"/>
        <v>11.266666666666667</v>
      </c>
      <c r="L228" t="str">
        <f t="shared" si="85"/>
        <v>2016</v>
      </c>
      <c r="M228" t="str">
        <f t="shared" si="86"/>
        <v>01</v>
      </c>
      <c r="N228" t="str">
        <f t="shared" si="87"/>
        <v>22</v>
      </c>
      <c r="O228" s="6">
        <f t="shared" si="88"/>
        <v>42391</v>
      </c>
      <c r="P228">
        <f t="shared" si="89"/>
        <v>6</v>
      </c>
      <c r="Q228">
        <f t="shared" si="90"/>
        <v>0</v>
      </c>
      <c r="R228">
        <f t="shared" si="91"/>
        <v>0</v>
      </c>
      <c r="S228">
        <f t="shared" si="92"/>
        <v>0</v>
      </c>
      <c r="T228">
        <f t="shared" si="93"/>
        <v>1</v>
      </c>
      <c r="U228">
        <f t="shared" si="94"/>
        <v>0</v>
      </c>
      <c r="V228">
        <f t="shared" si="95"/>
        <v>0</v>
      </c>
      <c r="W228">
        <f>IF(ISNA(MATCH(O228,[1]Plan2!$A$1:$A$2,0)),0,1)</f>
        <v>0</v>
      </c>
      <c r="X228">
        <f>IF(ISNA(MATCH(O228+1,[1]Plan2!$A$1:$A$2,0)),0,1)</f>
        <v>0</v>
      </c>
      <c r="Y228">
        <f>IF(ISNA(MATCH(O228-1,[1]Plan2!$A$1:$A$2,0)),0,1)</f>
        <v>0</v>
      </c>
      <c r="Z228" t="s">
        <v>225</v>
      </c>
    </row>
    <row r="229" spans="1:26" x14ac:dyDescent="0.25">
      <c r="A229" t="str">
        <f t="shared" si="75"/>
        <v>2016-01-22T11:31:07-02:00</v>
      </c>
      <c r="B229">
        <f t="shared" si="74"/>
        <v>25</v>
      </c>
      <c r="C229">
        <f t="shared" si="76"/>
        <v>11</v>
      </c>
      <c r="D229" t="str">
        <f t="shared" si="77"/>
        <v>2016-01-22</v>
      </c>
      <c r="E229" t="str">
        <f t="shared" si="78"/>
        <v>11:31:07-02:00</v>
      </c>
      <c r="F229">
        <f t="shared" si="79"/>
        <v>9</v>
      </c>
      <c r="G229" t="str">
        <f t="shared" si="80"/>
        <v>11:31:07</v>
      </c>
      <c r="H229" t="str">
        <f t="shared" si="81"/>
        <v>11</v>
      </c>
      <c r="I229" t="str">
        <f t="shared" si="82"/>
        <v>31</v>
      </c>
      <c r="J229" t="str">
        <f t="shared" si="83"/>
        <v>07</v>
      </c>
      <c r="K229">
        <f t="shared" si="84"/>
        <v>11.516666666666667</v>
      </c>
      <c r="L229" t="str">
        <f t="shared" si="85"/>
        <v>2016</v>
      </c>
      <c r="M229" t="str">
        <f t="shared" si="86"/>
        <v>01</v>
      </c>
      <c r="N229" t="str">
        <f t="shared" si="87"/>
        <v>22</v>
      </c>
      <c r="O229" s="6">
        <f t="shared" si="88"/>
        <v>42391</v>
      </c>
      <c r="P229">
        <f t="shared" si="89"/>
        <v>6</v>
      </c>
      <c r="Q229">
        <f t="shared" si="90"/>
        <v>0</v>
      </c>
      <c r="R229">
        <f t="shared" si="91"/>
        <v>0</v>
      </c>
      <c r="S229">
        <f t="shared" si="92"/>
        <v>0</v>
      </c>
      <c r="T229">
        <f t="shared" si="93"/>
        <v>1</v>
      </c>
      <c r="U229">
        <f t="shared" si="94"/>
        <v>0</v>
      </c>
      <c r="V229">
        <f t="shared" si="95"/>
        <v>0</v>
      </c>
      <c r="W229">
        <f>IF(ISNA(MATCH(O229,[1]Plan2!$A$1:$A$2,0)),0,1)</f>
        <v>0</v>
      </c>
      <c r="X229">
        <f>IF(ISNA(MATCH(O229+1,[1]Plan2!$A$1:$A$2,0)),0,1)</f>
        <v>0</v>
      </c>
      <c r="Y229">
        <f>IF(ISNA(MATCH(O229-1,[1]Plan2!$A$1:$A$2,0)),0,1)</f>
        <v>0</v>
      </c>
      <c r="Z229" t="s">
        <v>226</v>
      </c>
    </row>
    <row r="230" spans="1:26" x14ac:dyDescent="0.25">
      <c r="A230" t="str">
        <f t="shared" si="75"/>
        <v>2016-01-22T11:46:11-02:00</v>
      </c>
      <c r="B230">
        <f t="shared" si="74"/>
        <v>25</v>
      </c>
      <c r="C230">
        <f t="shared" si="76"/>
        <v>11</v>
      </c>
      <c r="D230" t="str">
        <f t="shared" si="77"/>
        <v>2016-01-22</v>
      </c>
      <c r="E230" t="str">
        <f t="shared" si="78"/>
        <v>11:46:11-02:00</v>
      </c>
      <c r="F230">
        <f t="shared" si="79"/>
        <v>9</v>
      </c>
      <c r="G230" t="str">
        <f t="shared" si="80"/>
        <v>11:46:11</v>
      </c>
      <c r="H230" t="str">
        <f t="shared" si="81"/>
        <v>11</v>
      </c>
      <c r="I230" t="str">
        <f t="shared" si="82"/>
        <v>46</v>
      </c>
      <c r="J230" t="str">
        <f t="shared" si="83"/>
        <v>11</v>
      </c>
      <c r="K230">
        <f t="shared" si="84"/>
        <v>11.766666666666667</v>
      </c>
      <c r="L230" t="str">
        <f t="shared" si="85"/>
        <v>2016</v>
      </c>
      <c r="M230" t="str">
        <f t="shared" si="86"/>
        <v>01</v>
      </c>
      <c r="N230" t="str">
        <f t="shared" si="87"/>
        <v>22</v>
      </c>
      <c r="O230" s="6">
        <f t="shared" si="88"/>
        <v>42391</v>
      </c>
      <c r="P230">
        <f t="shared" si="89"/>
        <v>6</v>
      </c>
      <c r="Q230">
        <f t="shared" si="90"/>
        <v>0</v>
      </c>
      <c r="R230">
        <f t="shared" si="91"/>
        <v>0</v>
      </c>
      <c r="S230">
        <f t="shared" si="92"/>
        <v>0</v>
      </c>
      <c r="T230">
        <f t="shared" si="93"/>
        <v>1</v>
      </c>
      <c r="U230">
        <f t="shared" si="94"/>
        <v>0</v>
      </c>
      <c r="V230">
        <f t="shared" si="95"/>
        <v>0</v>
      </c>
      <c r="W230">
        <f>IF(ISNA(MATCH(O230,[1]Plan2!$A$1:$A$2,0)),0,1)</f>
        <v>0</v>
      </c>
      <c r="X230">
        <f>IF(ISNA(MATCH(O230+1,[1]Plan2!$A$1:$A$2,0)),0,1)</f>
        <v>0</v>
      </c>
      <c r="Y230">
        <f>IF(ISNA(MATCH(O230-1,[1]Plan2!$A$1:$A$2,0)),0,1)</f>
        <v>0</v>
      </c>
      <c r="Z230" t="s">
        <v>227</v>
      </c>
    </row>
    <row r="231" spans="1:26" x14ac:dyDescent="0.25">
      <c r="A231" t="str">
        <f t="shared" si="75"/>
        <v>2016-01-22T12:01:15-02:00</v>
      </c>
      <c r="B231">
        <f t="shared" si="74"/>
        <v>25</v>
      </c>
      <c r="C231">
        <f t="shared" si="76"/>
        <v>11</v>
      </c>
      <c r="D231" t="str">
        <f t="shared" si="77"/>
        <v>2016-01-22</v>
      </c>
      <c r="E231" t="str">
        <f t="shared" si="78"/>
        <v>12:01:15-02:00</v>
      </c>
      <c r="F231">
        <f t="shared" si="79"/>
        <v>9</v>
      </c>
      <c r="G231" t="str">
        <f t="shared" si="80"/>
        <v>12:01:15</v>
      </c>
      <c r="H231" t="str">
        <f t="shared" si="81"/>
        <v>12</v>
      </c>
      <c r="I231" t="str">
        <f t="shared" si="82"/>
        <v>01</v>
      </c>
      <c r="J231" t="str">
        <f t="shared" si="83"/>
        <v>15</v>
      </c>
      <c r="K231">
        <f t="shared" si="84"/>
        <v>12.016666666666667</v>
      </c>
      <c r="L231" t="str">
        <f t="shared" si="85"/>
        <v>2016</v>
      </c>
      <c r="M231" t="str">
        <f t="shared" si="86"/>
        <v>01</v>
      </c>
      <c r="N231" t="str">
        <f t="shared" si="87"/>
        <v>22</v>
      </c>
      <c r="O231" s="6">
        <f t="shared" si="88"/>
        <v>42391</v>
      </c>
      <c r="P231">
        <f t="shared" si="89"/>
        <v>6</v>
      </c>
      <c r="Q231">
        <f t="shared" si="90"/>
        <v>0</v>
      </c>
      <c r="R231">
        <f t="shared" si="91"/>
        <v>0</v>
      </c>
      <c r="S231">
        <f t="shared" si="92"/>
        <v>0</v>
      </c>
      <c r="T231">
        <f t="shared" si="93"/>
        <v>1</v>
      </c>
      <c r="U231">
        <f t="shared" si="94"/>
        <v>0</v>
      </c>
      <c r="V231">
        <f t="shared" si="95"/>
        <v>0</v>
      </c>
      <c r="W231">
        <f>IF(ISNA(MATCH(O231,[1]Plan2!$A$1:$A$2,0)),0,1)</f>
        <v>0</v>
      </c>
      <c r="X231">
        <f>IF(ISNA(MATCH(O231+1,[1]Plan2!$A$1:$A$2,0)),0,1)</f>
        <v>0</v>
      </c>
      <c r="Y231">
        <f>IF(ISNA(MATCH(O231-1,[1]Plan2!$A$1:$A$2,0)),0,1)</f>
        <v>0</v>
      </c>
      <c r="Z231" t="s">
        <v>228</v>
      </c>
    </row>
    <row r="232" spans="1:26" x14ac:dyDescent="0.25">
      <c r="A232" t="str">
        <f t="shared" si="75"/>
        <v>2016-01-22T12:16:18-02:00</v>
      </c>
      <c r="B232">
        <f t="shared" si="74"/>
        <v>25</v>
      </c>
      <c r="C232">
        <f t="shared" si="76"/>
        <v>11</v>
      </c>
      <c r="D232" t="str">
        <f t="shared" si="77"/>
        <v>2016-01-22</v>
      </c>
      <c r="E232" t="str">
        <f t="shared" si="78"/>
        <v>12:16:18-02:00</v>
      </c>
      <c r="F232">
        <f t="shared" si="79"/>
        <v>9</v>
      </c>
      <c r="G232" t="str">
        <f t="shared" si="80"/>
        <v>12:16:18</v>
      </c>
      <c r="H232" t="str">
        <f t="shared" si="81"/>
        <v>12</v>
      </c>
      <c r="I232" t="str">
        <f t="shared" si="82"/>
        <v>16</v>
      </c>
      <c r="J232" t="str">
        <f t="shared" si="83"/>
        <v>18</v>
      </c>
      <c r="K232">
        <f t="shared" si="84"/>
        <v>12.266666666666667</v>
      </c>
      <c r="L232" t="str">
        <f t="shared" si="85"/>
        <v>2016</v>
      </c>
      <c r="M232" t="str">
        <f t="shared" si="86"/>
        <v>01</v>
      </c>
      <c r="N232" t="str">
        <f t="shared" si="87"/>
        <v>22</v>
      </c>
      <c r="O232" s="6">
        <f t="shared" si="88"/>
        <v>42391</v>
      </c>
      <c r="P232">
        <f t="shared" si="89"/>
        <v>6</v>
      </c>
      <c r="Q232">
        <f t="shared" si="90"/>
        <v>0</v>
      </c>
      <c r="R232">
        <f t="shared" si="91"/>
        <v>0</v>
      </c>
      <c r="S232">
        <f t="shared" si="92"/>
        <v>0</v>
      </c>
      <c r="T232">
        <f t="shared" si="93"/>
        <v>1</v>
      </c>
      <c r="U232">
        <f t="shared" si="94"/>
        <v>0</v>
      </c>
      <c r="V232">
        <f t="shared" si="95"/>
        <v>0</v>
      </c>
      <c r="W232">
        <f>IF(ISNA(MATCH(O232,[1]Plan2!$A$1:$A$2,0)),0,1)</f>
        <v>0</v>
      </c>
      <c r="X232">
        <f>IF(ISNA(MATCH(O232+1,[1]Plan2!$A$1:$A$2,0)),0,1)</f>
        <v>0</v>
      </c>
      <c r="Y232">
        <f>IF(ISNA(MATCH(O232-1,[1]Plan2!$A$1:$A$2,0)),0,1)</f>
        <v>0</v>
      </c>
      <c r="Z232" t="s">
        <v>229</v>
      </c>
    </row>
    <row r="233" spans="1:26" x14ac:dyDescent="0.25">
      <c r="A233" t="str">
        <f t="shared" si="75"/>
        <v>2016-01-22T12:31:21-02:00</v>
      </c>
      <c r="B233">
        <f t="shared" si="74"/>
        <v>25</v>
      </c>
      <c r="C233">
        <f t="shared" si="76"/>
        <v>11</v>
      </c>
      <c r="D233" t="str">
        <f t="shared" si="77"/>
        <v>2016-01-22</v>
      </c>
      <c r="E233" t="str">
        <f t="shared" si="78"/>
        <v>12:31:21-02:00</v>
      </c>
      <c r="F233">
        <f t="shared" si="79"/>
        <v>9</v>
      </c>
      <c r="G233" t="str">
        <f t="shared" si="80"/>
        <v>12:31:21</v>
      </c>
      <c r="H233" t="str">
        <f t="shared" si="81"/>
        <v>12</v>
      </c>
      <c r="I233" t="str">
        <f t="shared" si="82"/>
        <v>31</v>
      </c>
      <c r="J233" t="str">
        <f t="shared" si="83"/>
        <v>21</v>
      </c>
      <c r="K233">
        <f t="shared" si="84"/>
        <v>12.516666666666667</v>
      </c>
      <c r="L233" t="str">
        <f t="shared" si="85"/>
        <v>2016</v>
      </c>
      <c r="M233" t="str">
        <f t="shared" si="86"/>
        <v>01</v>
      </c>
      <c r="N233" t="str">
        <f t="shared" si="87"/>
        <v>22</v>
      </c>
      <c r="O233" s="6">
        <f t="shared" si="88"/>
        <v>42391</v>
      </c>
      <c r="P233">
        <f t="shared" si="89"/>
        <v>6</v>
      </c>
      <c r="Q233">
        <f t="shared" si="90"/>
        <v>0</v>
      </c>
      <c r="R233">
        <f t="shared" si="91"/>
        <v>0</v>
      </c>
      <c r="S233">
        <f t="shared" si="92"/>
        <v>0</v>
      </c>
      <c r="T233">
        <f t="shared" si="93"/>
        <v>1</v>
      </c>
      <c r="U233">
        <f t="shared" si="94"/>
        <v>0</v>
      </c>
      <c r="V233">
        <f t="shared" si="95"/>
        <v>0</v>
      </c>
      <c r="W233">
        <f>IF(ISNA(MATCH(O233,[1]Plan2!$A$1:$A$2,0)),0,1)</f>
        <v>0</v>
      </c>
      <c r="X233">
        <f>IF(ISNA(MATCH(O233+1,[1]Plan2!$A$1:$A$2,0)),0,1)</f>
        <v>0</v>
      </c>
      <c r="Y233">
        <f>IF(ISNA(MATCH(O233-1,[1]Plan2!$A$1:$A$2,0)),0,1)</f>
        <v>0</v>
      </c>
      <c r="Z233" t="s">
        <v>230</v>
      </c>
    </row>
    <row r="234" spans="1:26" x14ac:dyDescent="0.25">
      <c r="A234" t="str">
        <f t="shared" si="75"/>
        <v>2016-01-22T12:46:24-02:00</v>
      </c>
      <c r="B234">
        <f t="shared" si="74"/>
        <v>25</v>
      </c>
      <c r="C234">
        <f t="shared" si="76"/>
        <v>11</v>
      </c>
      <c r="D234" t="str">
        <f t="shared" si="77"/>
        <v>2016-01-22</v>
      </c>
      <c r="E234" t="str">
        <f t="shared" si="78"/>
        <v>12:46:24-02:00</v>
      </c>
      <c r="F234">
        <f t="shared" si="79"/>
        <v>9</v>
      </c>
      <c r="G234" t="str">
        <f t="shared" si="80"/>
        <v>12:46:24</v>
      </c>
      <c r="H234" t="str">
        <f t="shared" si="81"/>
        <v>12</v>
      </c>
      <c r="I234" t="str">
        <f t="shared" si="82"/>
        <v>46</v>
      </c>
      <c r="J234" t="str">
        <f t="shared" si="83"/>
        <v>24</v>
      </c>
      <c r="K234">
        <f t="shared" si="84"/>
        <v>12.766666666666667</v>
      </c>
      <c r="L234" t="str">
        <f t="shared" si="85"/>
        <v>2016</v>
      </c>
      <c r="M234" t="str">
        <f t="shared" si="86"/>
        <v>01</v>
      </c>
      <c r="N234" t="str">
        <f t="shared" si="87"/>
        <v>22</v>
      </c>
      <c r="O234" s="6">
        <f t="shared" si="88"/>
        <v>42391</v>
      </c>
      <c r="P234">
        <f t="shared" si="89"/>
        <v>6</v>
      </c>
      <c r="Q234">
        <f t="shared" si="90"/>
        <v>0</v>
      </c>
      <c r="R234">
        <f t="shared" si="91"/>
        <v>0</v>
      </c>
      <c r="S234">
        <f t="shared" si="92"/>
        <v>0</v>
      </c>
      <c r="T234">
        <f t="shared" si="93"/>
        <v>1</v>
      </c>
      <c r="U234">
        <f t="shared" si="94"/>
        <v>0</v>
      </c>
      <c r="V234">
        <f t="shared" si="95"/>
        <v>0</v>
      </c>
      <c r="W234">
        <f>IF(ISNA(MATCH(O234,[1]Plan2!$A$1:$A$2,0)),0,1)</f>
        <v>0</v>
      </c>
      <c r="X234">
        <f>IF(ISNA(MATCH(O234+1,[1]Plan2!$A$1:$A$2,0)),0,1)</f>
        <v>0</v>
      </c>
      <c r="Y234">
        <f>IF(ISNA(MATCH(O234-1,[1]Plan2!$A$1:$A$2,0)),0,1)</f>
        <v>0</v>
      </c>
      <c r="Z234" t="s">
        <v>231</v>
      </c>
    </row>
    <row r="235" spans="1:26" x14ac:dyDescent="0.25">
      <c r="A235" t="str">
        <f t="shared" si="75"/>
        <v>2016-01-22T13:01:28-02:00</v>
      </c>
      <c r="B235">
        <f t="shared" si="74"/>
        <v>25</v>
      </c>
      <c r="C235">
        <f t="shared" si="76"/>
        <v>11</v>
      </c>
      <c r="D235" t="str">
        <f t="shared" si="77"/>
        <v>2016-01-22</v>
      </c>
      <c r="E235" t="str">
        <f t="shared" si="78"/>
        <v>13:01:28-02:00</v>
      </c>
      <c r="F235">
        <f t="shared" si="79"/>
        <v>9</v>
      </c>
      <c r="G235" t="str">
        <f t="shared" si="80"/>
        <v>13:01:28</v>
      </c>
      <c r="H235" t="str">
        <f t="shared" si="81"/>
        <v>13</v>
      </c>
      <c r="I235" t="str">
        <f t="shared" si="82"/>
        <v>01</v>
      </c>
      <c r="J235" t="str">
        <f t="shared" si="83"/>
        <v>28</v>
      </c>
      <c r="K235">
        <f t="shared" si="84"/>
        <v>13.016666666666667</v>
      </c>
      <c r="L235" t="str">
        <f t="shared" si="85"/>
        <v>2016</v>
      </c>
      <c r="M235" t="str">
        <f t="shared" si="86"/>
        <v>01</v>
      </c>
      <c r="N235" t="str">
        <f t="shared" si="87"/>
        <v>22</v>
      </c>
      <c r="O235" s="6">
        <f t="shared" si="88"/>
        <v>42391</v>
      </c>
      <c r="P235">
        <f t="shared" si="89"/>
        <v>6</v>
      </c>
      <c r="Q235">
        <f t="shared" si="90"/>
        <v>0</v>
      </c>
      <c r="R235">
        <f t="shared" si="91"/>
        <v>0</v>
      </c>
      <c r="S235">
        <f t="shared" si="92"/>
        <v>0</v>
      </c>
      <c r="T235">
        <f t="shared" si="93"/>
        <v>1</v>
      </c>
      <c r="U235">
        <f t="shared" si="94"/>
        <v>0</v>
      </c>
      <c r="V235">
        <f t="shared" si="95"/>
        <v>0</v>
      </c>
      <c r="W235">
        <f>IF(ISNA(MATCH(O235,[1]Plan2!$A$1:$A$2,0)),0,1)</f>
        <v>0</v>
      </c>
      <c r="X235">
        <f>IF(ISNA(MATCH(O235+1,[1]Plan2!$A$1:$A$2,0)),0,1)</f>
        <v>0</v>
      </c>
      <c r="Y235">
        <f>IF(ISNA(MATCH(O235-1,[1]Plan2!$A$1:$A$2,0)),0,1)</f>
        <v>0</v>
      </c>
      <c r="Z235" t="s">
        <v>232</v>
      </c>
    </row>
    <row r="236" spans="1:26" x14ac:dyDescent="0.25">
      <c r="A236" t="str">
        <f t="shared" si="75"/>
        <v>2016-01-22T13:16:32-02:00</v>
      </c>
      <c r="B236">
        <f t="shared" si="74"/>
        <v>25</v>
      </c>
      <c r="C236">
        <f t="shared" si="76"/>
        <v>11</v>
      </c>
      <c r="D236" t="str">
        <f t="shared" si="77"/>
        <v>2016-01-22</v>
      </c>
      <c r="E236" t="str">
        <f t="shared" si="78"/>
        <v>13:16:32-02:00</v>
      </c>
      <c r="F236">
        <f t="shared" si="79"/>
        <v>9</v>
      </c>
      <c r="G236" t="str">
        <f t="shared" si="80"/>
        <v>13:16:32</v>
      </c>
      <c r="H236" t="str">
        <f t="shared" si="81"/>
        <v>13</v>
      </c>
      <c r="I236" t="str">
        <f t="shared" si="82"/>
        <v>16</v>
      </c>
      <c r="J236" t="str">
        <f t="shared" si="83"/>
        <v>32</v>
      </c>
      <c r="K236">
        <f t="shared" si="84"/>
        <v>13.266666666666667</v>
      </c>
      <c r="L236" t="str">
        <f t="shared" si="85"/>
        <v>2016</v>
      </c>
      <c r="M236" t="str">
        <f t="shared" si="86"/>
        <v>01</v>
      </c>
      <c r="N236" t="str">
        <f t="shared" si="87"/>
        <v>22</v>
      </c>
      <c r="O236" s="6">
        <f t="shared" si="88"/>
        <v>42391</v>
      </c>
      <c r="P236">
        <f t="shared" si="89"/>
        <v>6</v>
      </c>
      <c r="Q236">
        <f t="shared" si="90"/>
        <v>0</v>
      </c>
      <c r="R236">
        <f t="shared" si="91"/>
        <v>0</v>
      </c>
      <c r="S236">
        <f t="shared" si="92"/>
        <v>0</v>
      </c>
      <c r="T236">
        <f t="shared" si="93"/>
        <v>1</v>
      </c>
      <c r="U236">
        <f t="shared" si="94"/>
        <v>0</v>
      </c>
      <c r="V236">
        <f t="shared" si="95"/>
        <v>0</v>
      </c>
      <c r="W236">
        <f>IF(ISNA(MATCH(O236,[1]Plan2!$A$1:$A$2,0)),0,1)</f>
        <v>0</v>
      </c>
      <c r="X236">
        <f>IF(ISNA(MATCH(O236+1,[1]Plan2!$A$1:$A$2,0)),0,1)</f>
        <v>0</v>
      </c>
      <c r="Y236">
        <f>IF(ISNA(MATCH(O236-1,[1]Plan2!$A$1:$A$2,0)),0,1)</f>
        <v>0</v>
      </c>
      <c r="Z236" t="s">
        <v>233</v>
      </c>
    </row>
    <row r="237" spans="1:26" x14ac:dyDescent="0.25">
      <c r="A237" t="str">
        <f t="shared" si="75"/>
        <v>2016-01-22T13:31:35-02:00</v>
      </c>
      <c r="B237">
        <f t="shared" si="74"/>
        <v>25</v>
      </c>
      <c r="C237">
        <f t="shared" si="76"/>
        <v>11</v>
      </c>
      <c r="D237" t="str">
        <f t="shared" si="77"/>
        <v>2016-01-22</v>
      </c>
      <c r="E237" t="str">
        <f t="shared" si="78"/>
        <v>13:31:35-02:00</v>
      </c>
      <c r="F237">
        <f t="shared" si="79"/>
        <v>9</v>
      </c>
      <c r="G237" t="str">
        <f t="shared" si="80"/>
        <v>13:31:35</v>
      </c>
      <c r="H237" t="str">
        <f t="shared" si="81"/>
        <v>13</v>
      </c>
      <c r="I237" t="str">
        <f t="shared" si="82"/>
        <v>31</v>
      </c>
      <c r="J237" t="str">
        <f t="shared" si="83"/>
        <v>35</v>
      </c>
      <c r="K237">
        <f t="shared" si="84"/>
        <v>13.516666666666667</v>
      </c>
      <c r="L237" t="str">
        <f t="shared" si="85"/>
        <v>2016</v>
      </c>
      <c r="M237" t="str">
        <f t="shared" si="86"/>
        <v>01</v>
      </c>
      <c r="N237" t="str">
        <f t="shared" si="87"/>
        <v>22</v>
      </c>
      <c r="O237" s="6">
        <f t="shared" si="88"/>
        <v>42391</v>
      </c>
      <c r="P237">
        <f t="shared" si="89"/>
        <v>6</v>
      </c>
      <c r="Q237">
        <f t="shared" si="90"/>
        <v>0</v>
      </c>
      <c r="R237">
        <f t="shared" si="91"/>
        <v>0</v>
      </c>
      <c r="S237">
        <f t="shared" si="92"/>
        <v>0</v>
      </c>
      <c r="T237">
        <f t="shared" si="93"/>
        <v>1</v>
      </c>
      <c r="U237">
        <f t="shared" si="94"/>
        <v>0</v>
      </c>
      <c r="V237">
        <f t="shared" si="95"/>
        <v>0</v>
      </c>
      <c r="W237">
        <f>IF(ISNA(MATCH(O237,[1]Plan2!$A$1:$A$2,0)),0,1)</f>
        <v>0</v>
      </c>
      <c r="X237">
        <f>IF(ISNA(MATCH(O237+1,[1]Plan2!$A$1:$A$2,0)),0,1)</f>
        <v>0</v>
      </c>
      <c r="Y237">
        <f>IF(ISNA(MATCH(O237-1,[1]Plan2!$A$1:$A$2,0)),0,1)</f>
        <v>0</v>
      </c>
      <c r="Z237" t="s">
        <v>234</v>
      </c>
    </row>
    <row r="238" spans="1:26" x14ac:dyDescent="0.25">
      <c r="A238" t="str">
        <f t="shared" si="75"/>
        <v>2016-01-22T13:46:40-02:00</v>
      </c>
      <c r="B238">
        <f t="shared" si="74"/>
        <v>25</v>
      </c>
      <c r="C238">
        <f t="shared" si="76"/>
        <v>11</v>
      </c>
      <c r="D238" t="str">
        <f t="shared" si="77"/>
        <v>2016-01-22</v>
      </c>
      <c r="E238" t="str">
        <f t="shared" si="78"/>
        <v>13:46:40-02:00</v>
      </c>
      <c r="F238">
        <f t="shared" si="79"/>
        <v>9</v>
      </c>
      <c r="G238" t="str">
        <f t="shared" si="80"/>
        <v>13:46:40</v>
      </c>
      <c r="H238" t="str">
        <f t="shared" si="81"/>
        <v>13</v>
      </c>
      <c r="I238" t="str">
        <f t="shared" si="82"/>
        <v>46</v>
      </c>
      <c r="J238" t="str">
        <f t="shared" si="83"/>
        <v>40</v>
      </c>
      <c r="K238">
        <f t="shared" si="84"/>
        <v>13.766666666666667</v>
      </c>
      <c r="L238" t="str">
        <f t="shared" si="85"/>
        <v>2016</v>
      </c>
      <c r="M238" t="str">
        <f t="shared" si="86"/>
        <v>01</v>
      </c>
      <c r="N238" t="str">
        <f t="shared" si="87"/>
        <v>22</v>
      </c>
      <c r="O238" s="6">
        <f t="shared" si="88"/>
        <v>42391</v>
      </c>
      <c r="P238">
        <f t="shared" si="89"/>
        <v>6</v>
      </c>
      <c r="Q238">
        <f t="shared" si="90"/>
        <v>0</v>
      </c>
      <c r="R238">
        <f t="shared" si="91"/>
        <v>0</v>
      </c>
      <c r="S238">
        <f t="shared" si="92"/>
        <v>0</v>
      </c>
      <c r="T238">
        <f t="shared" si="93"/>
        <v>1</v>
      </c>
      <c r="U238">
        <f t="shared" si="94"/>
        <v>0</v>
      </c>
      <c r="V238">
        <f t="shared" si="95"/>
        <v>0</v>
      </c>
      <c r="W238">
        <f>IF(ISNA(MATCH(O238,[1]Plan2!$A$1:$A$2,0)),0,1)</f>
        <v>0</v>
      </c>
      <c r="X238">
        <f>IF(ISNA(MATCH(O238+1,[1]Plan2!$A$1:$A$2,0)),0,1)</f>
        <v>0</v>
      </c>
      <c r="Y238">
        <f>IF(ISNA(MATCH(O238-1,[1]Plan2!$A$1:$A$2,0)),0,1)</f>
        <v>0</v>
      </c>
      <c r="Z238" t="s">
        <v>235</v>
      </c>
    </row>
    <row r="239" spans="1:26" x14ac:dyDescent="0.25">
      <c r="A239" t="str">
        <f t="shared" si="75"/>
        <v>2016-01-22T14:01:44-02:00</v>
      </c>
      <c r="B239">
        <f t="shared" si="74"/>
        <v>25</v>
      </c>
      <c r="C239">
        <f t="shared" si="76"/>
        <v>11</v>
      </c>
      <c r="D239" t="str">
        <f t="shared" si="77"/>
        <v>2016-01-22</v>
      </c>
      <c r="E239" t="str">
        <f t="shared" si="78"/>
        <v>14:01:44-02:00</v>
      </c>
      <c r="F239">
        <f t="shared" si="79"/>
        <v>9</v>
      </c>
      <c r="G239" t="str">
        <f t="shared" si="80"/>
        <v>14:01:44</v>
      </c>
      <c r="H239" t="str">
        <f t="shared" si="81"/>
        <v>14</v>
      </c>
      <c r="I239" t="str">
        <f t="shared" si="82"/>
        <v>01</v>
      </c>
      <c r="J239" t="str">
        <f t="shared" si="83"/>
        <v>44</v>
      </c>
      <c r="K239">
        <f t="shared" si="84"/>
        <v>14.016666666666667</v>
      </c>
      <c r="L239" t="str">
        <f t="shared" si="85"/>
        <v>2016</v>
      </c>
      <c r="M239" t="str">
        <f t="shared" si="86"/>
        <v>01</v>
      </c>
      <c r="N239" t="str">
        <f t="shared" si="87"/>
        <v>22</v>
      </c>
      <c r="O239" s="6">
        <f t="shared" si="88"/>
        <v>42391</v>
      </c>
      <c r="P239">
        <f t="shared" si="89"/>
        <v>6</v>
      </c>
      <c r="Q239">
        <f t="shared" si="90"/>
        <v>0</v>
      </c>
      <c r="R239">
        <f t="shared" si="91"/>
        <v>0</v>
      </c>
      <c r="S239">
        <f t="shared" si="92"/>
        <v>0</v>
      </c>
      <c r="T239">
        <f t="shared" si="93"/>
        <v>1</v>
      </c>
      <c r="U239">
        <f t="shared" si="94"/>
        <v>0</v>
      </c>
      <c r="V239">
        <f t="shared" si="95"/>
        <v>0</v>
      </c>
      <c r="W239">
        <f>IF(ISNA(MATCH(O239,[1]Plan2!$A$1:$A$2,0)),0,1)</f>
        <v>0</v>
      </c>
      <c r="X239">
        <f>IF(ISNA(MATCH(O239+1,[1]Plan2!$A$1:$A$2,0)),0,1)</f>
        <v>0</v>
      </c>
      <c r="Y239">
        <f>IF(ISNA(MATCH(O239-1,[1]Plan2!$A$1:$A$2,0)),0,1)</f>
        <v>0</v>
      </c>
      <c r="Z239" t="s">
        <v>236</v>
      </c>
    </row>
    <row r="240" spans="1:26" x14ac:dyDescent="0.25">
      <c r="A240" t="str">
        <f t="shared" si="75"/>
        <v>2016-01-22T14:16:52-02:00</v>
      </c>
      <c r="B240">
        <f t="shared" si="74"/>
        <v>25</v>
      </c>
      <c r="C240">
        <f t="shared" si="76"/>
        <v>11</v>
      </c>
      <c r="D240" t="str">
        <f t="shared" si="77"/>
        <v>2016-01-22</v>
      </c>
      <c r="E240" t="str">
        <f t="shared" si="78"/>
        <v>14:16:52-02:00</v>
      </c>
      <c r="F240">
        <f t="shared" si="79"/>
        <v>9</v>
      </c>
      <c r="G240" t="str">
        <f t="shared" si="80"/>
        <v>14:16:52</v>
      </c>
      <c r="H240" t="str">
        <f t="shared" si="81"/>
        <v>14</v>
      </c>
      <c r="I240" t="str">
        <f t="shared" si="82"/>
        <v>16</v>
      </c>
      <c r="J240" t="str">
        <f t="shared" si="83"/>
        <v>52</v>
      </c>
      <c r="K240">
        <f t="shared" si="84"/>
        <v>14.266666666666667</v>
      </c>
      <c r="L240" t="str">
        <f t="shared" si="85"/>
        <v>2016</v>
      </c>
      <c r="M240" t="str">
        <f t="shared" si="86"/>
        <v>01</v>
      </c>
      <c r="N240" t="str">
        <f t="shared" si="87"/>
        <v>22</v>
      </c>
      <c r="O240" s="6">
        <f t="shared" si="88"/>
        <v>42391</v>
      </c>
      <c r="P240">
        <f t="shared" si="89"/>
        <v>6</v>
      </c>
      <c r="Q240">
        <f t="shared" si="90"/>
        <v>0</v>
      </c>
      <c r="R240">
        <f t="shared" si="91"/>
        <v>0</v>
      </c>
      <c r="S240">
        <f t="shared" si="92"/>
        <v>0</v>
      </c>
      <c r="T240">
        <f t="shared" si="93"/>
        <v>1</v>
      </c>
      <c r="U240">
        <f t="shared" si="94"/>
        <v>0</v>
      </c>
      <c r="V240">
        <f t="shared" si="95"/>
        <v>0</v>
      </c>
      <c r="W240">
        <f>IF(ISNA(MATCH(O240,[1]Plan2!$A$1:$A$2,0)),0,1)</f>
        <v>0</v>
      </c>
      <c r="X240">
        <f>IF(ISNA(MATCH(O240+1,[1]Plan2!$A$1:$A$2,0)),0,1)</f>
        <v>0</v>
      </c>
      <c r="Y240">
        <f>IF(ISNA(MATCH(O240-1,[1]Plan2!$A$1:$A$2,0)),0,1)</f>
        <v>0</v>
      </c>
      <c r="Z240" t="s">
        <v>237</v>
      </c>
    </row>
    <row r="241" spans="1:26" x14ac:dyDescent="0.25">
      <c r="A241" t="str">
        <f t="shared" si="75"/>
        <v>2016-01-22T14:32:03-02:00</v>
      </c>
      <c r="B241">
        <f t="shared" si="74"/>
        <v>25</v>
      </c>
      <c r="C241">
        <f t="shared" si="76"/>
        <v>11</v>
      </c>
      <c r="D241" t="str">
        <f t="shared" si="77"/>
        <v>2016-01-22</v>
      </c>
      <c r="E241" t="str">
        <f t="shared" si="78"/>
        <v>14:32:03-02:00</v>
      </c>
      <c r="F241">
        <f t="shared" si="79"/>
        <v>9</v>
      </c>
      <c r="G241" t="str">
        <f t="shared" si="80"/>
        <v>14:32:03</v>
      </c>
      <c r="H241" t="str">
        <f t="shared" si="81"/>
        <v>14</v>
      </c>
      <c r="I241" t="str">
        <f t="shared" si="82"/>
        <v>32</v>
      </c>
      <c r="J241" t="str">
        <f t="shared" si="83"/>
        <v>03</v>
      </c>
      <c r="K241">
        <f t="shared" si="84"/>
        <v>14.533333333333333</v>
      </c>
      <c r="L241" t="str">
        <f t="shared" si="85"/>
        <v>2016</v>
      </c>
      <c r="M241" t="str">
        <f t="shared" si="86"/>
        <v>01</v>
      </c>
      <c r="N241" t="str">
        <f t="shared" si="87"/>
        <v>22</v>
      </c>
      <c r="O241" s="6">
        <f t="shared" si="88"/>
        <v>42391</v>
      </c>
      <c r="P241">
        <f t="shared" si="89"/>
        <v>6</v>
      </c>
      <c r="Q241">
        <f t="shared" si="90"/>
        <v>0</v>
      </c>
      <c r="R241">
        <f t="shared" si="91"/>
        <v>0</v>
      </c>
      <c r="S241">
        <f t="shared" si="92"/>
        <v>0</v>
      </c>
      <c r="T241">
        <f t="shared" si="93"/>
        <v>1</v>
      </c>
      <c r="U241">
        <f t="shared" si="94"/>
        <v>0</v>
      </c>
      <c r="V241">
        <f t="shared" si="95"/>
        <v>0</v>
      </c>
      <c r="W241">
        <f>IF(ISNA(MATCH(O241,[1]Plan2!$A$1:$A$2,0)),0,1)</f>
        <v>0</v>
      </c>
      <c r="X241">
        <f>IF(ISNA(MATCH(O241+1,[1]Plan2!$A$1:$A$2,0)),0,1)</f>
        <v>0</v>
      </c>
      <c r="Y241">
        <f>IF(ISNA(MATCH(O241-1,[1]Plan2!$A$1:$A$2,0)),0,1)</f>
        <v>0</v>
      </c>
      <c r="Z241" t="s">
        <v>238</v>
      </c>
    </row>
    <row r="242" spans="1:26" x14ac:dyDescent="0.25">
      <c r="A242" t="str">
        <f t="shared" si="75"/>
        <v>2016-01-22T14:47:13-02:00</v>
      </c>
      <c r="B242">
        <f t="shared" si="74"/>
        <v>25</v>
      </c>
      <c r="C242">
        <f t="shared" si="76"/>
        <v>11</v>
      </c>
      <c r="D242" t="str">
        <f t="shared" si="77"/>
        <v>2016-01-22</v>
      </c>
      <c r="E242" t="str">
        <f t="shared" si="78"/>
        <v>14:47:13-02:00</v>
      </c>
      <c r="F242">
        <f t="shared" si="79"/>
        <v>9</v>
      </c>
      <c r="G242" t="str">
        <f t="shared" si="80"/>
        <v>14:47:13</v>
      </c>
      <c r="H242" t="str">
        <f t="shared" si="81"/>
        <v>14</v>
      </c>
      <c r="I242" t="str">
        <f t="shared" si="82"/>
        <v>47</v>
      </c>
      <c r="J242" t="str">
        <f t="shared" si="83"/>
        <v>13</v>
      </c>
      <c r="K242">
        <f t="shared" si="84"/>
        <v>14.783333333333333</v>
      </c>
      <c r="L242" t="str">
        <f t="shared" si="85"/>
        <v>2016</v>
      </c>
      <c r="M242" t="str">
        <f t="shared" si="86"/>
        <v>01</v>
      </c>
      <c r="N242" t="str">
        <f t="shared" si="87"/>
        <v>22</v>
      </c>
      <c r="O242" s="6">
        <f t="shared" si="88"/>
        <v>42391</v>
      </c>
      <c r="P242">
        <f t="shared" si="89"/>
        <v>6</v>
      </c>
      <c r="Q242">
        <f t="shared" si="90"/>
        <v>0</v>
      </c>
      <c r="R242">
        <f t="shared" si="91"/>
        <v>0</v>
      </c>
      <c r="S242">
        <f t="shared" si="92"/>
        <v>0</v>
      </c>
      <c r="T242">
        <f t="shared" si="93"/>
        <v>1</v>
      </c>
      <c r="U242">
        <f t="shared" si="94"/>
        <v>0</v>
      </c>
      <c r="V242">
        <f t="shared" si="95"/>
        <v>0</v>
      </c>
      <c r="W242">
        <f>IF(ISNA(MATCH(O242,[1]Plan2!$A$1:$A$2,0)),0,1)</f>
        <v>0</v>
      </c>
      <c r="X242">
        <f>IF(ISNA(MATCH(O242+1,[1]Plan2!$A$1:$A$2,0)),0,1)</f>
        <v>0</v>
      </c>
      <c r="Y242">
        <f>IF(ISNA(MATCH(O242-1,[1]Plan2!$A$1:$A$2,0)),0,1)</f>
        <v>0</v>
      </c>
      <c r="Z242" t="s">
        <v>239</v>
      </c>
    </row>
    <row r="243" spans="1:26" x14ac:dyDescent="0.25">
      <c r="A243" t="str">
        <f t="shared" si="75"/>
        <v>2016-01-22T15:02:26-02:00</v>
      </c>
      <c r="B243">
        <f t="shared" si="74"/>
        <v>25</v>
      </c>
      <c r="C243">
        <f t="shared" si="76"/>
        <v>11</v>
      </c>
      <c r="D243" t="str">
        <f t="shared" si="77"/>
        <v>2016-01-22</v>
      </c>
      <c r="E243" t="str">
        <f t="shared" si="78"/>
        <v>15:02:26-02:00</v>
      </c>
      <c r="F243">
        <f t="shared" si="79"/>
        <v>9</v>
      </c>
      <c r="G243" t="str">
        <f t="shared" si="80"/>
        <v>15:02:26</v>
      </c>
      <c r="H243" t="str">
        <f t="shared" si="81"/>
        <v>15</v>
      </c>
      <c r="I243" t="str">
        <f t="shared" si="82"/>
        <v>02</v>
      </c>
      <c r="J243" t="str">
        <f t="shared" si="83"/>
        <v>26</v>
      </c>
      <c r="K243">
        <f t="shared" si="84"/>
        <v>15.033333333333333</v>
      </c>
      <c r="L243" t="str">
        <f t="shared" si="85"/>
        <v>2016</v>
      </c>
      <c r="M243" t="str">
        <f t="shared" si="86"/>
        <v>01</v>
      </c>
      <c r="N243" t="str">
        <f t="shared" si="87"/>
        <v>22</v>
      </c>
      <c r="O243" s="6">
        <f t="shared" si="88"/>
        <v>42391</v>
      </c>
      <c r="P243">
        <f t="shared" si="89"/>
        <v>6</v>
      </c>
      <c r="Q243">
        <f t="shared" si="90"/>
        <v>0</v>
      </c>
      <c r="R243">
        <f t="shared" si="91"/>
        <v>0</v>
      </c>
      <c r="S243">
        <f t="shared" si="92"/>
        <v>0</v>
      </c>
      <c r="T243">
        <f t="shared" si="93"/>
        <v>1</v>
      </c>
      <c r="U243">
        <f t="shared" si="94"/>
        <v>0</v>
      </c>
      <c r="V243">
        <f t="shared" si="95"/>
        <v>0</v>
      </c>
      <c r="W243">
        <f>IF(ISNA(MATCH(O243,[1]Plan2!$A$1:$A$2,0)),0,1)</f>
        <v>0</v>
      </c>
      <c r="X243">
        <f>IF(ISNA(MATCH(O243+1,[1]Plan2!$A$1:$A$2,0)),0,1)</f>
        <v>0</v>
      </c>
      <c r="Y243">
        <f>IF(ISNA(MATCH(O243-1,[1]Plan2!$A$1:$A$2,0)),0,1)</f>
        <v>0</v>
      </c>
      <c r="Z243" t="s">
        <v>240</v>
      </c>
    </row>
    <row r="244" spans="1:26" x14ac:dyDescent="0.25">
      <c r="A244" t="str">
        <f t="shared" si="75"/>
        <v>2016-01-22T15:17:32-02:00</v>
      </c>
      <c r="B244">
        <f t="shared" si="74"/>
        <v>25</v>
      </c>
      <c r="C244">
        <f t="shared" si="76"/>
        <v>11</v>
      </c>
      <c r="D244" t="str">
        <f t="shared" si="77"/>
        <v>2016-01-22</v>
      </c>
      <c r="E244" t="str">
        <f t="shared" si="78"/>
        <v>15:17:32-02:00</v>
      </c>
      <c r="F244">
        <f t="shared" si="79"/>
        <v>9</v>
      </c>
      <c r="G244" t="str">
        <f t="shared" si="80"/>
        <v>15:17:32</v>
      </c>
      <c r="H244" t="str">
        <f t="shared" si="81"/>
        <v>15</v>
      </c>
      <c r="I244" t="str">
        <f t="shared" si="82"/>
        <v>17</v>
      </c>
      <c r="J244" t="str">
        <f t="shared" si="83"/>
        <v>32</v>
      </c>
      <c r="K244">
        <f t="shared" si="84"/>
        <v>15.283333333333333</v>
      </c>
      <c r="L244" t="str">
        <f t="shared" si="85"/>
        <v>2016</v>
      </c>
      <c r="M244" t="str">
        <f t="shared" si="86"/>
        <v>01</v>
      </c>
      <c r="N244" t="str">
        <f t="shared" si="87"/>
        <v>22</v>
      </c>
      <c r="O244" s="6">
        <f t="shared" si="88"/>
        <v>42391</v>
      </c>
      <c r="P244">
        <f t="shared" si="89"/>
        <v>6</v>
      </c>
      <c r="Q244">
        <f t="shared" si="90"/>
        <v>0</v>
      </c>
      <c r="R244">
        <f t="shared" si="91"/>
        <v>0</v>
      </c>
      <c r="S244">
        <f t="shared" si="92"/>
        <v>0</v>
      </c>
      <c r="T244">
        <f t="shared" si="93"/>
        <v>1</v>
      </c>
      <c r="U244">
        <f t="shared" si="94"/>
        <v>0</v>
      </c>
      <c r="V244">
        <f t="shared" si="95"/>
        <v>0</v>
      </c>
      <c r="W244">
        <f>IF(ISNA(MATCH(O244,[1]Plan2!$A$1:$A$2,0)),0,1)</f>
        <v>0</v>
      </c>
      <c r="X244">
        <f>IF(ISNA(MATCH(O244+1,[1]Plan2!$A$1:$A$2,0)),0,1)</f>
        <v>0</v>
      </c>
      <c r="Y244">
        <f>IF(ISNA(MATCH(O244-1,[1]Plan2!$A$1:$A$2,0)),0,1)</f>
        <v>0</v>
      </c>
      <c r="Z244" t="s">
        <v>241</v>
      </c>
    </row>
    <row r="245" spans="1:26" x14ac:dyDescent="0.25">
      <c r="A245" t="str">
        <f t="shared" si="75"/>
        <v>2016-01-22T15:32:40-02:00</v>
      </c>
      <c r="B245">
        <f t="shared" si="74"/>
        <v>25</v>
      </c>
      <c r="C245">
        <f t="shared" si="76"/>
        <v>11</v>
      </c>
      <c r="D245" t="str">
        <f t="shared" si="77"/>
        <v>2016-01-22</v>
      </c>
      <c r="E245" t="str">
        <f t="shared" si="78"/>
        <v>15:32:40-02:00</v>
      </c>
      <c r="F245">
        <f t="shared" si="79"/>
        <v>9</v>
      </c>
      <c r="G245" t="str">
        <f t="shared" si="80"/>
        <v>15:32:40</v>
      </c>
      <c r="H245" t="str">
        <f t="shared" si="81"/>
        <v>15</v>
      </c>
      <c r="I245" t="str">
        <f t="shared" si="82"/>
        <v>32</v>
      </c>
      <c r="J245" t="str">
        <f t="shared" si="83"/>
        <v>40</v>
      </c>
      <c r="K245">
        <f t="shared" si="84"/>
        <v>15.533333333333333</v>
      </c>
      <c r="L245" t="str">
        <f t="shared" si="85"/>
        <v>2016</v>
      </c>
      <c r="M245" t="str">
        <f t="shared" si="86"/>
        <v>01</v>
      </c>
      <c r="N245" t="str">
        <f t="shared" si="87"/>
        <v>22</v>
      </c>
      <c r="O245" s="6">
        <f t="shared" si="88"/>
        <v>42391</v>
      </c>
      <c r="P245">
        <f t="shared" si="89"/>
        <v>6</v>
      </c>
      <c r="Q245">
        <f t="shared" si="90"/>
        <v>0</v>
      </c>
      <c r="R245">
        <f t="shared" si="91"/>
        <v>0</v>
      </c>
      <c r="S245">
        <f t="shared" si="92"/>
        <v>0</v>
      </c>
      <c r="T245">
        <f t="shared" si="93"/>
        <v>1</v>
      </c>
      <c r="U245">
        <f t="shared" si="94"/>
        <v>0</v>
      </c>
      <c r="V245">
        <f t="shared" si="95"/>
        <v>0</v>
      </c>
      <c r="W245">
        <f>IF(ISNA(MATCH(O245,[1]Plan2!$A$1:$A$2,0)),0,1)</f>
        <v>0</v>
      </c>
      <c r="X245">
        <f>IF(ISNA(MATCH(O245+1,[1]Plan2!$A$1:$A$2,0)),0,1)</f>
        <v>0</v>
      </c>
      <c r="Y245">
        <f>IF(ISNA(MATCH(O245-1,[1]Plan2!$A$1:$A$2,0)),0,1)</f>
        <v>0</v>
      </c>
      <c r="Z245" t="s">
        <v>242</v>
      </c>
    </row>
    <row r="246" spans="1:26" x14ac:dyDescent="0.25">
      <c r="A246" t="str">
        <f t="shared" si="75"/>
        <v>2016-01-22T15:47:47-02:00</v>
      </c>
      <c r="B246">
        <f t="shared" si="74"/>
        <v>25</v>
      </c>
      <c r="C246">
        <f t="shared" si="76"/>
        <v>11</v>
      </c>
      <c r="D246" t="str">
        <f t="shared" si="77"/>
        <v>2016-01-22</v>
      </c>
      <c r="E246" t="str">
        <f t="shared" si="78"/>
        <v>15:47:47-02:00</v>
      </c>
      <c r="F246">
        <f t="shared" si="79"/>
        <v>9</v>
      </c>
      <c r="G246" t="str">
        <f t="shared" si="80"/>
        <v>15:47:47</v>
      </c>
      <c r="H246" t="str">
        <f t="shared" si="81"/>
        <v>15</v>
      </c>
      <c r="I246" t="str">
        <f t="shared" si="82"/>
        <v>47</v>
      </c>
      <c r="J246" t="str">
        <f t="shared" si="83"/>
        <v>47</v>
      </c>
      <c r="K246">
        <f t="shared" si="84"/>
        <v>15.783333333333333</v>
      </c>
      <c r="L246" t="str">
        <f t="shared" si="85"/>
        <v>2016</v>
      </c>
      <c r="M246" t="str">
        <f t="shared" si="86"/>
        <v>01</v>
      </c>
      <c r="N246" t="str">
        <f t="shared" si="87"/>
        <v>22</v>
      </c>
      <c r="O246" s="6">
        <f t="shared" si="88"/>
        <v>42391</v>
      </c>
      <c r="P246">
        <f t="shared" si="89"/>
        <v>6</v>
      </c>
      <c r="Q246">
        <f t="shared" si="90"/>
        <v>0</v>
      </c>
      <c r="R246">
        <f t="shared" si="91"/>
        <v>0</v>
      </c>
      <c r="S246">
        <f t="shared" si="92"/>
        <v>0</v>
      </c>
      <c r="T246">
        <f t="shared" si="93"/>
        <v>1</v>
      </c>
      <c r="U246">
        <f t="shared" si="94"/>
        <v>0</v>
      </c>
      <c r="V246">
        <f t="shared" si="95"/>
        <v>0</v>
      </c>
      <c r="W246">
        <f>IF(ISNA(MATCH(O246,[1]Plan2!$A$1:$A$2,0)),0,1)</f>
        <v>0</v>
      </c>
      <c r="X246">
        <f>IF(ISNA(MATCH(O246+1,[1]Plan2!$A$1:$A$2,0)),0,1)</f>
        <v>0</v>
      </c>
      <c r="Y246">
        <f>IF(ISNA(MATCH(O246-1,[1]Plan2!$A$1:$A$2,0)),0,1)</f>
        <v>0</v>
      </c>
      <c r="Z246" t="s">
        <v>243</v>
      </c>
    </row>
    <row r="247" spans="1:26" x14ac:dyDescent="0.25">
      <c r="A247" t="str">
        <f t="shared" si="75"/>
        <v>2016-01-22T16:03:01-02:00</v>
      </c>
      <c r="B247">
        <f t="shared" si="74"/>
        <v>25</v>
      </c>
      <c r="C247">
        <f t="shared" si="76"/>
        <v>11</v>
      </c>
      <c r="D247" t="str">
        <f t="shared" si="77"/>
        <v>2016-01-22</v>
      </c>
      <c r="E247" t="str">
        <f t="shared" si="78"/>
        <v>16:03:01-02:00</v>
      </c>
      <c r="F247">
        <f t="shared" si="79"/>
        <v>9</v>
      </c>
      <c r="G247" t="str">
        <f t="shared" si="80"/>
        <v>16:03:01</v>
      </c>
      <c r="H247" t="str">
        <f t="shared" si="81"/>
        <v>16</v>
      </c>
      <c r="I247" t="str">
        <f t="shared" si="82"/>
        <v>03</v>
      </c>
      <c r="J247" t="str">
        <f t="shared" si="83"/>
        <v>01</v>
      </c>
      <c r="K247">
        <f t="shared" si="84"/>
        <v>16.05</v>
      </c>
      <c r="L247" t="str">
        <f t="shared" si="85"/>
        <v>2016</v>
      </c>
      <c r="M247" t="str">
        <f t="shared" si="86"/>
        <v>01</v>
      </c>
      <c r="N247" t="str">
        <f t="shared" si="87"/>
        <v>22</v>
      </c>
      <c r="O247" s="6">
        <f t="shared" si="88"/>
        <v>42391</v>
      </c>
      <c r="P247">
        <f t="shared" si="89"/>
        <v>6</v>
      </c>
      <c r="Q247">
        <f t="shared" si="90"/>
        <v>0</v>
      </c>
      <c r="R247">
        <f t="shared" si="91"/>
        <v>0</v>
      </c>
      <c r="S247">
        <f t="shared" si="92"/>
        <v>0</v>
      </c>
      <c r="T247">
        <f t="shared" si="93"/>
        <v>1</v>
      </c>
      <c r="U247">
        <f t="shared" si="94"/>
        <v>0</v>
      </c>
      <c r="V247">
        <f t="shared" si="95"/>
        <v>0</v>
      </c>
      <c r="W247">
        <f>IF(ISNA(MATCH(O247,[1]Plan2!$A$1:$A$2,0)),0,1)</f>
        <v>0</v>
      </c>
      <c r="X247">
        <f>IF(ISNA(MATCH(O247+1,[1]Plan2!$A$1:$A$2,0)),0,1)</f>
        <v>0</v>
      </c>
      <c r="Y247">
        <f>IF(ISNA(MATCH(O247-1,[1]Plan2!$A$1:$A$2,0)),0,1)</f>
        <v>0</v>
      </c>
      <c r="Z247" t="s">
        <v>244</v>
      </c>
    </row>
    <row r="248" spans="1:26" x14ac:dyDescent="0.25">
      <c r="A248" t="str">
        <f t="shared" si="75"/>
        <v>2016-01-22T16:18:10-02:00</v>
      </c>
      <c r="B248">
        <f t="shared" si="74"/>
        <v>25</v>
      </c>
      <c r="C248">
        <f t="shared" si="76"/>
        <v>11</v>
      </c>
      <c r="D248" t="str">
        <f t="shared" si="77"/>
        <v>2016-01-22</v>
      </c>
      <c r="E248" t="str">
        <f t="shared" si="78"/>
        <v>16:18:10-02:00</v>
      </c>
      <c r="F248">
        <f t="shared" si="79"/>
        <v>9</v>
      </c>
      <c r="G248" t="str">
        <f t="shared" si="80"/>
        <v>16:18:10</v>
      </c>
      <c r="H248" t="str">
        <f t="shared" si="81"/>
        <v>16</v>
      </c>
      <c r="I248" t="str">
        <f t="shared" si="82"/>
        <v>18</v>
      </c>
      <c r="J248" t="str">
        <f t="shared" si="83"/>
        <v>10</v>
      </c>
      <c r="K248">
        <f t="shared" si="84"/>
        <v>16.3</v>
      </c>
      <c r="L248" t="str">
        <f t="shared" si="85"/>
        <v>2016</v>
      </c>
      <c r="M248" t="str">
        <f t="shared" si="86"/>
        <v>01</v>
      </c>
      <c r="N248" t="str">
        <f t="shared" si="87"/>
        <v>22</v>
      </c>
      <c r="O248" s="6">
        <f t="shared" si="88"/>
        <v>42391</v>
      </c>
      <c r="P248">
        <f t="shared" si="89"/>
        <v>6</v>
      </c>
      <c r="Q248">
        <f t="shared" si="90"/>
        <v>0</v>
      </c>
      <c r="R248">
        <f t="shared" si="91"/>
        <v>0</v>
      </c>
      <c r="S248">
        <f t="shared" si="92"/>
        <v>0</v>
      </c>
      <c r="T248">
        <f t="shared" si="93"/>
        <v>1</v>
      </c>
      <c r="U248">
        <f t="shared" si="94"/>
        <v>0</v>
      </c>
      <c r="V248">
        <f t="shared" si="95"/>
        <v>0</v>
      </c>
      <c r="W248">
        <f>IF(ISNA(MATCH(O248,[1]Plan2!$A$1:$A$2,0)),0,1)</f>
        <v>0</v>
      </c>
      <c r="X248">
        <f>IF(ISNA(MATCH(O248+1,[1]Plan2!$A$1:$A$2,0)),0,1)</f>
        <v>0</v>
      </c>
      <c r="Y248">
        <f>IF(ISNA(MATCH(O248-1,[1]Plan2!$A$1:$A$2,0)),0,1)</f>
        <v>0</v>
      </c>
      <c r="Z248" t="s">
        <v>245</v>
      </c>
    </row>
    <row r="249" spans="1:26" x14ac:dyDescent="0.25">
      <c r="A249" t="str">
        <f t="shared" si="75"/>
        <v>2016-01-22T16:33:25-02:00</v>
      </c>
      <c r="B249">
        <f t="shared" si="74"/>
        <v>25</v>
      </c>
      <c r="C249">
        <f t="shared" si="76"/>
        <v>11</v>
      </c>
      <c r="D249" t="str">
        <f t="shared" si="77"/>
        <v>2016-01-22</v>
      </c>
      <c r="E249" t="str">
        <f t="shared" si="78"/>
        <v>16:33:25-02:00</v>
      </c>
      <c r="F249">
        <f t="shared" si="79"/>
        <v>9</v>
      </c>
      <c r="G249" t="str">
        <f t="shared" si="80"/>
        <v>16:33:25</v>
      </c>
      <c r="H249" t="str">
        <f t="shared" si="81"/>
        <v>16</v>
      </c>
      <c r="I249" t="str">
        <f t="shared" si="82"/>
        <v>33</v>
      </c>
      <c r="J249" t="str">
        <f t="shared" si="83"/>
        <v>25</v>
      </c>
      <c r="K249">
        <f t="shared" si="84"/>
        <v>16.55</v>
      </c>
      <c r="L249" t="str">
        <f t="shared" si="85"/>
        <v>2016</v>
      </c>
      <c r="M249" t="str">
        <f t="shared" si="86"/>
        <v>01</v>
      </c>
      <c r="N249" t="str">
        <f t="shared" si="87"/>
        <v>22</v>
      </c>
      <c r="O249" s="6">
        <f t="shared" si="88"/>
        <v>42391</v>
      </c>
      <c r="P249">
        <f t="shared" si="89"/>
        <v>6</v>
      </c>
      <c r="Q249">
        <f t="shared" si="90"/>
        <v>0</v>
      </c>
      <c r="R249">
        <f t="shared" si="91"/>
        <v>0</v>
      </c>
      <c r="S249">
        <f t="shared" si="92"/>
        <v>0</v>
      </c>
      <c r="T249">
        <f t="shared" si="93"/>
        <v>1</v>
      </c>
      <c r="U249">
        <f t="shared" si="94"/>
        <v>0</v>
      </c>
      <c r="V249">
        <f t="shared" si="95"/>
        <v>0</v>
      </c>
      <c r="W249">
        <f>IF(ISNA(MATCH(O249,[1]Plan2!$A$1:$A$2,0)),0,1)</f>
        <v>0</v>
      </c>
      <c r="X249">
        <f>IF(ISNA(MATCH(O249+1,[1]Plan2!$A$1:$A$2,0)),0,1)</f>
        <v>0</v>
      </c>
      <c r="Y249">
        <f>IF(ISNA(MATCH(O249-1,[1]Plan2!$A$1:$A$2,0)),0,1)</f>
        <v>0</v>
      </c>
      <c r="Z249" t="s">
        <v>246</v>
      </c>
    </row>
    <row r="250" spans="1:26" x14ac:dyDescent="0.25">
      <c r="A250" t="str">
        <f t="shared" si="75"/>
        <v>2016-01-22T16:48:41-02:00</v>
      </c>
      <c r="B250">
        <f t="shared" si="74"/>
        <v>25</v>
      </c>
      <c r="C250">
        <f t="shared" si="76"/>
        <v>11</v>
      </c>
      <c r="D250" t="str">
        <f t="shared" si="77"/>
        <v>2016-01-22</v>
      </c>
      <c r="E250" t="str">
        <f t="shared" si="78"/>
        <v>16:48:41-02:00</v>
      </c>
      <c r="F250">
        <f t="shared" si="79"/>
        <v>9</v>
      </c>
      <c r="G250" t="str">
        <f t="shared" si="80"/>
        <v>16:48:41</v>
      </c>
      <c r="H250" t="str">
        <f t="shared" si="81"/>
        <v>16</v>
      </c>
      <c r="I250" t="str">
        <f t="shared" si="82"/>
        <v>48</v>
      </c>
      <c r="J250" t="str">
        <f t="shared" si="83"/>
        <v>41</v>
      </c>
      <c r="K250">
        <f t="shared" si="84"/>
        <v>16.8</v>
      </c>
      <c r="L250" t="str">
        <f t="shared" si="85"/>
        <v>2016</v>
      </c>
      <c r="M250" t="str">
        <f t="shared" si="86"/>
        <v>01</v>
      </c>
      <c r="N250" t="str">
        <f t="shared" si="87"/>
        <v>22</v>
      </c>
      <c r="O250" s="6">
        <f t="shared" si="88"/>
        <v>42391</v>
      </c>
      <c r="P250">
        <f t="shared" si="89"/>
        <v>6</v>
      </c>
      <c r="Q250">
        <f t="shared" si="90"/>
        <v>0</v>
      </c>
      <c r="R250">
        <f t="shared" si="91"/>
        <v>0</v>
      </c>
      <c r="S250">
        <f t="shared" si="92"/>
        <v>0</v>
      </c>
      <c r="T250">
        <f t="shared" si="93"/>
        <v>1</v>
      </c>
      <c r="U250">
        <f t="shared" si="94"/>
        <v>0</v>
      </c>
      <c r="V250">
        <f t="shared" si="95"/>
        <v>0</v>
      </c>
      <c r="W250">
        <f>IF(ISNA(MATCH(O250,[1]Plan2!$A$1:$A$2,0)),0,1)</f>
        <v>0</v>
      </c>
      <c r="X250">
        <f>IF(ISNA(MATCH(O250+1,[1]Plan2!$A$1:$A$2,0)),0,1)</f>
        <v>0</v>
      </c>
      <c r="Y250">
        <f>IF(ISNA(MATCH(O250-1,[1]Plan2!$A$1:$A$2,0)),0,1)</f>
        <v>0</v>
      </c>
      <c r="Z250" t="s">
        <v>247</v>
      </c>
    </row>
    <row r="251" spans="1:26" x14ac:dyDescent="0.25">
      <c r="A251" t="str">
        <f t="shared" si="75"/>
        <v>2016-01-22T17:04:01-02:00</v>
      </c>
      <c r="B251">
        <f t="shared" si="74"/>
        <v>25</v>
      </c>
      <c r="C251">
        <f t="shared" si="76"/>
        <v>11</v>
      </c>
      <c r="D251" t="str">
        <f t="shared" si="77"/>
        <v>2016-01-22</v>
      </c>
      <c r="E251" t="str">
        <f t="shared" si="78"/>
        <v>17:04:01-02:00</v>
      </c>
      <c r="F251">
        <f t="shared" si="79"/>
        <v>9</v>
      </c>
      <c r="G251" t="str">
        <f t="shared" si="80"/>
        <v>17:04:01</v>
      </c>
      <c r="H251" t="str">
        <f t="shared" si="81"/>
        <v>17</v>
      </c>
      <c r="I251" t="str">
        <f t="shared" si="82"/>
        <v>04</v>
      </c>
      <c r="J251" t="str">
        <f t="shared" si="83"/>
        <v>01</v>
      </c>
      <c r="K251">
        <f t="shared" si="84"/>
        <v>17.066666666666666</v>
      </c>
      <c r="L251" t="str">
        <f t="shared" si="85"/>
        <v>2016</v>
      </c>
      <c r="M251" t="str">
        <f t="shared" si="86"/>
        <v>01</v>
      </c>
      <c r="N251" t="str">
        <f t="shared" si="87"/>
        <v>22</v>
      </c>
      <c r="O251" s="6">
        <f t="shared" si="88"/>
        <v>42391</v>
      </c>
      <c r="P251">
        <f t="shared" si="89"/>
        <v>6</v>
      </c>
      <c r="Q251">
        <f t="shared" si="90"/>
        <v>0</v>
      </c>
      <c r="R251">
        <f t="shared" si="91"/>
        <v>0</v>
      </c>
      <c r="S251">
        <f t="shared" si="92"/>
        <v>0</v>
      </c>
      <c r="T251">
        <f t="shared" si="93"/>
        <v>1</v>
      </c>
      <c r="U251">
        <f t="shared" si="94"/>
        <v>0</v>
      </c>
      <c r="V251">
        <f t="shared" si="95"/>
        <v>0</v>
      </c>
      <c r="W251">
        <f>IF(ISNA(MATCH(O251,[1]Plan2!$A$1:$A$2,0)),0,1)</f>
        <v>0</v>
      </c>
      <c r="X251">
        <f>IF(ISNA(MATCH(O251+1,[1]Plan2!$A$1:$A$2,0)),0,1)</f>
        <v>0</v>
      </c>
      <c r="Y251">
        <f>IF(ISNA(MATCH(O251-1,[1]Plan2!$A$1:$A$2,0)),0,1)</f>
        <v>0</v>
      </c>
      <c r="Z251" t="s">
        <v>248</v>
      </c>
    </row>
    <row r="252" spans="1:26" x14ac:dyDescent="0.25">
      <c r="A252" t="str">
        <f t="shared" si="75"/>
        <v>2016-01-22T17:19:15-02:00</v>
      </c>
      <c r="B252">
        <f t="shared" si="74"/>
        <v>25</v>
      </c>
      <c r="C252">
        <f t="shared" si="76"/>
        <v>11</v>
      </c>
      <c r="D252" t="str">
        <f t="shared" si="77"/>
        <v>2016-01-22</v>
      </c>
      <c r="E252" t="str">
        <f t="shared" si="78"/>
        <v>17:19:15-02:00</v>
      </c>
      <c r="F252">
        <f t="shared" si="79"/>
        <v>9</v>
      </c>
      <c r="G252" t="str">
        <f t="shared" si="80"/>
        <v>17:19:15</v>
      </c>
      <c r="H252" t="str">
        <f t="shared" si="81"/>
        <v>17</v>
      </c>
      <c r="I252" t="str">
        <f t="shared" si="82"/>
        <v>19</v>
      </c>
      <c r="J252" t="str">
        <f t="shared" si="83"/>
        <v>15</v>
      </c>
      <c r="K252">
        <f t="shared" si="84"/>
        <v>17.316666666666666</v>
      </c>
      <c r="L252" t="str">
        <f t="shared" si="85"/>
        <v>2016</v>
      </c>
      <c r="M252" t="str">
        <f t="shared" si="86"/>
        <v>01</v>
      </c>
      <c r="N252" t="str">
        <f t="shared" si="87"/>
        <v>22</v>
      </c>
      <c r="O252" s="6">
        <f t="shared" si="88"/>
        <v>42391</v>
      </c>
      <c r="P252">
        <f t="shared" si="89"/>
        <v>6</v>
      </c>
      <c r="Q252">
        <f t="shared" si="90"/>
        <v>0</v>
      </c>
      <c r="R252">
        <f t="shared" si="91"/>
        <v>0</v>
      </c>
      <c r="S252">
        <f t="shared" si="92"/>
        <v>0</v>
      </c>
      <c r="T252">
        <f t="shared" si="93"/>
        <v>1</v>
      </c>
      <c r="U252">
        <f t="shared" si="94"/>
        <v>0</v>
      </c>
      <c r="V252">
        <f t="shared" si="95"/>
        <v>0</v>
      </c>
      <c r="W252">
        <f>IF(ISNA(MATCH(O252,[1]Plan2!$A$1:$A$2,0)),0,1)</f>
        <v>0</v>
      </c>
      <c r="X252">
        <f>IF(ISNA(MATCH(O252+1,[1]Plan2!$A$1:$A$2,0)),0,1)</f>
        <v>0</v>
      </c>
      <c r="Y252">
        <f>IF(ISNA(MATCH(O252-1,[1]Plan2!$A$1:$A$2,0)),0,1)</f>
        <v>0</v>
      </c>
      <c r="Z252" t="s">
        <v>249</v>
      </c>
    </row>
    <row r="253" spans="1:26" x14ac:dyDescent="0.25">
      <c r="A253" t="str">
        <f t="shared" si="75"/>
        <v>2016-01-22T17:34:18-02:00</v>
      </c>
      <c r="B253">
        <f t="shared" si="74"/>
        <v>25</v>
      </c>
      <c r="C253">
        <f t="shared" si="76"/>
        <v>11</v>
      </c>
      <c r="D253" t="str">
        <f t="shared" si="77"/>
        <v>2016-01-22</v>
      </c>
      <c r="E253" t="str">
        <f t="shared" si="78"/>
        <v>17:34:18-02:00</v>
      </c>
      <c r="F253">
        <f t="shared" si="79"/>
        <v>9</v>
      </c>
      <c r="G253" t="str">
        <f t="shared" si="80"/>
        <v>17:34:18</v>
      </c>
      <c r="H253" t="str">
        <f t="shared" si="81"/>
        <v>17</v>
      </c>
      <c r="I253" t="str">
        <f t="shared" si="82"/>
        <v>34</v>
      </c>
      <c r="J253" t="str">
        <f t="shared" si="83"/>
        <v>18</v>
      </c>
      <c r="K253">
        <f t="shared" si="84"/>
        <v>17.566666666666666</v>
      </c>
      <c r="L253" t="str">
        <f t="shared" si="85"/>
        <v>2016</v>
      </c>
      <c r="M253" t="str">
        <f t="shared" si="86"/>
        <v>01</v>
      </c>
      <c r="N253" t="str">
        <f t="shared" si="87"/>
        <v>22</v>
      </c>
      <c r="O253" s="6">
        <f t="shared" si="88"/>
        <v>42391</v>
      </c>
      <c r="P253">
        <f t="shared" si="89"/>
        <v>6</v>
      </c>
      <c r="Q253">
        <f t="shared" si="90"/>
        <v>0</v>
      </c>
      <c r="R253">
        <f t="shared" si="91"/>
        <v>0</v>
      </c>
      <c r="S253">
        <f t="shared" si="92"/>
        <v>0</v>
      </c>
      <c r="T253">
        <f t="shared" si="93"/>
        <v>1</v>
      </c>
      <c r="U253">
        <f t="shared" si="94"/>
        <v>0</v>
      </c>
      <c r="V253">
        <f t="shared" si="95"/>
        <v>0</v>
      </c>
      <c r="W253">
        <f>IF(ISNA(MATCH(O253,[1]Plan2!$A$1:$A$2,0)),0,1)</f>
        <v>0</v>
      </c>
      <c r="X253">
        <f>IF(ISNA(MATCH(O253+1,[1]Plan2!$A$1:$A$2,0)),0,1)</f>
        <v>0</v>
      </c>
      <c r="Y253">
        <f>IF(ISNA(MATCH(O253-1,[1]Plan2!$A$1:$A$2,0)),0,1)</f>
        <v>0</v>
      </c>
      <c r="Z253" t="s">
        <v>250</v>
      </c>
    </row>
    <row r="254" spans="1:26" x14ac:dyDescent="0.25">
      <c r="A254" t="str">
        <f t="shared" si="75"/>
        <v>2016-01-22T17:49:22-02:00</v>
      </c>
      <c r="B254">
        <f t="shared" si="74"/>
        <v>25</v>
      </c>
      <c r="C254">
        <f t="shared" si="76"/>
        <v>11</v>
      </c>
      <c r="D254" t="str">
        <f t="shared" si="77"/>
        <v>2016-01-22</v>
      </c>
      <c r="E254" t="str">
        <f t="shared" si="78"/>
        <v>17:49:22-02:00</v>
      </c>
      <c r="F254">
        <f t="shared" si="79"/>
        <v>9</v>
      </c>
      <c r="G254" t="str">
        <f t="shared" si="80"/>
        <v>17:49:22</v>
      </c>
      <c r="H254" t="str">
        <f t="shared" si="81"/>
        <v>17</v>
      </c>
      <c r="I254" t="str">
        <f t="shared" si="82"/>
        <v>49</v>
      </c>
      <c r="J254" t="str">
        <f t="shared" si="83"/>
        <v>22</v>
      </c>
      <c r="K254">
        <f t="shared" si="84"/>
        <v>17.816666666666666</v>
      </c>
      <c r="L254" t="str">
        <f t="shared" si="85"/>
        <v>2016</v>
      </c>
      <c r="M254" t="str">
        <f t="shared" si="86"/>
        <v>01</v>
      </c>
      <c r="N254" t="str">
        <f t="shared" si="87"/>
        <v>22</v>
      </c>
      <c r="O254" s="6">
        <f t="shared" si="88"/>
        <v>42391</v>
      </c>
      <c r="P254">
        <f t="shared" si="89"/>
        <v>6</v>
      </c>
      <c r="Q254">
        <f t="shared" si="90"/>
        <v>0</v>
      </c>
      <c r="R254">
        <f t="shared" si="91"/>
        <v>0</v>
      </c>
      <c r="S254">
        <f t="shared" si="92"/>
        <v>0</v>
      </c>
      <c r="T254">
        <f t="shared" si="93"/>
        <v>1</v>
      </c>
      <c r="U254">
        <f t="shared" si="94"/>
        <v>0</v>
      </c>
      <c r="V254">
        <f t="shared" si="95"/>
        <v>0</v>
      </c>
      <c r="W254">
        <f>IF(ISNA(MATCH(O254,[1]Plan2!$A$1:$A$2,0)),0,1)</f>
        <v>0</v>
      </c>
      <c r="X254">
        <f>IF(ISNA(MATCH(O254+1,[1]Plan2!$A$1:$A$2,0)),0,1)</f>
        <v>0</v>
      </c>
      <c r="Y254">
        <f>IF(ISNA(MATCH(O254-1,[1]Plan2!$A$1:$A$2,0)),0,1)</f>
        <v>0</v>
      </c>
      <c r="Z254" t="s">
        <v>251</v>
      </c>
    </row>
    <row r="255" spans="1:26" x14ac:dyDescent="0.25">
      <c r="A255" t="str">
        <f t="shared" si="75"/>
        <v>2016-01-22T18:04:25-02:00</v>
      </c>
      <c r="B255">
        <f t="shared" si="74"/>
        <v>25</v>
      </c>
      <c r="C255">
        <f t="shared" si="76"/>
        <v>11</v>
      </c>
      <c r="D255" t="str">
        <f t="shared" si="77"/>
        <v>2016-01-22</v>
      </c>
      <c r="E255" t="str">
        <f t="shared" si="78"/>
        <v>18:04:25-02:00</v>
      </c>
      <c r="F255">
        <f t="shared" si="79"/>
        <v>9</v>
      </c>
      <c r="G255" t="str">
        <f t="shared" si="80"/>
        <v>18:04:25</v>
      </c>
      <c r="H255" t="str">
        <f t="shared" si="81"/>
        <v>18</v>
      </c>
      <c r="I255" t="str">
        <f t="shared" si="82"/>
        <v>04</v>
      </c>
      <c r="J255" t="str">
        <f t="shared" si="83"/>
        <v>25</v>
      </c>
      <c r="K255">
        <f t="shared" si="84"/>
        <v>18.066666666666666</v>
      </c>
      <c r="L255" t="str">
        <f t="shared" si="85"/>
        <v>2016</v>
      </c>
      <c r="M255" t="str">
        <f t="shared" si="86"/>
        <v>01</v>
      </c>
      <c r="N255" t="str">
        <f t="shared" si="87"/>
        <v>22</v>
      </c>
      <c r="O255" s="6">
        <f t="shared" si="88"/>
        <v>42391</v>
      </c>
      <c r="P255">
        <f t="shared" si="89"/>
        <v>6</v>
      </c>
      <c r="Q255">
        <f t="shared" si="90"/>
        <v>0</v>
      </c>
      <c r="R255">
        <f t="shared" si="91"/>
        <v>0</v>
      </c>
      <c r="S255">
        <f t="shared" si="92"/>
        <v>0</v>
      </c>
      <c r="T255">
        <f t="shared" si="93"/>
        <v>1</v>
      </c>
      <c r="U255">
        <f t="shared" si="94"/>
        <v>0</v>
      </c>
      <c r="V255">
        <f t="shared" si="95"/>
        <v>0</v>
      </c>
      <c r="W255">
        <f>IF(ISNA(MATCH(O255,[1]Plan2!$A$1:$A$2,0)),0,1)</f>
        <v>0</v>
      </c>
      <c r="X255">
        <f>IF(ISNA(MATCH(O255+1,[1]Plan2!$A$1:$A$2,0)),0,1)</f>
        <v>0</v>
      </c>
      <c r="Y255">
        <f>IF(ISNA(MATCH(O255-1,[1]Plan2!$A$1:$A$2,0)),0,1)</f>
        <v>0</v>
      </c>
      <c r="Z255" t="s">
        <v>252</v>
      </c>
    </row>
    <row r="256" spans="1:26" x14ac:dyDescent="0.25">
      <c r="A256" t="str">
        <f t="shared" si="75"/>
        <v>2016-01-22T18:19:29-02:00</v>
      </c>
      <c r="B256">
        <f t="shared" si="74"/>
        <v>25</v>
      </c>
      <c r="C256">
        <f t="shared" si="76"/>
        <v>11</v>
      </c>
      <c r="D256" t="str">
        <f t="shared" si="77"/>
        <v>2016-01-22</v>
      </c>
      <c r="E256" t="str">
        <f t="shared" si="78"/>
        <v>18:19:29-02:00</v>
      </c>
      <c r="F256">
        <f t="shared" si="79"/>
        <v>9</v>
      </c>
      <c r="G256" t="str">
        <f t="shared" si="80"/>
        <v>18:19:29</v>
      </c>
      <c r="H256" t="str">
        <f t="shared" si="81"/>
        <v>18</v>
      </c>
      <c r="I256" t="str">
        <f t="shared" si="82"/>
        <v>19</v>
      </c>
      <c r="J256" t="str">
        <f t="shared" si="83"/>
        <v>29</v>
      </c>
      <c r="K256">
        <f t="shared" si="84"/>
        <v>18.316666666666666</v>
      </c>
      <c r="L256" t="str">
        <f t="shared" si="85"/>
        <v>2016</v>
      </c>
      <c r="M256" t="str">
        <f t="shared" si="86"/>
        <v>01</v>
      </c>
      <c r="N256" t="str">
        <f t="shared" si="87"/>
        <v>22</v>
      </c>
      <c r="O256" s="6">
        <f t="shared" si="88"/>
        <v>42391</v>
      </c>
      <c r="P256">
        <f t="shared" si="89"/>
        <v>6</v>
      </c>
      <c r="Q256">
        <f t="shared" si="90"/>
        <v>0</v>
      </c>
      <c r="R256">
        <f t="shared" si="91"/>
        <v>0</v>
      </c>
      <c r="S256">
        <f t="shared" si="92"/>
        <v>0</v>
      </c>
      <c r="T256">
        <f t="shared" si="93"/>
        <v>1</v>
      </c>
      <c r="U256">
        <f t="shared" si="94"/>
        <v>0</v>
      </c>
      <c r="V256">
        <f t="shared" si="95"/>
        <v>0</v>
      </c>
      <c r="W256">
        <f>IF(ISNA(MATCH(O256,[1]Plan2!$A$1:$A$2,0)),0,1)</f>
        <v>0</v>
      </c>
      <c r="X256">
        <f>IF(ISNA(MATCH(O256+1,[1]Plan2!$A$1:$A$2,0)),0,1)</f>
        <v>0</v>
      </c>
      <c r="Y256">
        <f>IF(ISNA(MATCH(O256-1,[1]Plan2!$A$1:$A$2,0)),0,1)</f>
        <v>0</v>
      </c>
      <c r="Z256" t="s">
        <v>253</v>
      </c>
    </row>
    <row r="257" spans="1:26" x14ac:dyDescent="0.25">
      <c r="A257" t="str">
        <f t="shared" si="75"/>
        <v>2016-01-22T18:34:32-02:00</v>
      </c>
      <c r="B257">
        <f t="shared" si="74"/>
        <v>25</v>
      </c>
      <c r="C257">
        <f t="shared" si="76"/>
        <v>11</v>
      </c>
      <c r="D257" t="str">
        <f t="shared" si="77"/>
        <v>2016-01-22</v>
      </c>
      <c r="E257" t="str">
        <f t="shared" si="78"/>
        <v>18:34:32-02:00</v>
      </c>
      <c r="F257">
        <f t="shared" si="79"/>
        <v>9</v>
      </c>
      <c r="G257" t="str">
        <f t="shared" si="80"/>
        <v>18:34:32</v>
      </c>
      <c r="H257" t="str">
        <f t="shared" si="81"/>
        <v>18</v>
      </c>
      <c r="I257" t="str">
        <f t="shared" si="82"/>
        <v>34</v>
      </c>
      <c r="J257" t="str">
        <f t="shared" si="83"/>
        <v>32</v>
      </c>
      <c r="K257">
        <f t="shared" si="84"/>
        <v>18.566666666666666</v>
      </c>
      <c r="L257" t="str">
        <f t="shared" si="85"/>
        <v>2016</v>
      </c>
      <c r="M257" t="str">
        <f t="shared" si="86"/>
        <v>01</v>
      </c>
      <c r="N257" t="str">
        <f t="shared" si="87"/>
        <v>22</v>
      </c>
      <c r="O257" s="6">
        <f t="shared" si="88"/>
        <v>42391</v>
      </c>
      <c r="P257">
        <f t="shared" si="89"/>
        <v>6</v>
      </c>
      <c r="Q257">
        <f t="shared" si="90"/>
        <v>0</v>
      </c>
      <c r="R257">
        <f t="shared" si="91"/>
        <v>0</v>
      </c>
      <c r="S257">
        <f t="shared" si="92"/>
        <v>0</v>
      </c>
      <c r="T257">
        <f t="shared" si="93"/>
        <v>1</v>
      </c>
      <c r="U257">
        <f t="shared" si="94"/>
        <v>0</v>
      </c>
      <c r="V257">
        <f t="shared" si="95"/>
        <v>0</v>
      </c>
      <c r="W257">
        <f>IF(ISNA(MATCH(O257,[1]Plan2!$A$1:$A$2,0)),0,1)</f>
        <v>0</v>
      </c>
      <c r="X257">
        <f>IF(ISNA(MATCH(O257+1,[1]Plan2!$A$1:$A$2,0)),0,1)</f>
        <v>0</v>
      </c>
      <c r="Y257">
        <f>IF(ISNA(MATCH(O257-1,[1]Plan2!$A$1:$A$2,0)),0,1)</f>
        <v>0</v>
      </c>
      <c r="Z257" t="s">
        <v>254</v>
      </c>
    </row>
    <row r="258" spans="1:26" x14ac:dyDescent="0.25">
      <c r="A258" t="str">
        <f t="shared" si="75"/>
        <v>2016-01-22T18:49:36-02:00</v>
      </c>
      <c r="B258">
        <f t="shared" ref="B258:B305" si="96">LEN(A258)</f>
        <v>25</v>
      </c>
      <c r="C258">
        <f t="shared" si="76"/>
        <v>11</v>
      </c>
      <c r="D258" t="str">
        <f t="shared" si="77"/>
        <v>2016-01-22</v>
      </c>
      <c r="E258" t="str">
        <f t="shared" si="78"/>
        <v>18:49:36-02:00</v>
      </c>
      <c r="F258">
        <f t="shared" si="79"/>
        <v>9</v>
      </c>
      <c r="G258" t="str">
        <f t="shared" si="80"/>
        <v>18:49:36</v>
      </c>
      <c r="H258" t="str">
        <f t="shared" si="81"/>
        <v>18</v>
      </c>
      <c r="I258" t="str">
        <f t="shared" si="82"/>
        <v>49</v>
      </c>
      <c r="J258" t="str">
        <f t="shared" si="83"/>
        <v>36</v>
      </c>
      <c r="K258">
        <f t="shared" si="84"/>
        <v>18.816666666666666</v>
      </c>
      <c r="L258" t="str">
        <f t="shared" si="85"/>
        <v>2016</v>
      </c>
      <c r="M258" t="str">
        <f t="shared" si="86"/>
        <v>01</v>
      </c>
      <c r="N258" t="str">
        <f t="shared" si="87"/>
        <v>22</v>
      </c>
      <c r="O258" s="6">
        <f t="shared" si="88"/>
        <v>42391</v>
      </c>
      <c r="P258">
        <f t="shared" si="89"/>
        <v>6</v>
      </c>
      <c r="Q258">
        <f t="shared" si="90"/>
        <v>0</v>
      </c>
      <c r="R258">
        <f t="shared" si="91"/>
        <v>0</v>
      </c>
      <c r="S258">
        <f t="shared" si="92"/>
        <v>0</v>
      </c>
      <c r="T258">
        <f t="shared" si="93"/>
        <v>1</v>
      </c>
      <c r="U258">
        <f t="shared" si="94"/>
        <v>0</v>
      </c>
      <c r="V258">
        <f t="shared" si="95"/>
        <v>0</v>
      </c>
      <c r="W258">
        <f>IF(ISNA(MATCH(O258,[1]Plan2!$A$1:$A$2,0)),0,1)</f>
        <v>0</v>
      </c>
      <c r="X258">
        <f>IF(ISNA(MATCH(O258+1,[1]Plan2!$A$1:$A$2,0)),0,1)</f>
        <v>0</v>
      </c>
      <c r="Y258">
        <f>IF(ISNA(MATCH(O258-1,[1]Plan2!$A$1:$A$2,0)),0,1)</f>
        <v>0</v>
      </c>
      <c r="Z258" t="s">
        <v>255</v>
      </c>
    </row>
    <row r="259" spans="1:26" x14ac:dyDescent="0.25">
      <c r="A259" t="str">
        <f t="shared" ref="A259:A305" si="97">TRIM(Z259)</f>
        <v>2016-01-22T19:04:40-02:00</v>
      </c>
      <c r="B259">
        <f t="shared" si="96"/>
        <v>25</v>
      </c>
      <c r="C259">
        <f t="shared" ref="C259:C305" si="98">FIND("T",A259)</f>
        <v>11</v>
      </c>
      <c r="D259" t="str">
        <f t="shared" ref="D259:D305" si="99">MID(A259,1,C259-1)</f>
        <v>2016-01-22</v>
      </c>
      <c r="E259" t="str">
        <f t="shared" ref="E259:E305" si="100">MID(A259,C259+1,B259)</f>
        <v>19:04:40-02:00</v>
      </c>
      <c r="F259">
        <f t="shared" ref="F259:F305" si="101">FIND("-",E259)</f>
        <v>9</v>
      </c>
      <c r="G259" t="str">
        <f t="shared" ref="G259:G305" si="102">MID(E259,1,F259-1)</f>
        <v>19:04:40</v>
      </c>
      <c r="H259" t="str">
        <f t="shared" ref="H259:H305" si="103">MID(G259,1,2)</f>
        <v>19</v>
      </c>
      <c r="I259" t="str">
        <f t="shared" ref="I259:I305" si="104">MID(G259,4,2)</f>
        <v>04</v>
      </c>
      <c r="J259" t="str">
        <f t="shared" ref="J259:J305" si="105">MID(G259,7,2)</f>
        <v>40</v>
      </c>
      <c r="K259">
        <f t="shared" ref="K259:K305" si="106">H259+I259/60</f>
        <v>19.066666666666666</v>
      </c>
      <c r="L259" t="str">
        <f t="shared" ref="L259:L305" si="107">MID(A259,1,4)</f>
        <v>2016</v>
      </c>
      <c r="M259" t="str">
        <f t="shared" ref="M259:M305" si="108">MID(A259,6,2)</f>
        <v>01</v>
      </c>
      <c r="N259" t="str">
        <f t="shared" ref="N259:N305" si="109">MID(A259,9,2)</f>
        <v>22</v>
      </c>
      <c r="O259" s="6">
        <f t="shared" ref="O259:O305" si="110">DATE(L259,M259,N259)</f>
        <v>42391</v>
      </c>
      <c r="P259">
        <f t="shared" ref="P259:P305" si="111">WEEKDAY(O259)</f>
        <v>6</v>
      </c>
      <c r="Q259">
        <f t="shared" ref="Q259:Q305" si="112">IF(OR(P259=3,P259=4,P259=5),1,0)</f>
        <v>0</v>
      </c>
      <c r="R259">
        <f t="shared" ref="R259:R305" si="113">IF(P259=7,1,0)</f>
        <v>0</v>
      </c>
      <c r="S259">
        <f t="shared" ref="S259:S305" si="114">IF(P259=2,1,)</f>
        <v>0</v>
      </c>
      <c r="T259">
        <f t="shared" ref="T259:T305" si="115">IF(P259=6,1,0)</f>
        <v>1</v>
      </c>
      <c r="U259">
        <f t="shared" ref="U259:U305" si="116">IF(P259=7,1,0)</f>
        <v>0</v>
      </c>
      <c r="V259">
        <f t="shared" ref="V259:V305" si="117">IF(P259=1,1,0)</f>
        <v>0</v>
      </c>
      <c r="W259">
        <f>IF(ISNA(MATCH(O259,[1]Plan2!$A$1:$A$2,0)),0,1)</f>
        <v>0</v>
      </c>
      <c r="X259">
        <f>IF(ISNA(MATCH(O259+1,[1]Plan2!$A$1:$A$2,0)),0,1)</f>
        <v>0</v>
      </c>
      <c r="Y259">
        <f>IF(ISNA(MATCH(O259-1,[1]Plan2!$A$1:$A$2,0)),0,1)</f>
        <v>0</v>
      </c>
      <c r="Z259" t="s">
        <v>256</v>
      </c>
    </row>
    <row r="260" spans="1:26" x14ac:dyDescent="0.25">
      <c r="A260" t="str">
        <f t="shared" si="97"/>
        <v>2016-01-22T19:19:43-02:00</v>
      </c>
      <c r="B260">
        <f t="shared" si="96"/>
        <v>25</v>
      </c>
      <c r="C260">
        <f t="shared" si="98"/>
        <v>11</v>
      </c>
      <c r="D260" t="str">
        <f t="shared" si="99"/>
        <v>2016-01-22</v>
      </c>
      <c r="E260" t="str">
        <f t="shared" si="100"/>
        <v>19:19:43-02:00</v>
      </c>
      <c r="F260">
        <f t="shared" si="101"/>
        <v>9</v>
      </c>
      <c r="G260" t="str">
        <f t="shared" si="102"/>
        <v>19:19:43</v>
      </c>
      <c r="H260" t="str">
        <f t="shared" si="103"/>
        <v>19</v>
      </c>
      <c r="I260" t="str">
        <f t="shared" si="104"/>
        <v>19</v>
      </c>
      <c r="J260" t="str">
        <f t="shared" si="105"/>
        <v>43</v>
      </c>
      <c r="K260">
        <f t="shared" si="106"/>
        <v>19.316666666666666</v>
      </c>
      <c r="L260" t="str">
        <f t="shared" si="107"/>
        <v>2016</v>
      </c>
      <c r="M260" t="str">
        <f t="shared" si="108"/>
        <v>01</v>
      </c>
      <c r="N260" t="str">
        <f t="shared" si="109"/>
        <v>22</v>
      </c>
      <c r="O260" s="6">
        <f t="shared" si="110"/>
        <v>42391</v>
      </c>
      <c r="P260">
        <f t="shared" si="111"/>
        <v>6</v>
      </c>
      <c r="Q260">
        <f t="shared" si="112"/>
        <v>0</v>
      </c>
      <c r="R260">
        <f t="shared" si="113"/>
        <v>0</v>
      </c>
      <c r="S260">
        <f t="shared" si="114"/>
        <v>0</v>
      </c>
      <c r="T260">
        <f t="shared" si="115"/>
        <v>1</v>
      </c>
      <c r="U260">
        <f t="shared" si="116"/>
        <v>0</v>
      </c>
      <c r="V260">
        <f t="shared" si="117"/>
        <v>0</v>
      </c>
      <c r="W260">
        <f>IF(ISNA(MATCH(O260,[1]Plan2!$A$1:$A$2,0)),0,1)</f>
        <v>0</v>
      </c>
      <c r="X260">
        <f>IF(ISNA(MATCH(O260+1,[1]Plan2!$A$1:$A$2,0)),0,1)</f>
        <v>0</v>
      </c>
      <c r="Y260">
        <f>IF(ISNA(MATCH(O260-1,[1]Plan2!$A$1:$A$2,0)),0,1)</f>
        <v>0</v>
      </c>
      <c r="Z260" t="s">
        <v>257</v>
      </c>
    </row>
    <row r="261" spans="1:26" x14ac:dyDescent="0.25">
      <c r="A261" t="str">
        <f t="shared" si="97"/>
        <v>2016-01-22T19:34:48-02:00</v>
      </c>
      <c r="B261">
        <f t="shared" si="96"/>
        <v>25</v>
      </c>
      <c r="C261">
        <f t="shared" si="98"/>
        <v>11</v>
      </c>
      <c r="D261" t="str">
        <f t="shared" si="99"/>
        <v>2016-01-22</v>
      </c>
      <c r="E261" t="str">
        <f t="shared" si="100"/>
        <v>19:34:48-02:00</v>
      </c>
      <c r="F261">
        <f t="shared" si="101"/>
        <v>9</v>
      </c>
      <c r="G261" t="str">
        <f t="shared" si="102"/>
        <v>19:34:48</v>
      </c>
      <c r="H261" t="str">
        <f t="shared" si="103"/>
        <v>19</v>
      </c>
      <c r="I261" t="str">
        <f t="shared" si="104"/>
        <v>34</v>
      </c>
      <c r="J261" t="str">
        <f t="shared" si="105"/>
        <v>48</v>
      </c>
      <c r="K261">
        <f t="shared" si="106"/>
        <v>19.566666666666666</v>
      </c>
      <c r="L261" t="str">
        <f t="shared" si="107"/>
        <v>2016</v>
      </c>
      <c r="M261" t="str">
        <f t="shared" si="108"/>
        <v>01</v>
      </c>
      <c r="N261" t="str">
        <f t="shared" si="109"/>
        <v>22</v>
      </c>
      <c r="O261" s="6">
        <f t="shared" si="110"/>
        <v>42391</v>
      </c>
      <c r="P261">
        <f t="shared" si="111"/>
        <v>6</v>
      </c>
      <c r="Q261">
        <f t="shared" si="112"/>
        <v>0</v>
      </c>
      <c r="R261">
        <f t="shared" si="113"/>
        <v>0</v>
      </c>
      <c r="S261">
        <f t="shared" si="114"/>
        <v>0</v>
      </c>
      <c r="T261">
        <f t="shared" si="115"/>
        <v>1</v>
      </c>
      <c r="U261">
        <f t="shared" si="116"/>
        <v>0</v>
      </c>
      <c r="V261">
        <f t="shared" si="117"/>
        <v>0</v>
      </c>
      <c r="W261">
        <f>IF(ISNA(MATCH(O261,[1]Plan2!$A$1:$A$2,0)),0,1)</f>
        <v>0</v>
      </c>
      <c r="X261">
        <f>IF(ISNA(MATCH(O261+1,[1]Plan2!$A$1:$A$2,0)),0,1)</f>
        <v>0</v>
      </c>
      <c r="Y261">
        <f>IF(ISNA(MATCH(O261-1,[1]Plan2!$A$1:$A$2,0)),0,1)</f>
        <v>0</v>
      </c>
      <c r="Z261" t="s">
        <v>258</v>
      </c>
    </row>
    <row r="262" spans="1:26" x14ac:dyDescent="0.25">
      <c r="A262" t="str">
        <f t="shared" si="97"/>
        <v>2016-01-22T19:49:52-02:00</v>
      </c>
      <c r="B262">
        <f t="shared" si="96"/>
        <v>25</v>
      </c>
      <c r="C262">
        <f t="shared" si="98"/>
        <v>11</v>
      </c>
      <c r="D262" t="str">
        <f t="shared" si="99"/>
        <v>2016-01-22</v>
      </c>
      <c r="E262" t="str">
        <f t="shared" si="100"/>
        <v>19:49:52-02:00</v>
      </c>
      <c r="F262">
        <f t="shared" si="101"/>
        <v>9</v>
      </c>
      <c r="G262" t="str">
        <f t="shared" si="102"/>
        <v>19:49:52</v>
      </c>
      <c r="H262" t="str">
        <f t="shared" si="103"/>
        <v>19</v>
      </c>
      <c r="I262" t="str">
        <f t="shared" si="104"/>
        <v>49</v>
      </c>
      <c r="J262" t="str">
        <f t="shared" si="105"/>
        <v>52</v>
      </c>
      <c r="K262">
        <f t="shared" si="106"/>
        <v>19.816666666666666</v>
      </c>
      <c r="L262" t="str">
        <f t="shared" si="107"/>
        <v>2016</v>
      </c>
      <c r="M262" t="str">
        <f t="shared" si="108"/>
        <v>01</v>
      </c>
      <c r="N262" t="str">
        <f t="shared" si="109"/>
        <v>22</v>
      </c>
      <c r="O262" s="6">
        <f t="shared" si="110"/>
        <v>42391</v>
      </c>
      <c r="P262">
        <f t="shared" si="111"/>
        <v>6</v>
      </c>
      <c r="Q262">
        <f t="shared" si="112"/>
        <v>0</v>
      </c>
      <c r="R262">
        <f t="shared" si="113"/>
        <v>0</v>
      </c>
      <c r="S262">
        <f t="shared" si="114"/>
        <v>0</v>
      </c>
      <c r="T262">
        <f t="shared" si="115"/>
        <v>1</v>
      </c>
      <c r="U262">
        <f t="shared" si="116"/>
        <v>0</v>
      </c>
      <c r="V262">
        <f t="shared" si="117"/>
        <v>0</v>
      </c>
      <c r="W262">
        <f>IF(ISNA(MATCH(O262,[1]Plan2!$A$1:$A$2,0)),0,1)</f>
        <v>0</v>
      </c>
      <c r="X262">
        <f>IF(ISNA(MATCH(O262+1,[1]Plan2!$A$1:$A$2,0)),0,1)</f>
        <v>0</v>
      </c>
      <c r="Y262">
        <f>IF(ISNA(MATCH(O262-1,[1]Plan2!$A$1:$A$2,0)),0,1)</f>
        <v>0</v>
      </c>
      <c r="Z262" t="s">
        <v>259</v>
      </c>
    </row>
    <row r="263" spans="1:26" x14ac:dyDescent="0.25">
      <c r="A263" t="str">
        <f t="shared" si="97"/>
        <v>2016-01-22T20:04:55-02:00</v>
      </c>
      <c r="B263">
        <f t="shared" si="96"/>
        <v>25</v>
      </c>
      <c r="C263">
        <f t="shared" si="98"/>
        <v>11</v>
      </c>
      <c r="D263" t="str">
        <f t="shared" si="99"/>
        <v>2016-01-22</v>
      </c>
      <c r="E263" t="str">
        <f t="shared" si="100"/>
        <v>20:04:55-02:00</v>
      </c>
      <c r="F263">
        <f t="shared" si="101"/>
        <v>9</v>
      </c>
      <c r="G263" t="str">
        <f t="shared" si="102"/>
        <v>20:04:55</v>
      </c>
      <c r="H263" t="str">
        <f t="shared" si="103"/>
        <v>20</v>
      </c>
      <c r="I263" t="str">
        <f t="shared" si="104"/>
        <v>04</v>
      </c>
      <c r="J263" t="str">
        <f t="shared" si="105"/>
        <v>55</v>
      </c>
      <c r="K263">
        <f t="shared" si="106"/>
        <v>20.066666666666666</v>
      </c>
      <c r="L263" t="str">
        <f t="shared" si="107"/>
        <v>2016</v>
      </c>
      <c r="M263" t="str">
        <f t="shared" si="108"/>
        <v>01</v>
      </c>
      <c r="N263" t="str">
        <f t="shared" si="109"/>
        <v>22</v>
      </c>
      <c r="O263" s="6">
        <f t="shared" si="110"/>
        <v>42391</v>
      </c>
      <c r="P263">
        <f t="shared" si="111"/>
        <v>6</v>
      </c>
      <c r="Q263">
        <f t="shared" si="112"/>
        <v>0</v>
      </c>
      <c r="R263">
        <f t="shared" si="113"/>
        <v>0</v>
      </c>
      <c r="S263">
        <f t="shared" si="114"/>
        <v>0</v>
      </c>
      <c r="T263">
        <f t="shared" si="115"/>
        <v>1</v>
      </c>
      <c r="U263">
        <f t="shared" si="116"/>
        <v>0</v>
      </c>
      <c r="V263">
        <f t="shared" si="117"/>
        <v>0</v>
      </c>
      <c r="W263">
        <f>IF(ISNA(MATCH(O263,[1]Plan2!$A$1:$A$2,0)),0,1)</f>
        <v>0</v>
      </c>
      <c r="X263">
        <f>IF(ISNA(MATCH(O263+1,[1]Plan2!$A$1:$A$2,0)),0,1)</f>
        <v>0</v>
      </c>
      <c r="Y263">
        <f>IF(ISNA(MATCH(O263-1,[1]Plan2!$A$1:$A$2,0)),0,1)</f>
        <v>0</v>
      </c>
      <c r="Z263" t="s">
        <v>260</v>
      </c>
    </row>
    <row r="264" spans="1:26" x14ac:dyDescent="0.25">
      <c r="A264" t="str">
        <f t="shared" si="97"/>
        <v>2016-01-22T20:20:00-02:00</v>
      </c>
      <c r="B264">
        <f t="shared" si="96"/>
        <v>25</v>
      </c>
      <c r="C264">
        <f t="shared" si="98"/>
        <v>11</v>
      </c>
      <c r="D264" t="str">
        <f t="shared" si="99"/>
        <v>2016-01-22</v>
      </c>
      <c r="E264" t="str">
        <f t="shared" si="100"/>
        <v>20:20:00-02:00</v>
      </c>
      <c r="F264">
        <f t="shared" si="101"/>
        <v>9</v>
      </c>
      <c r="G264" t="str">
        <f t="shared" si="102"/>
        <v>20:20:00</v>
      </c>
      <c r="H264" t="str">
        <f t="shared" si="103"/>
        <v>20</v>
      </c>
      <c r="I264" t="str">
        <f t="shared" si="104"/>
        <v>20</v>
      </c>
      <c r="J264" t="str">
        <f t="shared" si="105"/>
        <v>00</v>
      </c>
      <c r="K264">
        <f t="shared" si="106"/>
        <v>20.333333333333332</v>
      </c>
      <c r="L264" t="str">
        <f t="shared" si="107"/>
        <v>2016</v>
      </c>
      <c r="M264" t="str">
        <f t="shared" si="108"/>
        <v>01</v>
      </c>
      <c r="N264" t="str">
        <f t="shared" si="109"/>
        <v>22</v>
      </c>
      <c r="O264" s="6">
        <f t="shared" si="110"/>
        <v>42391</v>
      </c>
      <c r="P264">
        <f t="shared" si="111"/>
        <v>6</v>
      </c>
      <c r="Q264">
        <f t="shared" si="112"/>
        <v>0</v>
      </c>
      <c r="R264">
        <f t="shared" si="113"/>
        <v>0</v>
      </c>
      <c r="S264">
        <f t="shared" si="114"/>
        <v>0</v>
      </c>
      <c r="T264">
        <f t="shared" si="115"/>
        <v>1</v>
      </c>
      <c r="U264">
        <f t="shared" si="116"/>
        <v>0</v>
      </c>
      <c r="V264">
        <f t="shared" si="117"/>
        <v>0</v>
      </c>
      <c r="W264">
        <f>IF(ISNA(MATCH(O264,[1]Plan2!$A$1:$A$2,0)),0,1)</f>
        <v>0</v>
      </c>
      <c r="X264">
        <f>IF(ISNA(MATCH(O264+1,[1]Plan2!$A$1:$A$2,0)),0,1)</f>
        <v>0</v>
      </c>
      <c r="Y264">
        <f>IF(ISNA(MATCH(O264-1,[1]Plan2!$A$1:$A$2,0)),0,1)</f>
        <v>0</v>
      </c>
      <c r="Z264" t="s">
        <v>261</v>
      </c>
    </row>
    <row r="265" spans="1:26" x14ac:dyDescent="0.25">
      <c r="A265" t="str">
        <f t="shared" si="97"/>
        <v>2016-01-22T20:35:03-02:00</v>
      </c>
      <c r="B265">
        <f t="shared" si="96"/>
        <v>25</v>
      </c>
      <c r="C265">
        <f t="shared" si="98"/>
        <v>11</v>
      </c>
      <c r="D265" t="str">
        <f t="shared" si="99"/>
        <v>2016-01-22</v>
      </c>
      <c r="E265" t="str">
        <f t="shared" si="100"/>
        <v>20:35:03-02:00</v>
      </c>
      <c r="F265">
        <f t="shared" si="101"/>
        <v>9</v>
      </c>
      <c r="G265" t="str">
        <f t="shared" si="102"/>
        <v>20:35:03</v>
      </c>
      <c r="H265" t="str">
        <f t="shared" si="103"/>
        <v>20</v>
      </c>
      <c r="I265" t="str">
        <f t="shared" si="104"/>
        <v>35</v>
      </c>
      <c r="J265" t="str">
        <f t="shared" si="105"/>
        <v>03</v>
      </c>
      <c r="K265">
        <f t="shared" si="106"/>
        <v>20.583333333333332</v>
      </c>
      <c r="L265" t="str">
        <f t="shared" si="107"/>
        <v>2016</v>
      </c>
      <c r="M265" t="str">
        <f t="shared" si="108"/>
        <v>01</v>
      </c>
      <c r="N265" t="str">
        <f t="shared" si="109"/>
        <v>22</v>
      </c>
      <c r="O265" s="6">
        <f t="shared" si="110"/>
        <v>42391</v>
      </c>
      <c r="P265">
        <f t="shared" si="111"/>
        <v>6</v>
      </c>
      <c r="Q265">
        <f t="shared" si="112"/>
        <v>0</v>
      </c>
      <c r="R265">
        <f t="shared" si="113"/>
        <v>0</v>
      </c>
      <c r="S265">
        <f t="shared" si="114"/>
        <v>0</v>
      </c>
      <c r="T265">
        <f t="shared" si="115"/>
        <v>1</v>
      </c>
      <c r="U265">
        <f t="shared" si="116"/>
        <v>0</v>
      </c>
      <c r="V265">
        <f t="shared" si="117"/>
        <v>0</v>
      </c>
      <c r="W265">
        <f>IF(ISNA(MATCH(O265,[1]Plan2!$A$1:$A$2,0)),0,1)</f>
        <v>0</v>
      </c>
      <c r="X265">
        <f>IF(ISNA(MATCH(O265+1,[1]Plan2!$A$1:$A$2,0)),0,1)</f>
        <v>0</v>
      </c>
      <c r="Y265">
        <f>IF(ISNA(MATCH(O265-1,[1]Plan2!$A$1:$A$2,0)),0,1)</f>
        <v>0</v>
      </c>
      <c r="Z265" t="s">
        <v>262</v>
      </c>
    </row>
    <row r="266" spans="1:26" x14ac:dyDescent="0.25">
      <c r="A266" t="str">
        <f t="shared" si="97"/>
        <v>2016-01-22T20:50:07-02:00</v>
      </c>
      <c r="B266">
        <f t="shared" si="96"/>
        <v>25</v>
      </c>
      <c r="C266">
        <f t="shared" si="98"/>
        <v>11</v>
      </c>
      <c r="D266" t="str">
        <f t="shared" si="99"/>
        <v>2016-01-22</v>
      </c>
      <c r="E266" t="str">
        <f t="shared" si="100"/>
        <v>20:50:07-02:00</v>
      </c>
      <c r="F266">
        <f t="shared" si="101"/>
        <v>9</v>
      </c>
      <c r="G266" t="str">
        <f t="shared" si="102"/>
        <v>20:50:07</v>
      </c>
      <c r="H266" t="str">
        <f t="shared" si="103"/>
        <v>20</v>
      </c>
      <c r="I266" t="str">
        <f t="shared" si="104"/>
        <v>50</v>
      </c>
      <c r="J266" t="str">
        <f t="shared" si="105"/>
        <v>07</v>
      </c>
      <c r="K266">
        <f t="shared" si="106"/>
        <v>20.833333333333332</v>
      </c>
      <c r="L266" t="str">
        <f t="shared" si="107"/>
        <v>2016</v>
      </c>
      <c r="M266" t="str">
        <f t="shared" si="108"/>
        <v>01</v>
      </c>
      <c r="N266" t="str">
        <f t="shared" si="109"/>
        <v>22</v>
      </c>
      <c r="O266" s="6">
        <f t="shared" si="110"/>
        <v>42391</v>
      </c>
      <c r="P266">
        <f t="shared" si="111"/>
        <v>6</v>
      </c>
      <c r="Q266">
        <f t="shared" si="112"/>
        <v>0</v>
      </c>
      <c r="R266">
        <f t="shared" si="113"/>
        <v>0</v>
      </c>
      <c r="S266">
        <f t="shared" si="114"/>
        <v>0</v>
      </c>
      <c r="T266">
        <f t="shared" si="115"/>
        <v>1</v>
      </c>
      <c r="U266">
        <f t="shared" si="116"/>
        <v>0</v>
      </c>
      <c r="V266">
        <f t="shared" si="117"/>
        <v>0</v>
      </c>
      <c r="W266">
        <f>IF(ISNA(MATCH(O266,[1]Plan2!$A$1:$A$2,0)),0,1)</f>
        <v>0</v>
      </c>
      <c r="X266">
        <f>IF(ISNA(MATCH(O266+1,[1]Plan2!$A$1:$A$2,0)),0,1)</f>
        <v>0</v>
      </c>
      <c r="Y266">
        <f>IF(ISNA(MATCH(O266-1,[1]Plan2!$A$1:$A$2,0)),0,1)</f>
        <v>0</v>
      </c>
      <c r="Z266" t="s">
        <v>263</v>
      </c>
    </row>
    <row r="267" spans="1:26" x14ac:dyDescent="0.25">
      <c r="A267" t="str">
        <f t="shared" si="97"/>
        <v>2016-01-22T21:05:10-02:00</v>
      </c>
      <c r="B267">
        <f t="shared" si="96"/>
        <v>25</v>
      </c>
      <c r="C267">
        <f t="shared" si="98"/>
        <v>11</v>
      </c>
      <c r="D267" t="str">
        <f t="shared" si="99"/>
        <v>2016-01-22</v>
      </c>
      <c r="E267" t="str">
        <f t="shared" si="100"/>
        <v>21:05:10-02:00</v>
      </c>
      <c r="F267">
        <f t="shared" si="101"/>
        <v>9</v>
      </c>
      <c r="G267" t="str">
        <f t="shared" si="102"/>
        <v>21:05:10</v>
      </c>
      <c r="H267" t="str">
        <f t="shared" si="103"/>
        <v>21</v>
      </c>
      <c r="I267" t="str">
        <f t="shared" si="104"/>
        <v>05</v>
      </c>
      <c r="J267" t="str">
        <f t="shared" si="105"/>
        <v>10</v>
      </c>
      <c r="K267">
        <f t="shared" si="106"/>
        <v>21.083333333333332</v>
      </c>
      <c r="L267" t="str">
        <f t="shared" si="107"/>
        <v>2016</v>
      </c>
      <c r="M267" t="str">
        <f t="shared" si="108"/>
        <v>01</v>
      </c>
      <c r="N267" t="str">
        <f t="shared" si="109"/>
        <v>22</v>
      </c>
      <c r="O267" s="6">
        <f t="shared" si="110"/>
        <v>42391</v>
      </c>
      <c r="P267">
        <f t="shared" si="111"/>
        <v>6</v>
      </c>
      <c r="Q267">
        <f t="shared" si="112"/>
        <v>0</v>
      </c>
      <c r="R267">
        <f t="shared" si="113"/>
        <v>0</v>
      </c>
      <c r="S267">
        <f t="shared" si="114"/>
        <v>0</v>
      </c>
      <c r="T267">
        <f t="shared" si="115"/>
        <v>1</v>
      </c>
      <c r="U267">
        <f t="shared" si="116"/>
        <v>0</v>
      </c>
      <c r="V267">
        <f t="shared" si="117"/>
        <v>0</v>
      </c>
      <c r="W267">
        <f>IF(ISNA(MATCH(O267,[1]Plan2!$A$1:$A$2,0)),0,1)</f>
        <v>0</v>
      </c>
      <c r="X267">
        <f>IF(ISNA(MATCH(O267+1,[1]Plan2!$A$1:$A$2,0)),0,1)</f>
        <v>0</v>
      </c>
      <c r="Y267">
        <f>IF(ISNA(MATCH(O267-1,[1]Plan2!$A$1:$A$2,0)),0,1)</f>
        <v>0</v>
      </c>
      <c r="Z267" t="s">
        <v>264</v>
      </c>
    </row>
    <row r="268" spans="1:26" x14ac:dyDescent="0.25">
      <c r="A268" t="str">
        <f t="shared" si="97"/>
        <v>2016-01-22T21:20:16-02:00</v>
      </c>
      <c r="B268">
        <f t="shared" si="96"/>
        <v>25</v>
      </c>
      <c r="C268">
        <f t="shared" si="98"/>
        <v>11</v>
      </c>
      <c r="D268" t="str">
        <f t="shared" si="99"/>
        <v>2016-01-22</v>
      </c>
      <c r="E268" t="str">
        <f t="shared" si="100"/>
        <v>21:20:16-02:00</v>
      </c>
      <c r="F268">
        <f t="shared" si="101"/>
        <v>9</v>
      </c>
      <c r="G268" t="str">
        <f t="shared" si="102"/>
        <v>21:20:16</v>
      </c>
      <c r="H268" t="str">
        <f t="shared" si="103"/>
        <v>21</v>
      </c>
      <c r="I268" t="str">
        <f t="shared" si="104"/>
        <v>20</v>
      </c>
      <c r="J268" t="str">
        <f t="shared" si="105"/>
        <v>16</v>
      </c>
      <c r="K268">
        <f t="shared" si="106"/>
        <v>21.333333333333332</v>
      </c>
      <c r="L268" t="str">
        <f t="shared" si="107"/>
        <v>2016</v>
      </c>
      <c r="M268" t="str">
        <f t="shared" si="108"/>
        <v>01</v>
      </c>
      <c r="N268" t="str">
        <f t="shared" si="109"/>
        <v>22</v>
      </c>
      <c r="O268" s="6">
        <f t="shared" si="110"/>
        <v>42391</v>
      </c>
      <c r="P268">
        <f t="shared" si="111"/>
        <v>6</v>
      </c>
      <c r="Q268">
        <f t="shared" si="112"/>
        <v>0</v>
      </c>
      <c r="R268">
        <f t="shared" si="113"/>
        <v>0</v>
      </c>
      <c r="S268">
        <f t="shared" si="114"/>
        <v>0</v>
      </c>
      <c r="T268">
        <f t="shared" si="115"/>
        <v>1</v>
      </c>
      <c r="U268">
        <f t="shared" si="116"/>
        <v>0</v>
      </c>
      <c r="V268">
        <f t="shared" si="117"/>
        <v>0</v>
      </c>
      <c r="W268">
        <f>IF(ISNA(MATCH(O268,[1]Plan2!$A$1:$A$2,0)),0,1)</f>
        <v>0</v>
      </c>
      <c r="X268">
        <f>IF(ISNA(MATCH(O268+1,[1]Plan2!$A$1:$A$2,0)),0,1)</f>
        <v>0</v>
      </c>
      <c r="Y268">
        <f>IF(ISNA(MATCH(O268-1,[1]Plan2!$A$1:$A$2,0)),0,1)</f>
        <v>0</v>
      </c>
      <c r="Z268" t="s">
        <v>265</v>
      </c>
    </row>
    <row r="269" spans="1:26" x14ac:dyDescent="0.25">
      <c r="A269" t="str">
        <f t="shared" si="97"/>
        <v>2016-01-22T21:35:21-02:00</v>
      </c>
      <c r="B269">
        <f t="shared" si="96"/>
        <v>25</v>
      </c>
      <c r="C269">
        <f t="shared" si="98"/>
        <v>11</v>
      </c>
      <c r="D269" t="str">
        <f t="shared" si="99"/>
        <v>2016-01-22</v>
      </c>
      <c r="E269" t="str">
        <f t="shared" si="100"/>
        <v>21:35:21-02:00</v>
      </c>
      <c r="F269">
        <f t="shared" si="101"/>
        <v>9</v>
      </c>
      <c r="G269" t="str">
        <f t="shared" si="102"/>
        <v>21:35:21</v>
      </c>
      <c r="H269" t="str">
        <f t="shared" si="103"/>
        <v>21</v>
      </c>
      <c r="I269" t="str">
        <f t="shared" si="104"/>
        <v>35</v>
      </c>
      <c r="J269" t="str">
        <f t="shared" si="105"/>
        <v>21</v>
      </c>
      <c r="K269">
        <f t="shared" si="106"/>
        <v>21.583333333333332</v>
      </c>
      <c r="L269" t="str">
        <f t="shared" si="107"/>
        <v>2016</v>
      </c>
      <c r="M269" t="str">
        <f t="shared" si="108"/>
        <v>01</v>
      </c>
      <c r="N269" t="str">
        <f t="shared" si="109"/>
        <v>22</v>
      </c>
      <c r="O269" s="6">
        <f t="shared" si="110"/>
        <v>42391</v>
      </c>
      <c r="P269">
        <f t="shared" si="111"/>
        <v>6</v>
      </c>
      <c r="Q269">
        <f t="shared" si="112"/>
        <v>0</v>
      </c>
      <c r="R269">
        <f t="shared" si="113"/>
        <v>0</v>
      </c>
      <c r="S269">
        <f t="shared" si="114"/>
        <v>0</v>
      </c>
      <c r="T269">
        <f t="shared" si="115"/>
        <v>1</v>
      </c>
      <c r="U269">
        <f t="shared" si="116"/>
        <v>0</v>
      </c>
      <c r="V269">
        <f t="shared" si="117"/>
        <v>0</v>
      </c>
      <c r="W269">
        <f>IF(ISNA(MATCH(O269,[1]Plan2!$A$1:$A$2,0)),0,1)</f>
        <v>0</v>
      </c>
      <c r="X269">
        <f>IF(ISNA(MATCH(O269+1,[1]Plan2!$A$1:$A$2,0)),0,1)</f>
        <v>0</v>
      </c>
      <c r="Y269">
        <f>IF(ISNA(MATCH(O269-1,[1]Plan2!$A$1:$A$2,0)),0,1)</f>
        <v>0</v>
      </c>
      <c r="Z269" t="s">
        <v>266</v>
      </c>
    </row>
    <row r="270" spans="1:26" x14ac:dyDescent="0.25">
      <c r="A270" t="str">
        <f t="shared" si="97"/>
        <v>2016-01-22T21:50:25-02:00</v>
      </c>
      <c r="B270">
        <f t="shared" si="96"/>
        <v>25</v>
      </c>
      <c r="C270">
        <f t="shared" si="98"/>
        <v>11</v>
      </c>
      <c r="D270" t="str">
        <f t="shared" si="99"/>
        <v>2016-01-22</v>
      </c>
      <c r="E270" t="str">
        <f t="shared" si="100"/>
        <v>21:50:25-02:00</v>
      </c>
      <c r="F270">
        <f t="shared" si="101"/>
        <v>9</v>
      </c>
      <c r="G270" t="str">
        <f t="shared" si="102"/>
        <v>21:50:25</v>
      </c>
      <c r="H270" t="str">
        <f t="shared" si="103"/>
        <v>21</v>
      </c>
      <c r="I270" t="str">
        <f t="shared" si="104"/>
        <v>50</v>
      </c>
      <c r="J270" t="str">
        <f t="shared" si="105"/>
        <v>25</v>
      </c>
      <c r="K270">
        <f t="shared" si="106"/>
        <v>21.833333333333332</v>
      </c>
      <c r="L270" t="str">
        <f t="shared" si="107"/>
        <v>2016</v>
      </c>
      <c r="M270" t="str">
        <f t="shared" si="108"/>
        <v>01</v>
      </c>
      <c r="N270" t="str">
        <f t="shared" si="109"/>
        <v>22</v>
      </c>
      <c r="O270" s="6">
        <f t="shared" si="110"/>
        <v>42391</v>
      </c>
      <c r="P270">
        <f t="shared" si="111"/>
        <v>6</v>
      </c>
      <c r="Q270">
        <f t="shared" si="112"/>
        <v>0</v>
      </c>
      <c r="R270">
        <f t="shared" si="113"/>
        <v>0</v>
      </c>
      <c r="S270">
        <f t="shared" si="114"/>
        <v>0</v>
      </c>
      <c r="T270">
        <f t="shared" si="115"/>
        <v>1</v>
      </c>
      <c r="U270">
        <f t="shared" si="116"/>
        <v>0</v>
      </c>
      <c r="V270">
        <f t="shared" si="117"/>
        <v>0</v>
      </c>
      <c r="W270">
        <f>IF(ISNA(MATCH(O270,[1]Plan2!$A$1:$A$2,0)),0,1)</f>
        <v>0</v>
      </c>
      <c r="X270">
        <f>IF(ISNA(MATCH(O270+1,[1]Plan2!$A$1:$A$2,0)),0,1)</f>
        <v>0</v>
      </c>
      <c r="Y270">
        <f>IF(ISNA(MATCH(O270-1,[1]Plan2!$A$1:$A$2,0)),0,1)</f>
        <v>0</v>
      </c>
      <c r="Z270" t="s">
        <v>267</v>
      </c>
    </row>
    <row r="271" spans="1:26" x14ac:dyDescent="0.25">
      <c r="A271" t="str">
        <f t="shared" si="97"/>
        <v>2016-01-22T22:05:28-02:00</v>
      </c>
      <c r="B271">
        <f t="shared" si="96"/>
        <v>25</v>
      </c>
      <c r="C271">
        <f t="shared" si="98"/>
        <v>11</v>
      </c>
      <c r="D271" t="str">
        <f t="shared" si="99"/>
        <v>2016-01-22</v>
      </c>
      <c r="E271" t="str">
        <f t="shared" si="100"/>
        <v>22:05:28-02:00</v>
      </c>
      <c r="F271">
        <f t="shared" si="101"/>
        <v>9</v>
      </c>
      <c r="G271" t="str">
        <f t="shared" si="102"/>
        <v>22:05:28</v>
      </c>
      <c r="H271" t="str">
        <f t="shared" si="103"/>
        <v>22</v>
      </c>
      <c r="I271" t="str">
        <f t="shared" si="104"/>
        <v>05</v>
      </c>
      <c r="J271" t="str">
        <f t="shared" si="105"/>
        <v>28</v>
      </c>
      <c r="K271">
        <f t="shared" si="106"/>
        <v>22.083333333333332</v>
      </c>
      <c r="L271" t="str">
        <f t="shared" si="107"/>
        <v>2016</v>
      </c>
      <c r="M271" t="str">
        <f t="shared" si="108"/>
        <v>01</v>
      </c>
      <c r="N271" t="str">
        <f t="shared" si="109"/>
        <v>22</v>
      </c>
      <c r="O271" s="6">
        <f t="shared" si="110"/>
        <v>42391</v>
      </c>
      <c r="P271">
        <f t="shared" si="111"/>
        <v>6</v>
      </c>
      <c r="Q271">
        <f t="shared" si="112"/>
        <v>0</v>
      </c>
      <c r="R271">
        <f t="shared" si="113"/>
        <v>0</v>
      </c>
      <c r="S271">
        <f t="shared" si="114"/>
        <v>0</v>
      </c>
      <c r="T271">
        <f t="shared" si="115"/>
        <v>1</v>
      </c>
      <c r="U271">
        <f t="shared" si="116"/>
        <v>0</v>
      </c>
      <c r="V271">
        <f t="shared" si="117"/>
        <v>0</v>
      </c>
      <c r="W271">
        <f>IF(ISNA(MATCH(O271,[1]Plan2!$A$1:$A$2,0)),0,1)</f>
        <v>0</v>
      </c>
      <c r="X271">
        <f>IF(ISNA(MATCH(O271+1,[1]Plan2!$A$1:$A$2,0)),0,1)</f>
        <v>0</v>
      </c>
      <c r="Y271">
        <f>IF(ISNA(MATCH(O271-1,[1]Plan2!$A$1:$A$2,0)),0,1)</f>
        <v>0</v>
      </c>
      <c r="Z271" t="s">
        <v>268</v>
      </c>
    </row>
    <row r="272" spans="1:26" x14ac:dyDescent="0.25">
      <c r="A272" t="str">
        <f t="shared" si="97"/>
        <v>2016-01-22T22:20:33-02:00</v>
      </c>
      <c r="B272">
        <f t="shared" si="96"/>
        <v>25</v>
      </c>
      <c r="C272">
        <f t="shared" si="98"/>
        <v>11</v>
      </c>
      <c r="D272" t="str">
        <f t="shared" si="99"/>
        <v>2016-01-22</v>
      </c>
      <c r="E272" t="str">
        <f t="shared" si="100"/>
        <v>22:20:33-02:00</v>
      </c>
      <c r="F272">
        <f t="shared" si="101"/>
        <v>9</v>
      </c>
      <c r="G272" t="str">
        <f t="shared" si="102"/>
        <v>22:20:33</v>
      </c>
      <c r="H272" t="str">
        <f t="shared" si="103"/>
        <v>22</v>
      </c>
      <c r="I272" t="str">
        <f t="shared" si="104"/>
        <v>20</v>
      </c>
      <c r="J272" t="str">
        <f t="shared" si="105"/>
        <v>33</v>
      </c>
      <c r="K272">
        <f t="shared" si="106"/>
        <v>22.333333333333332</v>
      </c>
      <c r="L272" t="str">
        <f t="shared" si="107"/>
        <v>2016</v>
      </c>
      <c r="M272" t="str">
        <f t="shared" si="108"/>
        <v>01</v>
      </c>
      <c r="N272" t="str">
        <f t="shared" si="109"/>
        <v>22</v>
      </c>
      <c r="O272" s="6">
        <f t="shared" si="110"/>
        <v>42391</v>
      </c>
      <c r="P272">
        <f t="shared" si="111"/>
        <v>6</v>
      </c>
      <c r="Q272">
        <f t="shared" si="112"/>
        <v>0</v>
      </c>
      <c r="R272">
        <f t="shared" si="113"/>
        <v>0</v>
      </c>
      <c r="S272">
        <f t="shared" si="114"/>
        <v>0</v>
      </c>
      <c r="T272">
        <f t="shared" si="115"/>
        <v>1</v>
      </c>
      <c r="U272">
        <f t="shared" si="116"/>
        <v>0</v>
      </c>
      <c r="V272">
        <f t="shared" si="117"/>
        <v>0</v>
      </c>
      <c r="W272">
        <f>IF(ISNA(MATCH(O272,[1]Plan2!$A$1:$A$2,0)),0,1)</f>
        <v>0</v>
      </c>
      <c r="X272">
        <f>IF(ISNA(MATCH(O272+1,[1]Plan2!$A$1:$A$2,0)),0,1)</f>
        <v>0</v>
      </c>
      <c r="Y272">
        <f>IF(ISNA(MATCH(O272-1,[1]Plan2!$A$1:$A$2,0)),0,1)</f>
        <v>0</v>
      </c>
      <c r="Z272" t="s">
        <v>269</v>
      </c>
    </row>
    <row r="273" spans="1:26" x14ac:dyDescent="0.25">
      <c r="A273" t="str">
        <f t="shared" si="97"/>
        <v>2016-01-22T22:35:36-02:00</v>
      </c>
      <c r="B273">
        <f t="shared" si="96"/>
        <v>25</v>
      </c>
      <c r="C273">
        <f t="shared" si="98"/>
        <v>11</v>
      </c>
      <c r="D273" t="str">
        <f t="shared" si="99"/>
        <v>2016-01-22</v>
      </c>
      <c r="E273" t="str">
        <f t="shared" si="100"/>
        <v>22:35:36-02:00</v>
      </c>
      <c r="F273">
        <f t="shared" si="101"/>
        <v>9</v>
      </c>
      <c r="G273" t="str">
        <f t="shared" si="102"/>
        <v>22:35:36</v>
      </c>
      <c r="H273" t="str">
        <f t="shared" si="103"/>
        <v>22</v>
      </c>
      <c r="I273" t="str">
        <f t="shared" si="104"/>
        <v>35</v>
      </c>
      <c r="J273" t="str">
        <f t="shared" si="105"/>
        <v>36</v>
      </c>
      <c r="K273">
        <f t="shared" si="106"/>
        <v>22.583333333333332</v>
      </c>
      <c r="L273" t="str">
        <f t="shared" si="107"/>
        <v>2016</v>
      </c>
      <c r="M273" t="str">
        <f t="shared" si="108"/>
        <v>01</v>
      </c>
      <c r="N273" t="str">
        <f t="shared" si="109"/>
        <v>22</v>
      </c>
      <c r="O273" s="6">
        <f t="shared" si="110"/>
        <v>42391</v>
      </c>
      <c r="P273">
        <f t="shared" si="111"/>
        <v>6</v>
      </c>
      <c r="Q273">
        <f t="shared" si="112"/>
        <v>0</v>
      </c>
      <c r="R273">
        <f t="shared" si="113"/>
        <v>0</v>
      </c>
      <c r="S273">
        <f t="shared" si="114"/>
        <v>0</v>
      </c>
      <c r="T273">
        <f t="shared" si="115"/>
        <v>1</v>
      </c>
      <c r="U273">
        <f t="shared" si="116"/>
        <v>0</v>
      </c>
      <c r="V273">
        <f t="shared" si="117"/>
        <v>0</v>
      </c>
      <c r="W273">
        <f>IF(ISNA(MATCH(O273,[1]Plan2!$A$1:$A$2,0)),0,1)</f>
        <v>0</v>
      </c>
      <c r="X273">
        <f>IF(ISNA(MATCH(O273+1,[1]Plan2!$A$1:$A$2,0)),0,1)</f>
        <v>0</v>
      </c>
      <c r="Y273">
        <f>IF(ISNA(MATCH(O273-1,[1]Plan2!$A$1:$A$2,0)),0,1)</f>
        <v>0</v>
      </c>
      <c r="Z273" t="s">
        <v>270</v>
      </c>
    </row>
    <row r="274" spans="1:26" x14ac:dyDescent="0.25">
      <c r="A274" t="str">
        <f t="shared" si="97"/>
        <v>2016-01-22T22:50:39-02:00</v>
      </c>
      <c r="B274">
        <f t="shared" si="96"/>
        <v>25</v>
      </c>
      <c r="C274">
        <f t="shared" si="98"/>
        <v>11</v>
      </c>
      <c r="D274" t="str">
        <f t="shared" si="99"/>
        <v>2016-01-22</v>
      </c>
      <c r="E274" t="str">
        <f t="shared" si="100"/>
        <v>22:50:39-02:00</v>
      </c>
      <c r="F274">
        <f t="shared" si="101"/>
        <v>9</v>
      </c>
      <c r="G274" t="str">
        <f t="shared" si="102"/>
        <v>22:50:39</v>
      </c>
      <c r="H274" t="str">
        <f t="shared" si="103"/>
        <v>22</v>
      </c>
      <c r="I274" t="str">
        <f t="shared" si="104"/>
        <v>50</v>
      </c>
      <c r="J274" t="str">
        <f t="shared" si="105"/>
        <v>39</v>
      </c>
      <c r="K274">
        <f t="shared" si="106"/>
        <v>22.833333333333332</v>
      </c>
      <c r="L274" t="str">
        <f t="shared" si="107"/>
        <v>2016</v>
      </c>
      <c r="M274" t="str">
        <f t="shared" si="108"/>
        <v>01</v>
      </c>
      <c r="N274" t="str">
        <f t="shared" si="109"/>
        <v>22</v>
      </c>
      <c r="O274" s="6">
        <f t="shared" si="110"/>
        <v>42391</v>
      </c>
      <c r="P274">
        <f t="shared" si="111"/>
        <v>6</v>
      </c>
      <c r="Q274">
        <f t="shared" si="112"/>
        <v>0</v>
      </c>
      <c r="R274">
        <f t="shared" si="113"/>
        <v>0</v>
      </c>
      <c r="S274">
        <f t="shared" si="114"/>
        <v>0</v>
      </c>
      <c r="T274">
        <f t="shared" si="115"/>
        <v>1</v>
      </c>
      <c r="U274">
        <f t="shared" si="116"/>
        <v>0</v>
      </c>
      <c r="V274">
        <f t="shared" si="117"/>
        <v>0</v>
      </c>
      <c r="W274">
        <f>IF(ISNA(MATCH(O274,[1]Plan2!$A$1:$A$2,0)),0,1)</f>
        <v>0</v>
      </c>
      <c r="X274">
        <f>IF(ISNA(MATCH(O274+1,[1]Plan2!$A$1:$A$2,0)),0,1)</f>
        <v>0</v>
      </c>
      <c r="Y274">
        <f>IF(ISNA(MATCH(O274-1,[1]Plan2!$A$1:$A$2,0)),0,1)</f>
        <v>0</v>
      </c>
      <c r="Z274" t="s">
        <v>271</v>
      </c>
    </row>
    <row r="275" spans="1:26" x14ac:dyDescent="0.25">
      <c r="A275" t="str">
        <f t="shared" si="97"/>
        <v>2016-01-22T23:05:43-02:00</v>
      </c>
      <c r="B275">
        <f t="shared" si="96"/>
        <v>25</v>
      </c>
      <c r="C275">
        <f t="shared" si="98"/>
        <v>11</v>
      </c>
      <c r="D275" t="str">
        <f t="shared" si="99"/>
        <v>2016-01-22</v>
      </c>
      <c r="E275" t="str">
        <f t="shared" si="100"/>
        <v>23:05:43-02:00</v>
      </c>
      <c r="F275">
        <f t="shared" si="101"/>
        <v>9</v>
      </c>
      <c r="G275" t="str">
        <f t="shared" si="102"/>
        <v>23:05:43</v>
      </c>
      <c r="H275" t="str">
        <f t="shared" si="103"/>
        <v>23</v>
      </c>
      <c r="I275" t="str">
        <f t="shared" si="104"/>
        <v>05</v>
      </c>
      <c r="J275" t="str">
        <f t="shared" si="105"/>
        <v>43</v>
      </c>
      <c r="K275">
        <f t="shared" si="106"/>
        <v>23.083333333333332</v>
      </c>
      <c r="L275" t="str">
        <f t="shared" si="107"/>
        <v>2016</v>
      </c>
      <c r="M275" t="str">
        <f t="shared" si="108"/>
        <v>01</v>
      </c>
      <c r="N275" t="str">
        <f t="shared" si="109"/>
        <v>22</v>
      </c>
      <c r="O275" s="6">
        <f t="shared" si="110"/>
        <v>42391</v>
      </c>
      <c r="P275">
        <f t="shared" si="111"/>
        <v>6</v>
      </c>
      <c r="Q275">
        <f t="shared" si="112"/>
        <v>0</v>
      </c>
      <c r="R275">
        <f t="shared" si="113"/>
        <v>0</v>
      </c>
      <c r="S275">
        <f t="shared" si="114"/>
        <v>0</v>
      </c>
      <c r="T275">
        <f t="shared" si="115"/>
        <v>1</v>
      </c>
      <c r="U275">
        <f t="shared" si="116"/>
        <v>0</v>
      </c>
      <c r="V275">
        <f t="shared" si="117"/>
        <v>0</v>
      </c>
      <c r="W275">
        <f>IF(ISNA(MATCH(O275,[1]Plan2!$A$1:$A$2,0)),0,1)</f>
        <v>0</v>
      </c>
      <c r="X275">
        <f>IF(ISNA(MATCH(O275+1,[1]Plan2!$A$1:$A$2,0)),0,1)</f>
        <v>0</v>
      </c>
      <c r="Y275">
        <f>IF(ISNA(MATCH(O275-1,[1]Plan2!$A$1:$A$2,0)),0,1)</f>
        <v>0</v>
      </c>
      <c r="Z275" t="s">
        <v>272</v>
      </c>
    </row>
    <row r="276" spans="1:26" x14ac:dyDescent="0.25">
      <c r="A276" t="str">
        <f t="shared" si="97"/>
        <v>2016-01-22T23:20:46-02:00</v>
      </c>
      <c r="B276">
        <f t="shared" si="96"/>
        <v>25</v>
      </c>
      <c r="C276">
        <f t="shared" si="98"/>
        <v>11</v>
      </c>
      <c r="D276" t="str">
        <f t="shared" si="99"/>
        <v>2016-01-22</v>
      </c>
      <c r="E276" t="str">
        <f t="shared" si="100"/>
        <v>23:20:46-02:00</v>
      </c>
      <c r="F276">
        <f t="shared" si="101"/>
        <v>9</v>
      </c>
      <c r="G276" t="str">
        <f t="shared" si="102"/>
        <v>23:20:46</v>
      </c>
      <c r="H276" t="str">
        <f t="shared" si="103"/>
        <v>23</v>
      </c>
      <c r="I276" t="str">
        <f t="shared" si="104"/>
        <v>20</v>
      </c>
      <c r="J276" t="str">
        <f t="shared" si="105"/>
        <v>46</v>
      </c>
      <c r="K276">
        <f t="shared" si="106"/>
        <v>23.333333333333332</v>
      </c>
      <c r="L276" t="str">
        <f t="shared" si="107"/>
        <v>2016</v>
      </c>
      <c r="M276" t="str">
        <f t="shared" si="108"/>
        <v>01</v>
      </c>
      <c r="N276" t="str">
        <f t="shared" si="109"/>
        <v>22</v>
      </c>
      <c r="O276" s="6">
        <f t="shared" si="110"/>
        <v>42391</v>
      </c>
      <c r="P276">
        <f t="shared" si="111"/>
        <v>6</v>
      </c>
      <c r="Q276">
        <f t="shared" si="112"/>
        <v>0</v>
      </c>
      <c r="R276">
        <f t="shared" si="113"/>
        <v>0</v>
      </c>
      <c r="S276">
        <f t="shared" si="114"/>
        <v>0</v>
      </c>
      <c r="T276">
        <f t="shared" si="115"/>
        <v>1</v>
      </c>
      <c r="U276">
        <f t="shared" si="116"/>
        <v>0</v>
      </c>
      <c r="V276">
        <f t="shared" si="117"/>
        <v>0</v>
      </c>
      <c r="W276">
        <f>IF(ISNA(MATCH(O276,[1]Plan2!$A$1:$A$2,0)),0,1)</f>
        <v>0</v>
      </c>
      <c r="X276">
        <f>IF(ISNA(MATCH(O276+1,[1]Plan2!$A$1:$A$2,0)),0,1)</f>
        <v>0</v>
      </c>
      <c r="Y276">
        <f>IF(ISNA(MATCH(O276-1,[1]Plan2!$A$1:$A$2,0)),0,1)</f>
        <v>0</v>
      </c>
      <c r="Z276" t="s">
        <v>273</v>
      </c>
    </row>
    <row r="277" spans="1:26" x14ac:dyDescent="0.25">
      <c r="A277" t="str">
        <f t="shared" si="97"/>
        <v>2016-01-22T23:35:49-02:00</v>
      </c>
      <c r="B277">
        <f t="shared" si="96"/>
        <v>25</v>
      </c>
      <c r="C277">
        <f t="shared" si="98"/>
        <v>11</v>
      </c>
      <c r="D277" t="str">
        <f t="shared" si="99"/>
        <v>2016-01-22</v>
      </c>
      <c r="E277" t="str">
        <f t="shared" si="100"/>
        <v>23:35:49-02:00</v>
      </c>
      <c r="F277">
        <f t="shared" si="101"/>
        <v>9</v>
      </c>
      <c r="G277" t="str">
        <f t="shared" si="102"/>
        <v>23:35:49</v>
      </c>
      <c r="H277" t="str">
        <f t="shared" si="103"/>
        <v>23</v>
      </c>
      <c r="I277" t="str">
        <f t="shared" si="104"/>
        <v>35</v>
      </c>
      <c r="J277" t="str">
        <f t="shared" si="105"/>
        <v>49</v>
      </c>
      <c r="K277">
        <f t="shared" si="106"/>
        <v>23.583333333333332</v>
      </c>
      <c r="L277" t="str">
        <f t="shared" si="107"/>
        <v>2016</v>
      </c>
      <c r="M277" t="str">
        <f t="shared" si="108"/>
        <v>01</v>
      </c>
      <c r="N277" t="str">
        <f t="shared" si="109"/>
        <v>22</v>
      </c>
      <c r="O277" s="6">
        <f t="shared" si="110"/>
        <v>42391</v>
      </c>
      <c r="P277">
        <f t="shared" si="111"/>
        <v>6</v>
      </c>
      <c r="Q277">
        <f t="shared" si="112"/>
        <v>0</v>
      </c>
      <c r="R277">
        <f t="shared" si="113"/>
        <v>0</v>
      </c>
      <c r="S277">
        <f t="shared" si="114"/>
        <v>0</v>
      </c>
      <c r="T277">
        <f t="shared" si="115"/>
        <v>1</v>
      </c>
      <c r="U277">
        <f t="shared" si="116"/>
        <v>0</v>
      </c>
      <c r="V277">
        <f t="shared" si="117"/>
        <v>0</v>
      </c>
      <c r="W277">
        <f>IF(ISNA(MATCH(O277,[1]Plan2!$A$1:$A$2,0)),0,1)</f>
        <v>0</v>
      </c>
      <c r="X277">
        <f>IF(ISNA(MATCH(O277+1,[1]Plan2!$A$1:$A$2,0)),0,1)</f>
        <v>0</v>
      </c>
      <c r="Y277">
        <f>IF(ISNA(MATCH(O277-1,[1]Plan2!$A$1:$A$2,0)),0,1)</f>
        <v>0</v>
      </c>
      <c r="Z277" t="s">
        <v>274</v>
      </c>
    </row>
    <row r="278" spans="1:26" x14ac:dyDescent="0.25">
      <c r="A278" t="str">
        <f t="shared" si="97"/>
        <v>2016-01-26T23:42:31-02:00</v>
      </c>
      <c r="B278">
        <f t="shared" si="96"/>
        <v>25</v>
      </c>
      <c r="C278">
        <f t="shared" si="98"/>
        <v>11</v>
      </c>
      <c r="D278" t="str">
        <f t="shared" si="99"/>
        <v>2016-01-26</v>
      </c>
      <c r="E278" t="str">
        <f t="shared" si="100"/>
        <v>23:42:31-02:00</v>
      </c>
      <c r="F278">
        <f t="shared" si="101"/>
        <v>9</v>
      </c>
      <c r="G278" t="str">
        <f t="shared" si="102"/>
        <v>23:42:31</v>
      </c>
      <c r="H278" t="str">
        <f t="shared" si="103"/>
        <v>23</v>
      </c>
      <c r="I278" t="str">
        <f t="shared" si="104"/>
        <v>42</v>
      </c>
      <c r="J278" t="str">
        <f t="shared" si="105"/>
        <v>31</v>
      </c>
      <c r="K278">
        <f t="shared" si="106"/>
        <v>23.7</v>
      </c>
      <c r="L278" t="str">
        <f t="shared" si="107"/>
        <v>2016</v>
      </c>
      <c r="M278" t="str">
        <f t="shared" si="108"/>
        <v>01</v>
      </c>
      <c r="N278" t="str">
        <f t="shared" si="109"/>
        <v>26</v>
      </c>
      <c r="O278" s="6">
        <f t="shared" si="110"/>
        <v>42395</v>
      </c>
      <c r="P278">
        <f t="shared" si="111"/>
        <v>3</v>
      </c>
      <c r="Q278">
        <f t="shared" si="112"/>
        <v>1</v>
      </c>
      <c r="R278">
        <f t="shared" si="113"/>
        <v>0</v>
      </c>
      <c r="S278">
        <f t="shared" si="114"/>
        <v>0</v>
      </c>
      <c r="T278">
        <f t="shared" si="115"/>
        <v>0</v>
      </c>
      <c r="U278">
        <f t="shared" si="116"/>
        <v>0</v>
      </c>
      <c r="V278">
        <f t="shared" si="117"/>
        <v>0</v>
      </c>
      <c r="W278">
        <f>IF(ISNA(MATCH(O278,[1]Plan2!$A$1:$A$2,0)),0,1)</f>
        <v>0</v>
      </c>
      <c r="X278">
        <f>IF(ISNA(MATCH(O278+1,[1]Plan2!$A$1:$A$2,0)),0,1)</f>
        <v>0</v>
      </c>
      <c r="Y278">
        <f>IF(ISNA(MATCH(O278-1,[1]Plan2!$A$1:$A$2,0)),0,1)</f>
        <v>0</v>
      </c>
      <c r="Z278" t="s">
        <v>275</v>
      </c>
    </row>
    <row r="279" spans="1:26" x14ac:dyDescent="0.25">
      <c r="A279" t="str">
        <f t="shared" si="97"/>
        <v>2016-01-26T23:57:35-02:00</v>
      </c>
      <c r="B279">
        <f t="shared" si="96"/>
        <v>25</v>
      </c>
      <c r="C279">
        <f t="shared" si="98"/>
        <v>11</v>
      </c>
      <c r="D279" t="str">
        <f t="shared" si="99"/>
        <v>2016-01-26</v>
      </c>
      <c r="E279" t="str">
        <f t="shared" si="100"/>
        <v>23:57:35-02:00</v>
      </c>
      <c r="F279">
        <f t="shared" si="101"/>
        <v>9</v>
      </c>
      <c r="G279" t="str">
        <f t="shared" si="102"/>
        <v>23:57:35</v>
      </c>
      <c r="H279" t="str">
        <f t="shared" si="103"/>
        <v>23</v>
      </c>
      <c r="I279" t="str">
        <f t="shared" si="104"/>
        <v>57</v>
      </c>
      <c r="J279" t="str">
        <f t="shared" si="105"/>
        <v>35</v>
      </c>
      <c r="K279">
        <f t="shared" si="106"/>
        <v>23.95</v>
      </c>
      <c r="L279" t="str">
        <f t="shared" si="107"/>
        <v>2016</v>
      </c>
      <c r="M279" t="str">
        <f t="shared" si="108"/>
        <v>01</v>
      </c>
      <c r="N279" t="str">
        <f t="shared" si="109"/>
        <v>26</v>
      </c>
      <c r="O279" s="6">
        <f t="shared" si="110"/>
        <v>42395</v>
      </c>
      <c r="P279">
        <f t="shared" si="111"/>
        <v>3</v>
      </c>
      <c r="Q279">
        <f t="shared" si="112"/>
        <v>1</v>
      </c>
      <c r="R279">
        <f t="shared" si="113"/>
        <v>0</v>
      </c>
      <c r="S279">
        <f t="shared" si="114"/>
        <v>0</v>
      </c>
      <c r="T279">
        <f t="shared" si="115"/>
        <v>0</v>
      </c>
      <c r="U279">
        <f t="shared" si="116"/>
        <v>0</v>
      </c>
      <c r="V279">
        <f t="shared" si="117"/>
        <v>0</v>
      </c>
      <c r="W279">
        <f>IF(ISNA(MATCH(O279,[1]Plan2!$A$1:$A$2,0)),0,1)</f>
        <v>0</v>
      </c>
      <c r="X279">
        <f>IF(ISNA(MATCH(O279+1,[1]Plan2!$A$1:$A$2,0)),0,1)</f>
        <v>0</v>
      </c>
      <c r="Y279">
        <f>IF(ISNA(MATCH(O279-1,[1]Plan2!$A$1:$A$2,0)),0,1)</f>
        <v>0</v>
      </c>
      <c r="Z279" t="s">
        <v>276</v>
      </c>
    </row>
    <row r="280" spans="1:26" x14ac:dyDescent="0.25">
      <c r="A280" t="str">
        <f t="shared" si="97"/>
        <v>2016-01-27T00:12:43-02:00</v>
      </c>
      <c r="B280">
        <f t="shared" si="96"/>
        <v>25</v>
      </c>
      <c r="C280">
        <f t="shared" si="98"/>
        <v>11</v>
      </c>
      <c r="D280" t="str">
        <f t="shared" si="99"/>
        <v>2016-01-27</v>
      </c>
      <c r="E280" t="str">
        <f t="shared" si="100"/>
        <v>00:12:43-02:00</v>
      </c>
      <c r="F280">
        <f t="shared" si="101"/>
        <v>9</v>
      </c>
      <c r="G280" t="str">
        <f t="shared" si="102"/>
        <v>00:12:43</v>
      </c>
      <c r="H280" t="str">
        <f t="shared" si="103"/>
        <v>00</v>
      </c>
      <c r="I280" t="str">
        <f t="shared" si="104"/>
        <v>12</v>
      </c>
      <c r="J280" t="str">
        <f t="shared" si="105"/>
        <v>43</v>
      </c>
      <c r="K280">
        <f t="shared" si="106"/>
        <v>0.2</v>
      </c>
      <c r="L280" t="str">
        <f t="shared" si="107"/>
        <v>2016</v>
      </c>
      <c r="M280" t="str">
        <f t="shared" si="108"/>
        <v>01</v>
      </c>
      <c r="N280" t="str">
        <f t="shared" si="109"/>
        <v>27</v>
      </c>
      <c r="O280" s="6">
        <f t="shared" si="110"/>
        <v>42396</v>
      </c>
      <c r="P280">
        <f t="shared" si="111"/>
        <v>4</v>
      </c>
      <c r="Q280">
        <f t="shared" si="112"/>
        <v>1</v>
      </c>
      <c r="R280">
        <f t="shared" si="113"/>
        <v>0</v>
      </c>
      <c r="S280">
        <f t="shared" si="114"/>
        <v>0</v>
      </c>
      <c r="T280">
        <f t="shared" si="115"/>
        <v>0</v>
      </c>
      <c r="U280">
        <f t="shared" si="116"/>
        <v>0</v>
      </c>
      <c r="V280">
        <f t="shared" si="117"/>
        <v>0</v>
      </c>
      <c r="W280">
        <f>IF(ISNA(MATCH(O280,[1]Plan2!$A$1:$A$2,0)),0,1)</f>
        <v>0</v>
      </c>
      <c r="X280">
        <f>IF(ISNA(MATCH(O280+1,[1]Plan2!$A$1:$A$2,0)),0,1)</f>
        <v>0</v>
      </c>
      <c r="Y280">
        <f>IF(ISNA(MATCH(O280-1,[1]Plan2!$A$1:$A$2,0)),0,1)</f>
        <v>0</v>
      </c>
      <c r="Z280" t="s">
        <v>277</v>
      </c>
    </row>
    <row r="281" spans="1:26" x14ac:dyDescent="0.25">
      <c r="A281" t="str">
        <f t="shared" si="97"/>
        <v>2016-01-27T00:27:48-02:00</v>
      </c>
      <c r="B281">
        <f t="shared" si="96"/>
        <v>25</v>
      </c>
      <c r="C281">
        <f t="shared" si="98"/>
        <v>11</v>
      </c>
      <c r="D281" t="str">
        <f t="shared" si="99"/>
        <v>2016-01-27</v>
      </c>
      <c r="E281" t="str">
        <f t="shared" si="100"/>
        <v>00:27:48-02:00</v>
      </c>
      <c r="F281">
        <f t="shared" si="101"/>
        <v>9</v>
      </c>
      <c r="G281" t="str">
        <f t="shared" si="102"/>
        <v>00:27:48</v>
      </c>
      <c r="H281" t="str">
        <f t="shared" si="103"/>
        <v>00</v>
      </c>
      <c r="I281" t="str">
        <f t="shared" si="104"/>
        <v>27</v>
      </c>
      <c r="J281" t="str">
        <f t="shared" si="105"/>
        <v>48</v>
      </c>
      <c r="K281">
        <f t="shared" si="106"/>
        <v>0.45</v>
      </c>
      <c r="L281" t="str">
        <f t="shared" si="107"/>
        <v>2016</v>
      </c>
      <c r="M281" t="str">
        <f t="shared" si="108"/>
        <v>01</v>
      </c>
      <c r="N281" t="str">
        <f t="shared" si="109"/>
        <v>27</v>
      </c>
      <c r="O281" s="6">
        <f t="shared" si="110"/>
        <v>42396</v>
      </c>
      <c r="P281">
        <f t="shared" si="111"/>
        <v>4</v>
      </c>
      <c r="Q281">
        <f t="shared" si="112"/>
        <v>1</v>
      </c>
      <c r="R281">
        <f t="shared" si="113"/>
        <v>0</v>
      </c>
      <c r="S281">
        <f t="shared" si="114"/>
        <v>0</v>
      </c>
      <c r="T281">
        <f t="shared" si="115"/>
        <v>0</v>
      </c>
      <c r="U281">
        <f t="shared" si="116"/>
        <v>0</v>
      </c>
      <c r="V281">
        <f t="shared" si="117"/>
        <v>0</v>
      </c>
      <c r="W281">
        <f>IF(ISNA(MATCH(O281,[1]Plan2!$A$1:$A$2,0)),0,1)</f>
        <v>0</v>
      </c>
      <c r="X281">
        <f>IF(ISNA(MATCH(O281+1,[1]Plan2!$A$1:$A$2,0)),0,1)</f>
        <v>0</v>
      </c>
      <c r="Y281">
        <f>IF(ISNA(MATCH(O281-1,[1]Plan2!$A$1:$A$2,0)),0,1)</f>
        <v>0</v>
      </c>
      <c r="Z281" t="s">
        <v>278</v>
      </c>
    </row>
    <row r="282" spans="1:26" x14ac:dyDescent="0.25">
      <c r="A282" t="str">
        <f t="shared" si="97"/>
        <v>2016-01-27T00:42:54-02:00</v>
      </c>
      <c r="B282">
        <f t="shared" si="96"/>
        <v>25</v>
      </c>
      <c r="C282">
        <f t="shared" si="98"/>
        <v>11</v>
      </c>
      <c r="D282" t="str">
        <f t="shared" si="99"/>
        <v>2016-01-27</v>
      </c>
      <c r="E282" t="str">
        <f t="shared" si="100"/>
        <v>00:42:54-02:00</v>
      </c>
      <c r="F282">
        <f t="shared" si="101"/>
        <v>9</v>
      </c>
      <c r="G282" t="str">
        <f t="shared" si="102"/>
        <v>00:42:54</v>
      </c>
      <c r="H282" t="str">
        <f t="shared" si="103"/>
        <v>00</v>
      </c>
      <c r="I282" t="str">
        <f t="shared" si="104"/>
        <v>42</v>
      </c>
      <c r="J282" t="str">
        <f t="shared" si="105"/>
        <v>54</v>
      </c>
      <c r="K282">
        <f t="shared" si="106"/>
        <v>0.7</v>
      </c>
      <c r="L282" t="str">
        <f t="shared" si="107"/>
        <v>2016</v>
      </c>
      <c r="M282" t="str">
        <f t="shared" si="108"/>
        <v>01</v>
      </c>
      <c r="N282" t="str">
        <f t="shared" si="109"/>
        <v>27</v>
      </c>
      <c r="O282" s="6">
        <f t="shared" si="110"/>
        <v>42396</v>
      </c>
      <c r="P282">
        <f t="shared" si="111"/>
        <v>4</v>
      </c>
      <c r="Q282">
        <f t="shared" si="112"/>
        <v>1</v>
      </c>
      <c r="R282">
        <f t="shared" si="113"/>
        <v>0</v>
      </c>
      <c r="S282">
        <f t="shared" si="114"/>
        <v>0</v>
      </c>
      <c r="T282">
        <f t="shared" si="115"/>
        <v>0</v>
      </c>
      <c r="U282">
        <f t="shared" si="116"/>
        <v>0</v>
      </c>
      <c r="V282">
        <f t="shared" si="117"/>
        <v>0</v>
      </c>
      <c r="W282">
        <f>IF(ISNA(MATCH(O282,[1]Plan2!$A$1:$A$2,0)),0,1)</f>
        <v>0</v>
      </c>
      <c r="X282">
        <f>IF(ISNA(MATCH(O282+1,[1]Plan2!$A$1:$A$2,0)),0,1)</f>
        <v>0</v>
      </c>
      <c r="Y282">
        <f>IF(ISNA(MATCH(O282-1,[1]Plan2!$A$1:$A$2,0)),0,1)</f>
        <v>0</v>
      </c>
      <c r="Z282" t="s">
        <v>279</v>
      </c>
    </row>
    <row r="283" spans="1:26" x14ac:dyDescent="0.25">
      <c r="A283" t="str">
        <f t="shared" si="97"/>
        <v>2016-01-27T00:58:00-02:00</v>
      </c>
      <c r="B283">
        <f t="shared" si="96"/>
        <v>25</v>
      </c>
      <c r="C283">
        <f t="shared" si="98"/>
        <v>11</v>
      </c>
      <c r="D283" t="str">
        <f t="shared" si="99"/>
        <v>2016-01-27</v>
      </c>
      <c r="E283" t="str">
        <f t="shared" si="100"/>
        <v>00:58:00-02:00</v>
      </c>
      <c r="F283">
        <f t="shared" si="101"/>
        <v>9</v>
      </c>
      <c r="G283" t="str">
        <f t="shared" si="102"/>
        <v>00:58:00</v>
      </c>
      <c r="H283" t="str">
        <f t="shared" si="103"/>
        <v>00</v>
      </c>
      <c r="I283" t="str">
        <f t="shared" si="104"/>
        <v>58</v>
      </c>
      <c r="J283" t="str">
        <f t="shared" si="105"/>
        <v>00</v>
      </c>
      <c r="K283">
        <f t="shared" si="106"/>
        <v>0.96666666666666667</v>
      </c>
      <c r="L283" t="str">
        <f t="shared" si="107"/>
        <v>2016</v>
      </c>
      <c r="M283" t="str">
        <f t="shared" si="108"/>
        <v>01</v>
      </c>
      <c r="N283" t="str">
        <f t="shared" si="109"/>
        <v>27</v>
      </c>
      <c r="O283" s="6">
        <f t="shared" si="110"/>
        <v>42396</v>
      </c>
      <c r="P283">
        <f t="shared" si="111"/>
        <v>4</v>
      </c>
      <c r="Q283">
        <f t="shared" si="112"/>
        <v>1</v>
      </c>
      <c r="R283">
        <f t="shared" si="113"/>
        <v>0</v>
      </c>
      <c r="S283">
        <f t="shared" si="114"/>
        <v>0</v>
      </c>
      <c r="T283">
        <f t="shared" si="115"/>
        <v>0</v>
      </c>
      <c r="U283">
        <f t="shared" si="116"/>
        <v>0</v>
      </c>
      <c r="V283">
        <f t="shared" si="117"/>
        <v>0</v>
      </c>
      <c r="W283">
        <f>IF(ISNA(MATCH(O283,[1]Plan2!$A$1:$A$2,0)),0,1)</f>
        <v>0</v>
      </c>
      <c r="X283">
        <f>IF(ISNA(MATCH(O283+1,[1]Plan2!$A$1:$A$2,0)),0,1)</f>
        <v>0</v>
      </c>
      <c r="Y283">
        <f>IF(ISNA(MATCH(O283-1,[1]Plan2!$A$1:$A$2,0)),0,1)</f>
        <v>0</v>
      </c>
      <c r="Z283" t="s">
        <v>280</v>
      </c>
    </row>
    <row r="284" spans="1:26" x14ac:dyDescent="0.25">
      <c r="A284" t="str">
        <f t="shared" si="97"/>
        <v>2016-01-27T01:13:04-02:00</v>
      </c>
      <c r="B284">
        <f t="shared" si="96"/>
        <v>25</v>
      </c>
      <c r="C284">
        <f t="shared" si="98"/>
        <v>11</v>
      </c>
      <c r="D284" t="str">
        <f t="shared" si="99"/>
        <v>2016-01-27</v>
      </c>
      <c r="E284" t="str">
        <f t="shared" si="100"/>
        <v>01:13:04-02:00</v>
      </c>
      <c r="F284">
        <f t="shared" si="101"/>
        <v>9</v>
      </c>
      <c r="G284" t="str">
        <f t="shared" si="102"/>
        <v>01:13:04</v>
      </c>
      <c r="H284" t="str">
        <f t="shared" si="103"/>
        <v>01</v>
      </c>
      <c r="I284" t="str">
        <f t="shared" si="104"/>
        <v>13</v>
      </c>
      <c r="J284" t="str">
        <f t="shared" si="105"/>
        <v>04</v>
      </c>
      <c r="K284">
        <f t="shared" si="106"/>
        <v>1.2166666666666668</v>
      </c>
      <c r="L284" t="str">
        <f t="shared" si="107"/>
        <v>2016</v>
      </c>
      <c r="M284" t="str">
        <f t="shared" si="108"/>
        <v>01</v>
      </c>
      <c r="N284" t="str">
        <f t="shared" si="109"/>
        <v>27</v>
      </c>
      <c r="O284" s="6">
        <f t="shared" si="110"/>
        <v>42396</v>
      </c>
      <c r="P284">
        <f t="shared" si="111"/>
        <v>4</v>
      </c>
      <c r="Q284">
        <f t="shared" si="112"/>
        <v>1</v>
      </c>
      <c r="R284">
        <f t="shared" si="113"/>
        <v>0</v>
      </c>
      <c r="S284">
        <f t="shared" si="114"/>
        <v>0</v>
      </c>
      <c r="T284">
        <f t="shared" si="115"/>
        <v>0</v>
      </c>
      <c r="U284">
        <f t="shared" si="116"/>
        <v>0</v>
      </c>
      <c r="V284">
        <f t="shared" si="117"/>
        <v>0</v>
      </c>
      <c r="W284">
        <f>IF(ISNA(MATCH(O284,[1]Plan2!$A$1:$A$2,0)),0,1)</f>
        <v>0</v>
      </c>
      <c r="X284">
        <f>IF(ISNA(MATCH(O284+1,[1]Plan2!$A$1:$A$2,0)),0,1)</f>
        <v>0</v>
      </c>
      <c r="Y284">
        <f>IF(ISNA(MATCH(O284-1,[1]Plan2!$A$1:$A$2,0)),0,1)</f>
        <v>0</v>
      </c>
      <c r="Z284" t="s">
        <v>281</v>
      </c>
    </row>
    <row r="285" spans="1:26" x14ac:dyDescent="0.25">
      <c r="A285" t="str">
        <f t="shared" si="97"/>
        <v>2016-01-27T01:28:07-02:00</v>
      </c>
      <c r="B285">
        <f t="shared" si="96"/>
        <v>25</v>
      </c>
      <c r="C285">
        <f t="shared" si="98"/>
        <v>11</v>
      </c>
      <c r="D285" t="str">
        <f t="shared" si="99"/>
        <v>2016-01-27</v>
      </c>
      <c r="E285" t="str">
        <f t="shared" si="100"/>
        <v>01:28:07-02:00</v>
      </c>
      <c r="F285">
        <f t="shared" si="101"/>
        <v>9</v>
      </c>
      <c r="G285" t="str">
        <f t="shared" si="102"/>
        <v>01:28:07</v>
      </c>
      <c r="H285" t="str">
        <f t="shared" si="103"/>
        <v>01</v>
      </c>
      <c r="I285" t="str">
        <f t="shared" si="104"/>
        <v>28</v>
      </c>
      <c r="J285" t="str">
        <f t="shared" si="105"/>
        <v>07</v>
      </c>
      <c r="K285">
        <f t="shared" si="106"/>
        <v>1.4666666666666668</v>
      </c>
      <c r="L285" t="str">
        <f t="shared" si="107"/>
        <v>2016</v>
      </c>
      <c r="M285" t="str">
        <f t="shared" si="108"/>
        <v>01</v>
      </c>
      <c r="N285" t="str">
        <f t="shared" si="109"/>
        <v>27</v>
      </c>
      <c r="O285" s="6">
        <f t="shared" si="110"/>
        <v>42396</v>
      </c>
      <c r="P285">
        <f t="shared" si="111"/>
        <v>4</v>
      </c>
      <c r="Q285">
        <f t="shared" si="112"/>
        <v>1</v>
      </c>
      <c r="R285">
        <f t="shared" si="113"/>
        <v>0</v>
      </c>
      <c r="S285">
        <f t="shared" si="114"/>
        <v>0</v>
      </c>
      <c r="T285">
        <f t="shared" si="115"/>
        <v>0</v>
      </c>
      <c r="U285">
        <f t="shared" si="116"/>
        <v>0</v>
      </c>
      <c r="V285">
        <f t="shared" si="117"/>
        <v>0</v>
      </c>
      <c r="W285">
        <f>IF(ISNA(MATCH(O285,[1]Plan2!$A$1:$A$2,0)),0,1)</f>
        <v>0</v>
      </c>
      <c r="X285">
        <f>IF(ISNA(MATCH(O285+1,[1]Plan2!$A$1:$A$2,0)),0,1)</f>
        <v>0</v>
      </c>
      <c r="Y285">
        <f>IF(ISNA(MATCH(O285-1,[1]Plan2!$A$1:$A$2,0)),0,1)</f>
        <v>0</v>
      </c>
      <c r="Z285" t="s">
        <v>282</v>
      </c>
    </row>
    <row r="286" spans="1:26" x14ac:dyDescent="0.25">
      <c r="A286" t="str">
        <f t="shared" si="97"/>
        <v>2016-01-27T01:43:11-02:00</v>
      </c>
      <c r="B286">
        <f t="shared" si="96"/>
        <v>25</v>
      </c>
      <c r="C286">
        <f t="shared" si="98"/>
        <v>11</v>
      </c>
      <c r="D286" t="str">
        <f t="shared" si="99"/>
        <v>2016-01-27</v>
      </c>
      <c r="E286" t="str">
        <f t="shared" si="100"/>
        <v>01:43:11-02:00</v>
      </c>
      <c r="F286">
        <f t="shared" si="101"/>
        <v>9</v>
      </c>
      <c r="G286" t="str">
        <f t="shared" si="102"/>
        <v>01:43:11</v>
      </c>
      <c r="H286" t="str">
        <f t="shared" si="103"/>
        <v>01</v>
      </c>
      <c r="I286" t="str">
        <f t="shared" si="104"/>
        <v>43</v>
      </c>
      <c r="J286" t="str">
        <f t="shared" si="105"/>
        <v>11</v>
      </c>
      <c r="K286">
        <f t="shared" si="106"/>
        <v>1.7166666666666668</v>
      </c>
      <c r="L286" t="str">
        <f t="shared" si="107"/>
        <v>2016</v>
      </c>
      <c r="M286" t="str">
        <f t="shared" si="108"/>
        <v>01</v>
      </c>
      <c r="N286" t="str">
        <f t="shared" si="109"/>
        <v>27</v>
      </c>
      <c r="O286" s="6">
        <f t="shared" si="110"/>
        <v>42396</v>
      </c>
      <c r="P286">
        <f t="shared" si="111"/>
        <v>4</v>
      </c>
      <c r="Q286">
        <f t="shared" si="112"/>
        <v>1</v>
      </c>
      <c r="R286">
        <f t="shared" si="113"/>
        <v>0</v>
      </c>
      <c r="S286">
        <f t="shared" si="114"/>
        <v>0</v>
      </c>
      <c r="T286">
        <f t="shared" si="115"/>
        <v>0</v>
      </c>
      <c r="U286">
        <f t="shared" si="116"/>
        <v>0</v>
      </c>
      <c r="V286">
        <f t="shared" si="117"/>
        <v>0</v>
      </c>
      <c r="W286">
        <f>IF(ISNA(MATCH(O286,[1]Plan2!$A$1:$A$2,0)),0,1)</f>
        <v>0</v>
      </c>
      <c r="X286">
        <f>IF(ISNA(MATCH(O286+1,[1]Plan2!$A$1:$A$2,0)),0,1)</f>
        <v>0</v>
      </c>
      <c r="Y286">
        <f>IF(ISNA(MATCH(O286-1,[1]Plan2!$A$1:$A$2,0)),0,1)</f>
        <v>0</v>
      </c>
      <c r="Z286" t="s">
        <v>283</v>
      </c>
    </row>
    <row r="287" spans="1:26" x14ac:dyDescent="0.25">
      <c r="A287" t="str">
        <f t="shared" si="97"/>
        <v>2016-01-27T01:58:16-02:00</v>
      </c>
      <c r="B287">
        <f t="shared" si="96"/>
        <v>25</v>
      </c>
      <c r="C287">
        <f t="shared" si="98"/>
        <v>11</v>
      </c>
      <c r="D287" t="str">
        <f t="shared" si="99"/>
        <v>2016-01-27</v>
      </c>
      <c r="E287" t="str">
        <f t="shared" si="100"/>
        <v>01:58:16-02:00</v>
      </c>
      <c r="F287">
        <f t="shared" si="101"/>
        <v>9</v>
      </c>
      <c r="G287" t="str">
        <f t="shared" si="102"/>
        <v>01:58:16</v>
      </c>
      <c r="H287" t="str">
        <f t="shared" si="103"/>
        <v>01</v>
      </c>
      <c r="I287" t="str">
        <f t="shared" si="104"/>
        <v>58</v>
      </c>
      <c r="J287" t="str">
        <f t="shared" si="105"/>
        <v>16</v>
      </c>
      <c r="K287">
        <f t="shared" si="106"/>
        <v>1.9666666666666668</v>
      </c>
      <c r="L287" t="str">
        <f t="shared" si="107"/>
        <v>2016</v>
      </c>
      <c r="M287" t="str">
        <f t="shared" si="108"/>
        <v>01</v>
      </c>
      <c r="N287" t="str">
        <f t="shared" si="109"/>
        <v>27</v>
      </c>
      <c r="O287" s="6">
        <f t="shared" si="110"/>
        <v>42396</v>
      </c>
      <c r="P287">
        <f t="shared" si="111"/>
        <v>4</v>
      </c>
      <c r="Q287">
        <f t="shared" si="112"/>
        <v>1</v>
      </c>
      <c r="R287">
        <f t="shared" si="113"/>
        <v>0</v>
      </c>
      <c r="S287">
        <f t="shared" si="114"/>
        <v>0</v>
      </c>
      <c r="T287">
        <f t="shared" si="115"/>
        <v>0</v>
      </c>
      <c r="U287">
        <f t="shared" si="116"/>
        <v>0</v>
      </c>
      <c r="V287">
        <f t="shared" si="117"/>
        <v>0</v>
      </c>
      <c r="W287">
        <f>IF(ISNA(MATCH(O287,[1]Plan2!$A$1:$A$2,0)),0,1)</f>
        <v>0</v>
      </c>
      <c r="X287">
        <f>IF(ISNA(MATCH(O287+1,[1]Plan2!$A$1:$A$2,0)),0,1)</f>
        <v>0</v>
      </c>
      <c r="Y287">
        <f>IF(ISNA(MATCH(O287-1,[1]Plan2!$A$1:$A$2,0)),0,1)</f>
        <v>0</v>
      </c>
      <c r="Z287" t="s">
        <v>284</v>
      </c>
    </row>
    <row r="288" spans="1:26" x14ac:dyDescent="0.25">
      <c r="A288" t="str">
        <f t="shared" si="97"/>
        <v>2016-01-27T02:13:20-02:00</v>
      </c>
      <c r="B288">
        <f t="shared" si="96"/>
        <v>25</v>
      </c>
      <c r="C288">
        <f t="shared" si="98"/>
        <v>11</v>
      </c>
      <c r="D288" t="str">
        <f t="shared" si="99"/>
        <v>2016-01-27</v>
      </c>
      <c r="E288" t="str">
        <f t="shared" si="100"/>
        <v>02:13:20-02:00</v>
      </c>
      <c r="F288">
        <f t="shared" si="101"/>
        <v>9</v>
      </c>
      <c r="G288" t="str">
        <f t="shared" si="102"/>
        <v>02:13:20</v>
      </c>
      <c r="H288" t="str">
        <f t="shared" si="103"/>
        <v>02</v>
      </c>
      <c r="I288" t="str">
        <f t="shared" si="104"/>
        <v>13</v>
      </c>
      <c r="J288" t="str">
        <f t="shared" si="105"/>
        <v>20</v>
      </c>
      <c r="K288">
        <f t="shared" si="106"/>
        <v>2.2166666666666668</v>
      </c>
      <c r="L288" t="str">
        <f t="shared" si="107"/>
        <v>2016</v>
      </c>
      <c r="M288" t="str">
        <f t="shared" si="108"/>
        <v>01</v>
      </c>
      <c r="N288" t="str">
        <f t="shared" si="109"/>
        <v>27</v>
      </c>
      <c r="O288" s="6">
        <f t="shared" si="110"/>
        <v>42396</v>
      </c>
      <c r="P288">
        <f t="shared" si="111"/>
        <v>4</v>
      </c>
      <c r="Q288">
        <f t="shared" si="112"/>
        <v>1</v>
      </c>
      <c r="R288">
        <f t="shared" si="113"/>
        <v>0</v>
      </c>
      <c r="S288">
        <f t="shared" si="114"/>
        <v>0</v>
      </c>
      <c r="T288">
        <f t="shared" si="115"/>
        <v>0</v>
      </c>
      <c r="U288">
        <f t="shared" si="116"/>
        <v>0</v>
      </c>
      <c r="V288">
        <f t="shared" si="117"/>
        <v>0</v>
      </c>
      <c r="W288">
        <f>IF(ISNA(MATCH(O288,[1]Plan2!$A$1:$A$2,0)),0,1)</f>
        <v>0</v>
      </c>
      <c r="X288">
        <f>IF(ISNA(MATCH(O288+1,[1]Plan2!$A$1:$A$2,0)),0,1)</f>
        <v>0</v>
      </c>
      <c r="Y288">
        <f>IF(ISNA(MATCH(O288-1,[1]Plan2!$A$1:$A$2,0)),0,1)</f>
        <v>0</v>
      </c>
      <c r="Z288" t="s">
        <v>285</v>
      </c>
    </row>
    <row r="289" spans="1:26" x14ac:dyDescent="0.25">
      <c r="A289" t="str">
        <f t="shared" si="97"/>
        <v>2016-01-27T02:28:24-02:00</v>
      </c>
      <c r="B289">
        <f t="shared" si="96"/>
        <v>25</v>
      </c>
      <c r="C289">
        <f t="shared" si="98"/>
        <v>11</v>
      </c>
      <c r="D289" t="str">
        <f t="shared" si="99"/>
        <v>2016-01-27</v>
      </c>
      <c r="E289" t="str">
        <f t="shared" si="100"/>
        <v>02:28:24-02:00</v>
      </c>
      <c r="F289">
        <f t="shared" si="101"/>
        <v>9</v>
      </c>
      <c r="G289" t="str">
        <f t="shared" si="102"/>
        <v>02:28:24</v>
      </c>
      <c r="H289" t="str">
        <f t="shared" si="103"/>
        <v>02</v>
      </c>
      <c r="I289" t="str">
        <f t="shared" si="104"/>
        <v>28</v>
      </c>
      <c r="J289" t="str">
        <f t="shared" si="105"/>
        <v>24</v>
      </c>
      <c r="K289">
        <f t="shared" si="106"/>
        <v>2.4666666666666668</v>
      </c>
      <c r="L289" t="str">
        <f t="shared" si="107"/>
        <v>2016</v>
      </c>
      <c r="M289" t="str">
        <f t="shared" si="108"/>
        <v>01</v>
      </c>
      <c r="N289" t="str">
        <f t="shared" si="109"/>
        <v>27</v>
      </c>
      <c r="O289" s="6">
        <f t="shared" si="110"/>
        <v>42396</v>
      </c>
      <c r="P289">
        <f t="shared" si="111"/>
        <v>4</v>
      </c>
      <c r="Q289">
        <f t="shared" si="112"/>
        <v>1</v>
      </c>
      <c r="R289">
        <f t="shared" si="113"/>
        <v>0</v>
      </c>
      <c r="S289">
        <f t="shared" si="114"/>
        <v>0</v>
      </c>
      <c r="T289">
        <f t="shared" si="115"/>
        <v>0</v>
      </c>
      <c r="U289">
        <f t="shared" si="116"/>
        <v>0</v>
      </c>
      <c r="V289">
        <f t="shared" si="117"/>
        <v>0</v>
      </c>
      <c r="W289">
        <f>IF(ISNA(MATCH(O289,[1]Plan2!$A$1:$A$2,0)),0,1)</f>
        <v>0</v>
      </c>
      <c r="X289">
        <f>IF(ISNA(MATCH(O289+1,[1]Plan2!$A$1:$A$2,0)),0,1)</f>
        <v>0</v>
      </c>
      <c r="Y289">
        <f>IF(ISNA(MATCH(O289-1,[1]Plan2!$A$1:$A$2,0)),0,1)</f>
        <v>0</v>
      </c>
      <c r="Z289" t="s">
        <v>286</v>
      </c>
    </row>
    <row r="290" spans="1:26" x14ac:dyDescent="0.25">
      <c r="A290" t="str">
        <f t="shared" si="97"/>
        <v>2016-01-27T02:43:27-02:00</v>
      </c>
      <c r="B290">
        <f t="shared" si="96"/>
        <v>25</v>
      </c>
      <c r="C290">
        <f t="shared" si="98"/>
        <v>11</v>
      </c>
      <c r="D290" t="str">
        <f t="shared" si="99"/>
        <v>2016-01-27</v>
      </c>
      <c r="E290" t="str">
        <f t="shared" si="100"/>
        <v>02:43:27-02:00</v>
      </c>
      <c r="F290">
        <f t="shared" si="101"/>
        <v>9</v>
      </c>
      <c r="G290" t="str">
        <f t="shared" si="102"/>
        <v>02:43:27</v>
      </c>
      <c r="H290" t="str">
        <f t="shared" si="103"/>
        <v>02</v>
      </c>
      <c r="I290" t="str">
        <f t="shared" si="104"/>
        <v>43</v>
      </c>
      <c r="J290" t="str">
        <f t="shared" si="105"/>
        <v>27</v>
      </c>
      <c r="K290">
        <f t="shared" si="106"/>
        <v>2.7166666666666668</v>
      </c>
      <c r="L290" t="str">
        <f t="shared" si="107"/>
        <v>2016</v>
      </c>
      <c r="M290" t="str">
        <f t="shared" si="108"/>
        <v>01</v>
      </c>
      <c r="N290" t="str">
        <f t="shared" si="109"/>
        <v>27</v>
      </c>
      <c r="O290" s="6">
        <f t="shared" si="110"/>
        <v>42396</v>
      </c>
      <c r="P290">
        <f t="shared" si="111"/>
        <v>4</v>
      </c>
      <c r="Q290">
        <f t="shared" si="112"/>
        <v>1</v>
      </c>
      <c r="R290">
        <f t="shared" si="113"/>
        <v>0</v>
      </c>
      <c r="S290">
        <f t="shared" si="114"/>
        <v>0</v>
      </c>
      <c r="T290">
        <f t="shared" si="115"/>
        <v>0</v>
      </c>
      <c r="U290">
        <f t="shared" si="116"/>
        <v>0</v>
      </c>
      <c r="V290">
        <f t="shared" si="117"/>
        <v>0</v>
      </c>
      <c r="W290">
        <f>IF(ISNA(MATCH(O290,[1]Plan2!$A$1:$A$2,0)),0,1)</f>
        <v>0</v>
      </c>
      <c r="X290">
        <f>IF(ISNA(MATCH(O290+1,[1]Plan2!$A$1:$A$2,0)),0,1)</f>
        <v>0</v>
      </c>
      <c r="Y290">
        <f>IF(ISNA(MATCH(O290-1,[1]Plan2!$A$1:$A$2,0)),0,1)</f>
        <v>0</v>
      </c>
      <c r="Z290" t="s">
        <v>287</v>
      </c>
    </row>
    <row r="291" spans="1:26" x14ac:dyDescent="0.25">
      <c r="A291" t="str">
        <f t="shared" si="97"/>
        <v>2016-01-27T02:58:31-02:00</v>
      </c>
      <c r="B291">
        <f t="shared" si="96"/>
        <v>25</v>
      </c>
      <c r="C291">
        <f t="shared" si="98"/>
        <v>11</v>
      </c>
      <c r="D291" t="str">
        <f t="shared" si="99"/>
        <v>2016-01-27</v>
      </c>
      <c r="E291" t="str">
        <f t="shared" si="100"/>
        <v>02:58:31-02:00</v>
      </c>
      <c r="F291">
        <f t="shared" si="101"/>
        <v>9</v>
      </c>
      <c r="G291" t="str">
        <f t="shared" si="102"/>
        <v>02:58:31</v>
      </c>
      <c r="H291" t="str">
        <f t="shared" si="103"/>
        <v>02</v>
      </c>
      <c r="I291" t="str">
        <f t="shared" si="104"/>
        <v>58</v>
      </c>
      <c r="J291" t="str">
        <f t="shared" si="105"/>
        <v>31</v>
      </c>
      <c r="K291">
        <f t="shared" si="106"/>
        <v>2.9666666666666668</v>
      </c>
      <c r="L291" t="str">
        <f t="shared" si="107"/>
        <v>2016</v>
      </c>
      <c r="M291" t="str">
        <f t="shared" si="108"/>
        <v>01</v>
      </c>
      <c r="N291" t="str">
        <f t="shared" si="109"/>
        <v>27</v>
      </c>
      <c r="O291" s="6">
        <f t="shared" si="110"/>
        <v>42396</v>
      </c>
      <c r="P291">
        <f t="shared" si="111"/>
        <v>4</v>
      </c>
      <c r="Q291">
        <f t="shared" si="112"/>
        <v>1</v>
      </c>
      <c r="R291">
        <f t="shared" si="113"/>
        <v>0</v>
      </c>
      <c r="S291">
        <f t="shared" si="114"/>
        <v>0</v>
      </c>
      <c r="T291">
        <f t="shared" si="115"/>
        <v>0</v>
      </c>
      <c r="U291">
        <f t="shared" si="116"/>
        <v>0</v>
      </c>
      <c r="V291">
        <f t="shared" si="117"/>
        <v>0</v>
      </c>
      <c r="W291">
        <f>IF(ISNA(MATCH(O291,[1]Plan2!$A$1:$A$2,0)),0,1)</f>
        <v>0</v>
      </c>
      <c r="X291">
        <f>IF(ISNA(MATCH(O291+1,[1]Plan2!$A$1:$A$2,0)),0,1)</f>
        <v>0</v>
      </c>
      <c r="Y291">
        <f>IF(ISNA(MATCH(O291-1,[1]Plan2!$A$1:$A$2,0)),0,1)</f>
        <v>0</v>
      </c>
      <c r="Z291" t="s">
        <v>288</v>
      </c>
    </row>
    <row r="292" spans="1:26" x14ac:dyDescent="0.25">
      <c r="A292" t="str">
        <f t="shared" si="97"/>
        <v>2016-01-27T03:13:35-02:00</v>
      </c>
      <c r="B292">
        <f t="shared" si="96"/>
        <v>25</v>
      </c>
      <c r="C292">
        <f t="shared" si="98"/>
        <v>11</v>
      </c>
      <c r="D292" t="str">
        <f t="shared" si="99"/>
        <v>2016-01-27</v>
      </c>
      <c r="E292" t="str">
        <f t="shared" si="100"/>
        <v>03:13:35-02:00</v>
      </c>
      <c r="F292">
        <f t="shared" si="101"/>
        <v>9</v>
      </c>
      <c r="G292" t="str">
        <f t="shared" si="102"/>
        <v>03:13:35</v>
      </c>
      <c r="H292" t="str">
        <f t="shared" si="103"/>
        <v>03</v>
      </c>
      <c r="I292" t="str">
        <f t="shared" si="104"/>
        <v>13</v>
      </c>
      <c r="J292" t="str">
        <f t="shared" si="105"/>
        <v>35</v>
      </c>
      <c r="K292">
        <f t="shared" si="106"/>
        <v>3.2166666666666668</v>
      </c>
      <c r="L292" t="str">
        <f t="shared" si="107"/>
        <v>2016</v>
      </c>
      <c r="M292" t="str">
        <f t="shared" si="108"/>
        <v>01</v>
      </c>
      <c r="N292" t="str">
        <f t="shared" si="109"/>
        <v>27</v>
      </c>
      <c r="O292" s="6">
        <f t="shared" si="110"/>
        <v>42396</v>
      </c>
      <c r="P292">
        <f t="shared" si="111"/>
        <v>4</v>
      </c>
      <c r="Q292">
        <f t="shared" si="112"/>
        <v>1</v>
      </c>
      <c r="R292">
        <f t="shared" si="113"/>
        <v>0</v>
      </c>
      <c r="S292">
        <f t="shared" si="114"/>
        <v>0</v>
      </c>
      <c r="T292">
        <f t="shared" si="115"/>
        <v>0</v>
      </c>
      <c r="U292">
        <f t="shared" si="116"/>
        <v>0</v>
      </c>
      <c r="V292">
        <f t="shared" si="117"/>
        <v>0</v>
      </c>
      <c r="W292">
        <f>IF(ISNA(MATCH(O292,[1]Plan2!$A$1:$A$2,0)),0,1)</f>
        <v>0</v>
      </c>
      <c r="X292">
        <f>IF(ISNA(MATCH(O292+1,[1]Plan2!$A$1:$A$2,0)),0,1)</f>
        <v>0</v>
      </c>
      <c r="Y292">
        <f>IF(ISNA(MATCH(O292-1,[1]Plan2!$A$1:$A$2,0)),0,1)</f>
        <v>0</v>
      </c>
      <c r="Z292" t="s">
        <v>289</v>
      </c>
    </row>
    <row r="293" spans="1:26" x14ac:dyDescent="0.25">
      <c r="A293" t="str">
        <f t="shared" si="97"/>
        <v>2016-01-27T03:28:38-02:00</v>
      </c>
      <c r="B293">
        <f t="shared" si="96"/>
        <v>25</v>
      </c>
      <c r="C293">
        <f t="shared" si="98"/>
        <v>11</v>
      </c>
      <c r="D293" t="str">
        <f t="shared" si="99"/>
        <v>2016-01-27</v>
      </c>
      <c r="E293" t="str">
        <f t="shared" si="100"/>
        <v>03:28:38-02:00</v>
      </c>
      <c r="F293">
        <f t="shared" si="101"/>
        <v>9</v>
      </c>
      <c r="G293" t="str">
        <f t="shared" si="102"/>
        <v>03:28:38</v>
      </c>
      <c r="H293" t="str">
        <f t="shared" si="103"/>
        <v>03</v>
      </c>
      <c r="I293" t="str">
        <f t="shared" si="104"/>
        <v>28</v>
      </c>
      <c r="J293" t="str">
        <f t="shared" si="105"/>
        <v>38</v>
      </c>
      <c r="K293">
        <f t="shared" si="106"/>
        <v>3.4666666666666668</v>
      </c>
      <c r="L293" t="str">
        <f t="shared" si="107"/>
        <v>2016</v>
      </c>
      <c r="M293" t="str">
        <f t="shared" si="108"/>
        <v>01</v>
      </c>
      <c r="N293" t="str">
        <f t="shared" si="109"/>
        <v>27</v>
      </c>
      <c r="O293" s="6">
        <f t="shared" si="110"/>
        <v>42396</v>
      </c>
      <c r="P293">
        <f t="shared" si="111"/>
        <v>4</v>
      </c>
      <c r="Q293">
        <f t="shared" si="112"/>
        <v>1</v>
      </c>
      <c r="R293">
        <f t="shared" si="113"/>
        <v>0</v>
      </c>
      <c r="S293">
        <f t="shared" si="114"/>
        <v>0</v>
      </c>
      <c r="T293">
        <f t="shared" si="115"/>
        <v>0</v>
      </c>
      <c r="U293">
        <f t="shared" si="116"/>
        <v>0</v>
      </c>
      <c r="V293">
        <f t="shared" si="117"/>
        <v>0</v>
      </c>
      <c r="W293">
        <f>IF(ISNA(MATCH(O293,[1]Plan2!$A$1:$A$2,0)),0,1)</f>
        <v>0</v>
      </c>
      <c r="X293">
        <f>IF(ISNA(MATCH(O293+1,[1]Plan2!$A$1:$A$2,0)),0,1)</f>
        <v>0</v>
      </c>
      <c r="Y293">
        <f>IF(ISNA(MATCH(O293-1,[1]Plan2!$A$1:$A$2,0)),0,1)</f>
        <v>0</v>
      </c>
      <c r="Z293" t="s">
        <v>290</v>
      </c>
    </row>
    <row r="294" spans="1:26" x14ac:dyDescent="0.25">
      <c r="A294" t="str">
        <f t="shared" si="97"/>
        <v>2016-01-27T03:43:42-02:00</v>
      </c>
      <c r="B294">
        <f t="shared" si="96"/>
        <v>25</v>
      </c>
      <c r="C294">
        <f t="shared" si="98"/>
        <v>11</v>
      </c>
      <c r="D294" t="str">
        <f t="shared" si="99"/>
        <v>2016-01-27</v>
      </c>
      <c r="E294" t="str">
        <f t="shared" si="100"/>
        <v>03:43:42-02:00</v>
      </c>
      <c r="F294">
        <f t="shared" si="101"/>
        <v>9</v>
      </c>
      <c r="G294" t="str">
        <f t="shared" si="102"/>
        <v>03:43:42</v>
      </c>
      <c r="H294" t="str">
        <f t="shared" si="103"/>
        <v>03</v>
      </c>
      <c r="I294" t="str">
        <f t="shared" si="104"/>
        <v>43</v>
      </c>
      <c r="J294" t="str">
        <f t="shared" si="105"/>
        <v>42</v>
      </c>
      <c r="K294">
        <f t="shared" si="106"/>
        <v>3.7166666666666668</v>
      </c>
      <c r="L294" t="str">
        <f t="shared" si="107"/>
        <v>2016</v>
      </c>
      <c r="M294" t="str">
        <f t="shared" si="108"/>
        <v>01</v>
      </c>
      <c r="N294" t="str">
        <f t="shared" si="109"/>
        <v>27</v>
      </c>
      <c r="O294" s="6">
        <f t="shared" si="110"/>
        <v>42396</v>
      </c>
      <c r="P294">
        <f t="shared" si="111"/>
        <v>4</v>
      </c>
      <c r="Q294">
        <f t="shared" si="112"/>
        <v>1</v>
      </c>
      <c r="R294">
        <f t="shared" si="113"/>
        <v>0</v>
      </c>
      <c r="S294">
        <f t="shared" si="114"/>
        <v>0</v>
      </c>
      <c r="T294">
        <f t="shared" si="115"/>
        <v>0</v>
      </c>
      <c r="U294">
        <f t="shared" si="116"/>
        <v>0</v>
      </c>
      <c r="V294">
        <f t="shared" si="117"/>
        <v>0</v>
      </c>
      <c r="W294">
        <f>IF(ISNA(MATCH(O294,[1]Plan2!$A$1:$A$2,0)),0,1)</f>
        <v>0</v>
      </c>
      <c r="X294">
        <f>IF(ISNA(MATCH(O294+1,[1]Plan2!$A$1:$A$2,0)),0,1)</f>
        <v>0</v>
      </c>
      <c r="Y294">
        <f>IF(ISNA(MATCH(O294-1,[1]Plan2!$A$1:$A$2,0)),0,1)</f>
        <v>0</v>
      </c>
      <c r="Z294" t="s">
        <v>291</v>
      </c>
    </row>
    <row r="295" spans="1:26" x14ac:dyDescent="0.25">
      <c r="A295" t="str">
        <f t="shared" si="97"/>
        <v>2016-01-27T03:58:45-02:00</v>
      </c>
      <c r="B295">
        <f t="shared" si="96"/>
        <v>25</v>
      </c>
      <c r="C295">
        <f t="shared" si="98"/>
        <v>11</v>
      </c>
      <c r="D295" t="str">
        <f t="shared" si="99"/>
        <v>2016-01-27</v>
      </c>
      <c r="E295" t="str">
        <f t="shared" si="100"/>
        <v>03:58:45-02:00</v>
      </c>
      <c r="F295">
        <f t="shared" si="101"/>
        <v>9</v>
      </c>
      <c r="G295" t="str">
        <f t="shared" si="102"/>
        <v>03:58:45</v>
      </c>
      <c r="H295" t="str">
        <f t="shared" si="103"/>
        <v>03</v>
      </c>
      <c r="I295" t="str">
        <f t="shared" si="104"/>
        <v>58</v>
      </c>
      <c r="J295" t="str">
        <f t="shared" si="105"/>
        <v>45</v>
      </c>
      <c r="K295">
        <f t="shared" si="106"/>
        <v>3.9666666666666668</v>
      </c>
      <c r="L295" t="str">
        <f t="shared" si="107"/>
        <v>2016</v>
      </c>
      <c r="M295" t="str">
        <f t="shared" si="108"/>
        <v>01</v>
      </c>
      <c r="N295" t="str">
        <f t="shared" si="109"/>
        <v>27</v>
      </c>
      <c r="O295" s="6">
        <f t="shared" si="110"/>
        <v>42396</v>
      </c>
      <c r="P295">
        <f t="shared" si="111"/>
        <v>4</v>
      </c>
      <c r="Q295">
        <f t="shared" si="112"/>
        <v>1</v>
      </c>
      <c r="R295">
        <f t="shared" si="113"/>
        <v>0</v>
      </c>
      <c r="S295">
        <f t="shared" si="114"/>
        <v>0</v>
      </c>
      <c r="T295">
        <f t="shared" si="115"/>
        <v>0</v>
      </c>
      <c r="U295">
        <f t="shared" si="116"/>
        <v>0</v>
      </c>
      <c r="V295">
        <f t="shared" si="117"/>
        <v>0</v>
      </c>
      <c r="W295">
        <f>IF(ISNA(MATCH(O295,[1]Plan2!$A$1:$A$2,0)),0,1)</f>
        <v>0</v>
      </c>
      <c r="X295">
        <f>IF(ISNA(MATCH(O295+1,[1]Plan2!$A$1:$A$2,0)),0,1)</f>
        <v>0</v>
      </c>
      <c r="Y295">
        <f>IF(ISNA(MATCH(O295-1,[1]Plan2!$A$1:$A$2,0)),0,1)</f>
        <v>0</v>
      </c>
      <c r="Z295" t="s">
        <v>292</v>
      </c>
    </row>
    <row r="296" spans="1:26" x14ac:dyDescent="0.25">
      <c r="A296" t="str">
        <f t="shared" si="97"/>
        <v>2016-01-27T04:13:49-02:00</v>
      </c>
      <c r="B296">
        <f t="shared" si="96"/>
        <v>25</v>
      </c>
      <c r="C296">
        <f t="shared" si="98"/>
        <v>11</v>
      </c>
      <c r="D296" t="str">
        <f t="shared" si="99"/>
        <v>2016-01-27</v>
      </c>
      <c r="E296" t="str">
        <f t="shared" si="100"/>
        <v>04:13:49-02:00</v>
      </c>
      <c r="F296">
        <f t="shared" si="101"/>
        <v>9</v>
      </c>
      <c r="G296" t="str">
        <f t="shared" si="102"/>
        <v>04:13:49</v>
      </c>
      <c r="H296" t="str">
        <f t="shared" si="103"/>
        <v>04</v>
      </c>
      <c r="I296" t="str">
        <f t="shared" si="104"/>
        <v>13</v>
      </c>
      <c r="J296" t="str">
        <f t="shared" si="105"/>
        <v>49</v>
      </c>
      <c r="K296">
        <f t="shared" si="106"/>
        <v>4.2166666666666668</v>
      </c>
      <c r="L296" t="str">
        <f t="shared" si="107"/>
        <v>2016</v>
      </c>
      <c r="M296" t="str">
        <f t="shared" si="108"/>
        <v>01</v>
      </c>
      <c r="N296" t="str">
        <f t="shared" si="109"/>
        <v>27</v>
      </c>
      <c r="O296" s="6">
        <f t="shared" si="110"/>
        <v>42396</v>
      </c>
      <c r="P296">
        <f t="shared" si="111"/>
        <v>4</v>
      </c>
      <c r="Q296">
        <f t="shared" si="112"/>
        <v>1</v>
      </c>
      <c r="R296">
        <f t="shared" si="113"/>
        <v>0</v>
      </c>
      <c r="S296">
        <f t="shared" si="114"/>
        <v>0</v>
      </c>
      <c r="T296">
        <f t="shared" si="115"/>
        <v>0</v>
      </c>
      <c r="U296">
        <f t="shared" si="116"/>
        <v>0</v>
      </c>
      <c r="V296">
        <f t="shared" si="117"/>
        <v>0</v>
      </c>
      <c r="W296">
        <f>IF(ISNA(MATCH(O296,[1]Plan2!$A$1:$A$2,0)),0,1)</f>
        <v>0</v>
      </c>
      <c r="X296">
        <f>IF(ISNA(MATCH(O296+1,[1]Plan2!$A$1:$A$2,0)),0,1)</f>
        <v>0</v>
      </c>
      <c r="Y296">
        <f>IF(ISNA(MATCH(O296-1,[1]Plan2!$A$1:$A$2,0)),0,1)</f>
        <v>0</v>
      </c>
      <c r="Z296" t="s">
        <v>293</v>
      </c>
    </row>
    <row r="297" spans="1:26" x14ac:dyDescent="0.25">
      <c r="A297" t="str">
        <f t="shared" si="97"/>
        <v>2016-01-27T04:28:53-02:00</v>
      </c>
      <c r="B297">
        <f t="shared" si="96"/>
        <v>25</v>
      </c>
      <c r="C297">
        <f t="shared" si="98"/>
        <v>11</v>
      </c>
      <c r="D297" t="str">
        <f t="shared" si="99"/>
        <v>2016-01-27</v>
      </c>
      <c r="E297" t="str">
        <f t="shared" si="100"/>
        <v>04:28:53-02:00</v>
      </c>
      <c r="F297">
        <f t="shared" si="101"/>
        <v>9</v>
      </c>
      <c r="G297" t="str">
        <f t="shared" si="102"/>
        <v>04:28:53</v>
      </c>
      <c r="H297" t="str">
        <f t="shared" si="103"/>
        <v>04</v>
      </c>
      <c r="I297" t="str">
        <f t="shared" si="104"/>
        <v>28</v>
      </c>
      <c r="J297" t="str">
        <f t="shared" si="105"/>
        <v>53</v>
      </c>
      <c r="K297">
        <f t="shared" si="106"/>
        <v>4.4666666666666668</v>
      </c>
      <c r="L297" t="str">
        <f t="shared" si="107"/>
        <v>2016</v>
      </c>
      <c r="M297" t="str">
        <f t="shared" si="108"/>
        <v>01</v>
      </c>
      <c r="N297" t="str">
        <f t="shared" si="109"/>
        <v>27</v>
      </c>
      <c r="O297" s="6">
        <f t="shared" si="110"/>
        <v>42396</v>
      </c>
      <c r="P297">
        <f t="shared" si="111"/>
        <v>4</v>
      </c>
      <c r="Q297">
        <f t="shared" si="112"/>
        <v>1</v>
      </c>
      <c r="R297">
        <f t="shared" si="113"/>
        <v>0</v>
      </c>
      <c r="S297">
        <f t="shared" si="114"/>
        <v>0</v>
      </c>
      <c r="T297">
        <f t="shared" si="115"/>
        <v>0</v>
      </c>
      <c r="U297">
        <f t="shared" si="116"/>
        <v>0</v>
      </c>
      <c r="V297">
        <f t="shared" si="117"/>
        <v>0</v>
      </c>
      <c r="W297">
        <f>IF(ISNA(MATCH(O297,[1]Plan2!$A$1:$A$2,0)),0,1)</f>
        <v>0</v>
      </c>
      <c r="X297">
        <f>IF(ISNA(MATCH(O297+1,[1]Plan2!$A$1:$A$2,0)),0,1)</f>
        <v>0</v>
      </c>
      <c r="Y297">
        <f>IF(ISNA(MATCH(O297-1,[1]Plan2!$A$1:$A$2,0)),0,1)</f>
        <v>0</v>
      </c>
      <c r="Z297" t="s">
        <v>294</v>
      </c>
    </row>
    <row r="298" spans="1:26" x14ac:dyDescent="0.25">
      <c r="A298" t="str">
        <f t="shared" si="97"/>
        <v>2016-01-27T04:43:56-02:00</v>
      </c>
      <c r="B298">
        <f t="shared" si="96"/>
        <v>25</v>
      </c>
      <c r="C298">
        <f t="shared" si="98"/>
        <v>11</v>
      </c>
      <c r="D298" t="str">
        <f t="shared" si="99"/>
        <v>2016-01-27</v>
      </c>
      <c r="E298" t="str">
        <f t="shared" si="100"/>
        <v>04:43:56-02:00</v>
      </c>
      <c r="F298">
        <f t="shared" si="101"/>
        <v>9</v>
      </c>
      <c r="G298" t="str">
        <f t="shared" si="102"/>
        <v>04:43:56</v>
      </c>
      <c r="H298" t="str">
        <f t="shared" si="103"/>
        <v>04</v>
      </c>
      <c r="I298" t="str">
        <f t="shared" si="104"/>
        <v>43</v>
      </c>
      <c r="J298" t="str">
        <f t="shared" si="105"/>
        <v>56</v>
      </c>
      <c r="K298">
        <f t="shared" si="106"/>
        <v>4.7166666666666668</v>
      </c>
      <c r="L298" t="str">
        <f t="shared" si="107"/>
        <v>2016</v>
      </c>
      <c r="M298" t="str">
        <f t="shared" si="108"/>
        <v>01</v>
      </c>
      <c r="N298" t="str">
        <f t="shared" si="109"/>
        <v>27</v>
      </c>
      <c r="O298" s="6">
        <f t="shared" si="110"/>
        <v>42396</v>
      </c>
      <c r="P298">
        <f t="shared" si="111"/>
        <v>4</v>
      </c>
      <c r="Q298">
        <f t="shared" si="112"/>
        <v>1</v>
      </c>
      <c r="R298">
        <f t="shared" si="113"/>
        <v>0</v>
      </c>
      <c r="S298">
        <f t="shared" si="114"/>
        <v>0</v>
      </c>
      <c r="T298">
        <f t="shared" si="115"/>
        <v>0</v>
      </c>
      <c r="U298">
        <f t="shared" si="116"/>
        <v>0</v>
      </c>
      <c r="V298">
        <f t="shared" si="117"/>
        <v>0</v>
      </c>
      <c r="W298">
        <f>IF(ISNA(MATCH(O298,[1]Plan2!$A$1:$A$2,0)),0,1)</f>
        <v>0</v>
      </c>
      <c r="X298">
        <f>IF(ISNA(MATCH(O298+1,[1]Plan2!$A$1:$A$2,0)),0,1)</f>
        <v>0</v>
      </c>
      <c r="Y298">
        <f>IF(ISNA(MATCH(O298-1,[1]Plan2!$A$1:$A$2,0)),0,1)</f>
        <v>0</v>
      </c>
      <c r="Z298" t="s">
        <v>295</v>
      </c>
    </row>
    <row r="299" spans="1:26" x14ac:dyDescent="0.25">
      <c r="A299" t="str">
        <f t="shared" si="97"/>
        <v>2016-01-27T04:59:00-02:00</v>
      </c>
      <c r="B299">
        <f t="shared" si="96"/>
        <v>25</v>
      </c>
      <c r="C299">
        <f t="shared" si="98"/>
        <v>11</v>
      </c>
      <c r="D299" t="str">
        <f t="shared" si="99"/>
        <v>2016-01-27</v>
      </c>
      <c r="E299" t="str">
        <f t="shared" si="100"/>
        <v>04:59:00-02:00</v>
      </c>
      <c r="F299">
        <f t="shared" si="101"/>
        <v>9</v>
      </c>
      <c r="G299" t="str">
        <f t="shared" si="102"/>
        <v>04:59:00</v>
      </c>
      <c r="H299" t="str">
        <f t="shared" si="103"/>
        <v>04</v>
      </c>
      <c r="I299" t="str">
        <f t="shared" si="104"/>
        <v>59</v>
      </c>
      <c r="J299" t="str">
        <f t="shared" si="105"/>
        <v>00</v>
      </c>
      <c r="K299">
        <f t="shared" si="106"/>
        <v>4.9833333333333334</v>
      </c>
      <c r="L299" t="str">
        <f t="shared" si="107"/>
        <v>2016</v>
      </c>
      <c r="M299" t="str">
        <f t="shared" si="108"/>
        <v>01</v>
      </c>
      <c r="N299" t="str">
        <f t="shared" si="109"/>
        <v>27</v>
      </c>
      <c r="O299" s="6">
        <f t="shared" si="110"/>
        <v>42396</v>
      </c>
      <c r="P299">
        <f t="shared" si="111"/>
        <v>4</v>
      </c>
      <c r="Q299">
        <f t="shared" si="112"/>
        <v>1</v>
      </c>
      <c r="R299">
        <f t="shared" si="113"/>
        <v>0</v>
      </c>
      <c r="S299">
        <f t="shared" si="114"/>
        <v>0</v>
      </c>
      <c r="T299">
        <f t="shared" si="115"/>
        <v>0</v>
      </c>
      <c r="U299">
        <f t="shared" si="116"/>
        <v>0</v>
      </c>
      <c r="V299">
        <f t="shared" si="117"/>
        <v>0</v>
      </c>
      <c r="W299">
        <f>IF(ISNA(MATCH(O299,[1]Plan2!$A$1:$A$2,0)),0,1)</f>
        <v>0</v>
      </c>
      <c r="X299">
        <f>IF(ISNA(MATCH(O299+1,[1]Plan2!$A$1:$A$2,0)),0,1)</f>
        <v>0</v>
      </c>
      <c r="Y299">
        <f>IF(ISNA(MATCH(O299-1,[1]Plan2!$A$1:$A$2,0)),0,1)</f>
        <v>0</v>
      </c>
      <c r="Z299" t="s">
        <v>296</v>
      </c>
    </row>
    <row r="300" spans="1:26" x14ac:dyDescent="0.25">
      <c r="A300" t="str">
        <f t="shared" si="97"/>
        <v>2016-01-27T05:14:04-02:00</v>
      </c>
      <c r="B300">
        <f t="shared" si="96"/>
        <v>25</v>
      </c>
      <c r="C300">
        <f t="shared" si="98"/>
        <v>11</v>
      </c>
      <c r="D300" t="str">
        <f t="shared" si="99"/>
        <v>2016-01-27</v>
      </c>
      <c r="E300" t="str">
        <f t="shared" si="100"/>
        <v>05:14:04-02:00</v>
      </c>
      <c r="F300">
        <f t="shared" si="101"/>
        <v>9</v>
      </c>
      <c r="G300" t="str">
        <f t="shared" si="102"/>
        <v>05:14:04</v>
      </c>
      <c r="H300" t="str">
        <f t="shared" si="103"/>
        <v>05</v>
      </c>
      <c r="I300" t="str">
        <f t="shared" si="104"/>
        <v>14</v>
      </c>
      <c r="J300" t="str">
        <f t="shared" si="105"/>
        <v>04</v>
      </c>
      <c r="K300">
        <f t="shared" si="106"/>
        <v>5.2333333333333334</v>
      </c>
      <c r="L300" t="str">
        <f t="shared" si="107"/>
        <v>2016</v>
      </c>
      <c r="M300" t="str">
        <f t="shared" si="108"/>
        <v>01</v>
      </c>
      <c r="N300" t="str">
        <f t="shared" si="109"/>
        <v>27</v>
      </c>
      <c r="O300" s="6">
        <f t="shared" si="110"/>
        <v>42396</v>
      </c>
      <c r="P300">
        <f t="shared" si="111"/>
        <v>4</v>
      </c>
      <c r="Q300">
        <f t="shared" si="112"/>
        <v>1</v>
      </c>
      <c r="R300">
        <f t="shared" si="113"/>
        <v>0</v>
      </c>
      <c r="S300">
        <f t="shared" si="114"/>
        <v>0</v>
      </c>
      <c r="T300">
        <f t="shared" si="115"/>
        <v>0</v>
      </c>
      <c r="U300">
        <f t="shared" si="116"/>
        <v>0</v>
      </c>
      <c r="V300">
        <f t="shared" si="117"/>
        <v>0</v>
      </c>
      <c r="W300">
        <f>IF(ISNA(MATCH(O300,[1]Plan2!$A$1:$A$2,0)),0,1)</f>
        <v>0</v>
      </c>
      <c r="X300">
        <f>IF(ISNA(MATCH(O300+1,[1]Plan2!$A$1:$A$2,0)),0,1)</f>
        <v>0</v>
      </c>
      <c r="Y300">
        <f>IF(ISNA(MATCH(O300-1,[1]Plan2!$A$1:$A$2,0)),0,1)</f>
        <v>0</v>
      </c>
      <c r="Z300" t="s">
        <v>297</v>
      </c>
    </row>
    <row r="301" spans="1:26" x14ac:dyDescent="0.25">
      <c r="A301" t="str">
        <f t="shared" si="97"/>
        <v>2016-01-27T05:29:08-02:00</v>
      </c>
      <c r="B301">
        <f t="shared" si="96"/>
        <v>25</v>
      </c>
      <c r="C301">
        <f t="shared" si="98"/>
        <v>11</v>
      </c>
      <c r="D301" t="str">
        <f t="shared" si="99"/>
        <v>2016-01-27</v>
      </c>
      <c r="E301" t="str">
        <f t="shared" si="100"/>
        <v>05:29:08-02:00</v>
      </c>
      <c r="F301">
        <f t="shared" si="101"/>
        <v>9</v>
      </c>
      <c r="G301" t="str">
        <f t="shared" si="102"/>
        <v>05:29:08</v>
      </c>
      <c r="H301" t="str">
        <f t="shared" si="103"/>
        <v>05</v>
      </c>
      <c r="I301" t="str">
        <f t="shared" si="104"/>
        <v>29</v>
      </c>
      <c r="J301" t="str">
        <f t="shared" si="105"/>
        <v>08</v>
      </c>
      <c r="K301">
        <f t="shared" si="106"/>
        <v>5.4833333333333334</v>
      </c>
      <c r="L301" t="str">
        <f t="shared" si="107"/>
        <v>2016</v>
      </c>
      <c r="M301" t="str">
        <f t="shared" si="108"/>
        <v>01</v>
      </c>
      <c r="N301" t="str">
        <f t="shared" si="109"/>
        <v>27</v>
      </c>
      <c r="O301" s="6">
        <f t="shared" si="110"/>
        <v>42396</v>
      </c>
      <c r="P301">
        <f t="shared" si="111"/>
        <v>4</v>
      </c>
      <c r="Q301">
        <f t="shared" si="112"/>
        <v>1</v>
      </c>
      <c r="R301">
        <f t="shared" si="113"/>
        <v>0</v>
      </c>
      <c r="S301">
        <f t="shared" si="114"/>
        <v>0</v>
      </c>
      <c r="T301">
        <f t="shared" si="115"/>
        <v>0</v>
      </c>
      <c r="U301">
        <f t="shared" si="116"/>
        <v>0</v>
      </c>
      <c r="V301">
        <f t="shared" si="117"/>
        <v>0</v>
      </c>
      <c r="W301">
        <f>IF(ISNA(MATCH(O301,[1]Plan2!$A$1:$A$2,0)),0,1)</f>
        <v>0</v>
      </c>
      <c r="X301">
        <f>IF(ISNA(MATCH(O301+1,[1]Plan2!$A$1:$A$2,0)),0,1)</f>
        <v>0</v>
      </c>
      <c r="Y301">
        <f>IF(ISNA(MATCH(O301-1,[1]Plan2!$A$1:$A$2,0)),0,1)</f>
        <v>0</v>
      </c>
      <c r="Z301" t="s">
        <v>298</v>
      </c>
    </row>
    <row r="302" spans="1:26" x14ac:dyDescent="0.25">
      <c r="A302" t="str">
        <f t="shared" si="97"/>
        <v>2016-01-27T05:44:12-02:00</v>
      </c>
      <c r="B302">
        <f t="shared" si="96"/>
        <v>25</v>
      </c>
      <c r="C302">
        <f t="shared" si="98"/>
        <v>11</v>
      </c>
      <c r="D302" t="str">
        <f t="shared" si="99"/>
        <v>2016-01-27</v>
      </c>
      <c r="E302" t="str">
        <f t="shared" si="100"/>
        <v>05:44:12-02:00</v>
      </c>
      <c r="F302">
        <f t="shared" si="101"/>
        <v>9</v>
      </c>
      <c r="G302" t="str">
        <f t="shared" si="102"/>
        <v>05:44:12</v>
      </c>
      <c r="H302" t="str">
        <f t="shared" si="103"/>
        <v>05</v>
      </c>
      <c r="I302" t="str">
        <f t="shared" si="104"/>
        <v>44</v>
      </c>
      <c r="J302" t="str">
        <f t="shared" si="105"/>
        <v>12</v>
      </c>
      <c r="K302">
        <f t="shared" si="106"/>
        <v>5.7333333333333334</v>
      </c>
      <c r="L302" t="str">
        <f t="shared" si="107"/>
        <v>2016</v>
      </c>
      <c r="M302" t="str">
        <f t="shared" si="108"/>
        <v>01</v>
      </c>
      <c r="N302" t="str">
        <f t="shared" si="109"/>
        <v>27</v>
      </c>
      <c r="O302" s="6">
        <f t="shared" si="110"/>
        <v>42396</v>
      </c>
      <c r="P302">
        <f t="shared" si="111"/>
        <v>4</v>
      </c>
      <c r="Q302">
        <f t="shared" si="112"/>
        <v>1</v>
      </c>
      <c r="R302">
        <f t="shared" si="113"/>
        <v>0</v>
      </c>
      <c r="S302">
        <f t="shared" si="114"/>
        <v>0</v>
      </c>
      <c r="T302">
        <f t="shared" si="115"/>
        <v>0</v>
      </c>
      <c r="U302">
        <f t="shared" si="116"/>
        <v>0</v>
      </c>
      <c r="V302">
        <f t="shared" si="117"/>
        <v>0</v>
      </c>
      <c r="W302">
        <f>IF(ISNA(MATCH(O302,[1]Plan2!$A$1:$A$2,0)),0,1)</f>
        <v>0</v>
      </c>
      <c r="X302">
        <f>IF(ISNA(MATCH(O302+1,[1]Plan2!$A$1:$A$2,0)),0,1)</f>
        <v>0</v>
      </c>
      <c r="Y302">
        <f>IF(ISNA(MATCH(O302-1,[1]Plan2!$A$1:$A$2,0)),0,1)</f>
        <v>0</v>
      </c>
      <c r="Z302" t="s">
        <v>299</v>
      </c>
    </row>
    <row r="303" spans="1:26" x14ac:dyDescent="0.25">
      <c r="A303" t="str">
        <f t="shared" si="97"/>
        <v>2016-01-27T05:59:15-02:00</v>
      </c>
      <c r="B303">
        <f t="shared" si="96"/>
        <v>25</v>
      </c>
      <c r="C303">
        <f t="shared" si="98"/>
        <v>11</v>
      </c>
      <c r="D303" t="str">
        <f t="shared" si="99"/>
        <v>2016-01-27</v>
      </c>
      <c r="E303" t="str">
        <f t="shared" si="100"/>
        <v>05:59:15-02:00</v>
      </c>
      <c r="F303">
        <f t="shared" si="101"/>
        <v>9</v>
      </c>
      <c r="G303" t="str">
        <f t="shared" si="102"/>
        <v>05:59:15</v>
      </c>
      <c r="H303" t="str">
        <f t="shared" si="103"/>
        <v>05</v>
      </c>
      <c r="I303" t="str">
        <f t="shared" si="104"/>
        <v>59</v>
      </c>
      <c r="J303" t="str">
        <f t="shared" si="105"/>
        <v>15</v>
      </c>
      <c r="K303">
        <f t="shared" si="106"/>
        <v>5.9833333333333334</v>
      </c>
      <c r="L303" t="str">
        <f t="shared" si="107"/>
        <v>2016</v>
      </c>
      <c r="M303" t="str">
        <f t="shared" si="108"/>
        <v>01</v>
      </c>
      <c r="N303" t="str">
        <f t="shared" si="109"/>
        <v>27</v>
      </c>
      <c r="O303" s="6">
        <f t="shared" si="110"/>
        <v>42396</v>
      </c>
      <c r="P303">
        <f t="shared" si="111"/>
        <v>4</v>
      </c>
      <c r="Q303">
        <f t="shared" si="112"/>
        <v>1</v>
      </c>
      <c r="R303">
        <f t="shared" si="113"/>
        <v>0</v>
      </c>
      <c r="S303">
        <f t="shared" si="114"/>
        <v>0</v>
      </c>
      <c r="T303">
        <f t="shared" si="115"/>
        <v>0</v>
      </c>
      <c r="U303">
        <f t="shared" si="116"/>
        <v>0</v>
      </c>
      <c r="V303">
        <f t="shared" si="117"/>
        <v>0</v>
      </c>
      <c r="W303">
        <f>IF(ISNA(MATCH(O303,[1]Plan2!$A$1:$A$2,0)),0,1)</f>
        <v>0</v>
      </c>
      <c r="X303">
        <f>IF(ISNA(MATCH(O303+1,[1]Plan2!$A$1:$A$2,0)),0,1)</f>
        <v>0</v>
      </c>
      <c r="Y303">
        <f>IF(ISNA(MATCH(O303-1,[1]Plan2!$A$1:$A$2,0)),0,1)</f>
        <v>0</v>
      </c>
      <c r="Z303" t="s">
        <v>300</v>
      </c>
    </row>
    <row r="304" spans="1:26" x14ac:dyDescent="0.25">
      <c r="A304" t="str">
        <f t="shared" si="97"/>
        <v>2016-01-27T06:14:19-02:00</v>
      </c>
      <c r="B304">
        <f t="shared" si="96"/>
        <v>25</v>
      </c>
      <c r="C304">
        <f t="shared" si="98"/>
        <v>11</v>
      </c>
      <c r="D304" t="str">
        <f t="shared" si="99"/>
        <v>2016-01-27</v>
      </c>
      <c r="E304" t="str">
        <f t="shared" si="100"/>
        <v>06:14:19-02:00</v>
      </c>
      <c r="F304">
        <f t="shared" si="101"/>
        <v>9</v>
      </c>
      <c r="G304" t="str">
        <f t="shared" si="102"/>
        <v>06:14:19</v>
      </c>
      <c r="H304" t="str">
        <f t="shared" si="103"/>
        <v>06</v>
      </c>
      <c r="I304" t="str">
        <f t="shared" si="104"/>
        <v>14</v>
      </c>
      <c r="J304" t="str">
        <f t="shared" si="105"/>
        <v>19</v>
      </c>
      <c r="K304">
        <f t="shared" si="106"/>
        <v>6.2333333333333334</v>
      </c>
      <c r="L304" t="str">
        <f t="shared" si="107"/>
        <v>2016</v>
      </c>
      <c r="M304" t="str">
        <f t="shared" si="108"/>
        <v>01</v>
      </c>
      <c r="N304" t="str">
        <f t="shared" si="109"/>
        <v>27</v>
      </c>
      <c r="O304" s="6">
        <f t="shared" si="110"/>
        <v>42396</v>
      </c>
      <c r="P304">
        <f t="shared" si="111"/>
        <v>4</v>
      </c>
      <c r="Q304">
        <f t="shared" si="112"/>
        <v>1</v>
      </c>
      <c r="R304">
        <f t="shared" si="113"/>
        <v>0</v>
      </c>
      <c r="S304">
        <f t="shared" si="114"/>
        <v>0</v>
      </c>
      <c r="T304">
        <f t="shared" si="115"/>
        <v>0</v>
      </c>
      <c r="U304">
        <f t="shared" si="116"/>
        <v>0</v>
      </c>
      <c r="V304">
        <f t="shared" si="117"/>
        <v>0</v>
      </c>
      <c r="W304">
        <f>IF(ISNA(MATCH(O304,[1]Plan2!$A$1:$A$2,0)),0,1)</f>
        <v>0</v>
      </c>
      <c r="X304">
        <f>IF(ISNA(MATCH(O304+1,[1]Plan2!$A$1:$A$2,0)),0,1)</f>
        <v>0</v>
      </c>
      <c r="Y304">
        <f>IF(ISNA(MATCH(O304-1,[1]Plan2!$A$1:$A$2,0)),0,1)</f>
        <v>0</v>
      </c>
      <c r="Z304" t="s">
        <v>301</v>
      </c>
    </row>
    <row r="305" spans="1:26" x14ac:dyDescent="0.25">
      <c r="A305" t="str">
        <f t="shared" si="97"/>
        <v>2016-01-27T06:29:22-02:00</v>
      </c>
      <c r="B305">
        <f t="shared" si="96"/>
        <v>25</v>
      </c>
      <c r="C305">
        <f t="shared" si="98"/>
        <v>11</v>
      </c>
      <c r="D305" t="str">
        <f t="shared" si="99"/>
        <v>2016-01-27</v>
      </c>
      <c r="E305" t="str">
        <f t="shared" si="100"/>
        <v>06:29:22-02:00</v>
      </c>
      <c r="F305">
        <f t="shared" si="101"/>
        <v>9</v>
      </c>
      <c r="G305" t="str">
        <f t="shared" si="102"/>
        <v>06:29:22</v>
      </c>
      <c r="H305" t="str">
        <f t="shared" si="103"/>
        <v>06</v>
      </c>
      <c r="I305" t="str">
        <f t="shared" si="104"/>
        <v>29</v>
      </c>
      <c r="J305" t="str">
        <f t="shared" si="105"/>
        <v>22</v>
      </c>
      <c r="K305">
        <f t="shared" si="106"/>
        <v>6.4833333333333334</v>
      </c>
      <c r="L305" t="str">
        <f t="shared" si="107"/>
        <v>2016</v>
      </c>
      <c r="M305" t="str">
        <f t="shared" si="108"/>
        <v>01</v>
      </c>
      <c r="N305" t="str">
        <f t="shared" si="109"/>
        <v>27</v>
      </c>
      <c r="O305" s="6">
        <f t="shared" si="110"/>
        <v>42396</v>
      </c>
      <c r="P305">
        <f t="shared" si="111"/>
        <v>4</v>
      </c>
      <c r="Q305">
        <f t="shared" si="112"/>
        <v>1</v>
      </c>
      <c r="R305">
        <f t="shared" si="113"/>
        <v>0</v>
      </c>
      <c r="S305">
        <f t="shared" si="114"/>
        <v>0</v>
      </c>
      <c r="T305">
        <f t="shared" si="115"/>
        <v>0</v>
      </c>
      <c r="U305">
        <f t="shared" si="116"/>
        <v>0</v>
      </c>
      <c r="V305">
        <f t="shared" si="117"/>
        <v>0</v>
      </c>
      <c r="W305">
        <f>IF(ISNA(MATCH(O305,[1]Plan2!$A$1:$A$2,0)),0,1)</f>
        <v>0</v>
      </c>
      <c r="X305">
        <f>IF(ISNA(MATCH(O305+1,[1]Plan2!$A$1:$A$2,0)),0,1)</f>
        <v>0</v>
      </c>
      <c r="Y305">
        <f>IF(ISNA(MATCH(O305-1,[1]Plan2!$A$1:$A$2,0)),0,1)</f>
        <v>0</v>
      </c>
      <c r="Z305" t="s">
        <v>302</v>
      </c>
    </row>
    <row r="306" spans="1:26" x14ac:dyDescent="0.25">
      <c r="A306" t="str">
        <f t="shared" ref="A259:A322" si="118">TRIM(AE306)</f>
        <v/>
      </c>
    </row>
    <row r="307" spans="1:26" x14ac:dyDescent="0.25">
      <c r="A307" t="str">
        <f t="shared" si="118"/>
        <v/>
      </c>
    </row>
    <row r="308" spans="1:26" x14ac:dyDescent="0.25">
      <c r="A308" t="str">
        <f t="shared" si="118"/>
        <v/>
      </c>
    </row>
    <row r="309" spans="1:26" x14ac:dyDescent="0.25">
      <c r="A309" t="str">
        <f t="shared" si="118"/>
        <v/>
      </c>
    </row>
    <row r="310" spans="1:26" x14ac:dyDescent="0.25">
      <c r="A310" t="str">
        <f t="shared" si="118"/>
        <v/>
      </c>
    </row>
    <row r="311" spans="1:26" x14ac:dyDescent="0.25">
      <c r="A311" t="str">
        <f t="shared" si="118"/>
        <v/>
      </c>
    </row>
    <row r="312" spans="1:26" x14ac:dyDescent="0.25">
      <c r="A312" t="str">
        <f t="shared" si="118"/>
        <v/>
      </c>
    </row>
    <row r="313" spans="1:26" x14ac:dyDescent="0.25">
      <c r="A313" t="str">
        <f t="shared" si="118"/>
        <v/>
      </c>
    </row>
    <row r="314" spans="1:26" x14ac:dyDescent="0.25">
      <c r="A314" t="str">
        <f t="shared" si="118"/>
        <v/>
      </c>
    </row>
    <row r="315" spans="1:26" x14ac:dyDescent="0.25">
      <c r="A315" t="str">
        <f t="shared" si="118"/>
        <v/>
      </c>
    </row>
    <row r="316" spans="1:26" x14ac:dyDescent="0.25">
      <c r="A316" t="str">
        <f t="shared" si="118"/>
        <v/>
      </c>
    </row>
    <row r="317" spans="1:26" x14ac:dyDescent="0.25">
      <c r="A317" t="str">
        <f t="shared" si="118"/>
        <v/>
      </c>
    </row>
    <row r="318" spans="1:26" x14ac:dyDescent="0.25">
      <c r="A318" t="str">
        <f t="shared" si="118"/>
        <v/>
      </c>
    </row>
    <row r="319" spans="1:26" x14ac:dyDescent="0.25">
      <c r="A319" t="str">
        <f t="shared" si="118"/>
        <v/>
      </c>
    </row>
    <row r="320" spans="1:26" x14ac:dyDescent="0.25">
      <c r="A320" t="str">
        <f t="shared" si="118"/>
        <v/>
      </c>
    </row>
    <row r="321" spans="1:1" x14ac:dyDescent="0.25">
      <c r="A321" t="str">
        <f t="shared" si="118"/>
        <v/>
      </c>
    </row>
    <row r="322" spans="1:1" x14ac:dyDescent="0.25">
      <c r="A322" t="str">
        <f t="shared" si="118"/>
        <v/>
      </c>
    </row>
    <row r="323" spans="1:1" x14ac:dyDescent="0.25">
      <c r="A323" t="str">
        <f t="shared" ref="A323:A356" si="119">TRIM(AE323)</f>
        <v/>
      </c>
    </row>
    <row r="324" spans="1:1" x14ac:dyDescent="0.25">
      <c r="A324" t="str">
        <f t="shared" si="119"/>
        <v/>
      </c>
    </row>
    <row r="325" spans="1:1" x14ac:dyDescent="0.25">
      <c r="A325" t="str">
        <f t="shared" si="119"/>
        <v/>
      </c>
    </row>
    <row r="326" spans="1:1" x14ac:dyDescent="0.25">
      <c r="A326" t="str">
        <f t="shared" si="119"/>
        <v/>
      </c>
    </row>
    <row r="327" spans="1:1" x14ac:dyDescent="0.25">
      <c r="A327" t="str">
        <f t="shared" si="119"/>
        <v/>
      </c>
    </row>
    <row r="328" spans="1:1" x14ac:dyDescent="0.25">
      <c r="A328" t="str">
        <f t="shared" si="119"/>
        <v/>
      </c>
    </row>
    <row r="329" spans="1:1" x14ac:dyDescent="0.25">
      <c r="A329" t="str">
        <f t="shared" si="119"/>
        <v/>
      </c>
    </row>
    <row r="330" spans="1:1" x14ac:dyDescent="0.25">
      <c r="A330" t="str">
        <f t="shared" si="119"/>
        <v/>
      </c>
    </row>
    <row r="331" spans="1:1" x14ac:dyDescent="0.25">
      <c r="A331" t="str">
        <f t="shared" si="119"/>
        <v/>
      </c>
    </row>
    <row r="332" spans="1:1" x14ac:dyDescent="0.25">
      <c r="A332" t="str">
        <f t="shared" si="119"/>
        <v/>
      </c>
    </row>
    <row r="333" spans="1:1" x14ac:dyDescent="0.25">
      <c r="A333" t="str">
        <f t="shared" si="119"/>
        <v/>
      </c>
    </row>
    <row r="334" spans="1:1" x14ac:dyDescent="0.25">
      <c r="A334" t="str">
        <f t="shared" si="119"/>
        <v/>
      </c>
    </row>
    <row r="335" spans="1:1" x14ac:dyDescent="0.25">
      <c r="A335" t="str">
        <f t="shared" si="119"/>
        <v/>
      </c>
    </row>
    <row r="336" spans="1:1" x14ac:dyDescent="0.25">
      <c r="A336" t="str">
        <f t="shared" si="119"/>
        <v/>
      </c>
    </row>
    <row r="337" spans="1:1" x14ac:dyDescent="0.25">
      <c r="A337" t="str">
        <f t="shared" si="119"/>
        <v/>
      </c>
    </row>
    <row r="338" spans="1:1" x14ac:dyDescent="0.25">
      <c r="A338" t="str">
        <f t="shared" si="119"/>
        <v/>
      </c>
    </row>
    <row r="339" spans="1:1" x14ac:dyDescent="0.25">
      <c r="A339" t="str">
        <f t="shared" si="119"/>
        <v/>
      </c>
    </row>
    <row r="340" spans="1:1" x14ac:dyDescent="0.25">
      <c r="A340" t="str">
        <f t="shared" si="119"/>
        <v/>
      </c>
    </row>
    <row r="341" spans="1:1" x14ac:dyDescent="0.25">
      <c r="A341" t="str">
        <f t="shared" si="119"/>
        <v/>
      </c>
    </row>
    <row r="342" spans="1:1" x14ac:dyDescent="0.25">
      <c r="A342" t="str">
        <f t="shared" si="119"/>
        <v/>
      </c>
    </row>
    <row r="343" spans="1:1" x14ac:dyDescent="0.25">
      <c r="A343" t="str">
        <f t="shared" si="119"/>
        <v/>
      </c>
    </row>
    <row r="344" spans="1:1" x14ac:dyDescent="0.25">
      <c r="A344" t="str">
        <f t="shared" si="119"/>
        <v/>
      </c>
    </row>
    <row r="345" spans="1:1" x14ac:dyDescent="0.25">
      <c r="A345" t="str">
        <f t="shared" si="119"/>
        <v/>
      </c>
    </row>
    <row r="346" spans="1:1" x14ac:dyDescent="0.25">
      <c r="A346" t="str">
        <f t="shared" si="119"/>
        <v/>
      </c>
    </row>
    <row r="347" spans="1:1" x14ac:dyDescent="0.25">
      <c r="A347" t="str">
        <f t="shared" si="119"/>
        <v/>
      </c>
    </row>
    <row r="348" spans="1:1" x14ac:dyDescent="0.25">
      <c r="A348" t="str">
        <f t="shared" si="119"/>
        <v/>
      </c>
    </row>
    <row r="349" spans="1:1" x14ac:dyDescent="0.25">
      <c r="A349" t="str">
        <f t="shared" si="119"/>
        <v/>
      </c>
    </row>
    <row r="350" spans="1:1" x14ac:dyDescent="0.25">
      <c r="A350" t="str">
        <f t="shared" si="119"/>
        <v/>
      </c>
    </row>
    <row r="351" spans="1:1" x14ac:dyDescent="0.25">
      <c r="A351" t="str">
        <f t="shared" si="119"/>
        <v/>
      </c>
    </row>
    <row r="352" spans="1:1" x14ac:dyDescent="0.25">
      <c r="A352" t="str">
        <f t="shared" si="119"/>
        <v/>
      </c>
    </row>
    <row r="353" spans="1:1" x14ac:dyDescent="0.25">
      <c r="A353" t="str">
        <f t="shared" si="119"/>
        <v/>
      </c>
    </row>
    <row r="354" spans="1:1" x14ac:dyDescent="0.25">
      <c r="A354" t="str">
        <f t="shared" si="119"/>
        <v/>
      </c>
    </row>
    <row r="355" spans="1:1" x14ac:dyDescent="0.25">
      <c r="A355" t="str">
        <f t="shared" si="119"/>
        <v/>
      </c>
    </row>
    <row r="356" spans="1:1" x14ac:dyDescent="0.25">
      <c r="A356" t="str">
        <f t="shared" si="119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cols>
    <col min="1" max="1" width="10.7109375" bestFit="1" customWidth="1"/>
  </cols>
  <sheetData>
    <row r="1" spans="1:1" x14ac:dyDescent="0.25">
      <c r="A1" s="6">
        <v>42005</v>
      </c>
    </row>
    <row r="2" spans="1:1" x14ac:dyDescent="0.25">
      <c r="A2" s="6">
        <v>42192</v>
      </c>
    </row>
    <row r="3" spans="1:1" x14ac:dyDescent="0.25">
      <c r="A3" s="6">
        <v>42289</v>
      </c>
    </row>
    <row r="4" spans="1:1" x14ac:dyDescent="0.25">
      <c r="A4" s="6">
        <v>42310</v>
      </c>
    </row>
    <row r="5" spans="1:1" x14ac:dyDescent="0.25">
      <c r="A5" s="6">
        <v>42323</v>
      </c>
    </row>
    <row r="6" spans="1:1" x14ac:dyDescent="0.25">
      <c r="A6" s="6">
        <v>42363</v>
      </c>
    </row>
    <row r="7" spans="1:1" x14ac:dyDescent="0.25">
      <c r="A7" s="6">
        <v>42370</v>
      </c>
    </row>
    <row r="8" spans="1:1" x14ac:dyDescent="0.25">
      <c r="A8" s="6">
        <v>42558</v>
      </c>
    </row>
    <row r="9" spans="1:1" x14ac:dyDescent="0.25">
      <c r="A9" s="6">
        <v>42655</v>
      </c>
    </row>
    <row r="10" spans="1:1" x14ac:dyDescent="0.25">
      <c r="A10" s="6">
        <v>42676</v>
      </c>
    </row>
    <row r="11" spans="1:1" x14ac:dyDescent="0.25">
      <c r="A11" s="6">
        <v>42689</v>
      </c>
    </row>
    <row r="12" spans="1:1" x14ac:dyDescent="0.25">
      <c r="A12" s="6">
        <v>42729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Plan1!Rotas_Média_TOTAL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Santos Lopes</dc:creator>
  <cp:lastModifiedBy>Angélica</cp:lastModifiedBy>
  <dcterms:created xsi:type="dcterms:W3CDTF">2016-02-24T19:20:34Z</dcterms:created>
  <dcterms:modified xsi:type="dcterms:W3CDTF">2016-08-29T22:32:31Z</dcterms:modified>
</cp:coreProperties>
</file>