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LMERAS\Desktop\"/>
    </mc:Choice>
  </mc:AlternateContent>
  <bookViews>
    <workbookView xWindow="0" yWindow="0" windowWidth="28800" windowHeight="12135"/>
  </bookViews>
  <sheets>
    <sheet name="CierreVenta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1" i="1" l="1"/>
  <c r="D561" i="1"/>
  <c r="E561" i="1"/>
  <c r="F561" i="1"/>
  <c r="G561" i="1"/>
  <c r="H561" i="1"/>
  <c r="I561" i="1"/>
  <c r="J561" i="1"/>
  <c r="K561" i="1"/>
  <c r="M561" i="1"/>
  <c r="N561" i="1"/>
  <c r="O561" i="1"/>
  <c r="P561" i="1"/>
  <c r="Q561" i="1"/>
  <c r="R561" i="1"/>
  <c r="S561" i="1"/>
  <c r="T561" i="1"/>
  <c r="U561" i="1"/>
  <c r="V561" i="1"/>
  <c r="X561" i="1"/>
  <c r="Y561" i="1"/>
  <c r="AA561" i="1"/>
  <c r="AB561" i="1"/>
  <c r="AC561" i="1"/>
  <c r="AD561" i="1"/>
  <c r="L560" i="1"/>
  <c r="W560" i="1"/>
  <c r="Z560" i="1"/>
  <c r="AE560" i="1"/>
  <c r="L559" i="1"/>
  <c r="W559" i="1"/>
  <c r="Z559" i="1"/>
  <c r="AE559" i="1"/>
  <c r="L558" i="1"/>
  <c r="W558" i="1"/>
  <c r="Z558" i="1"/>
  <c r="AE558" i="1"/>
  <c r="L557" i="1"/>
  <c r="W557" i="1"/>
  <c r="Z557" i="1"/>
  <c r="AE557" i="1"/>
  <c r="L556" i="1"/>
  <c r="W556" i="1"/>
  <c r="Z556" i="1"/>
  <c r="AE556" i="1"/>
  <c r="L555" i="1"/>
  <c r="W555" i="1"/>
  <c r="Z555" i="1"/>
  <c r="AE555" i="1"/>
  <c r="L554" i="1"/>
  <c r="W554" i="1"/>
  <c r="Z554" i="1"/>
  <c r="AE554" i="1"/>
  <c r="L553" i="1"/>
  <c r="W553" i="1"/>
  <c r="Z553" i="1"/>
  <c r="AE553" i="1"/>
  <c r="L552" i="1"/>
  <c r="W552" i="1"/>
  <c r="Z552" i="1"/>
  <c r="AE552" i="1"/>
  <c r="L551" i="1"/>
  <c r="W551" i="1"/>
  <c r="Z551" i="1"/>
  <c r="AE551" i="1"/>
  <c r="L550" i="1"/>
  <c r="W550" i="1"/>
  <c r="Z550" i="1"/>
  <c r="AE550" i="1"/>
  <c r="L549" i="1"/>
  <c r="W549" i="1"/>
  <c r="Z549" i="1"/>
  <c r="AE549" i="1"/>
  <c r="L548" i="1"/>
  <c r="W548" i="1"/>
  <c r="Z548" i="1"/>
  <c r="AE548" i="1"/>
  <c r="L547" i="1"/>
  <c r="W547" i="1"/>
  <c r="Z547" i="1"/>
  <c r="AE547" i="1"/>
  <c r="L546" i="1"/>
  <c r="W546" i="1"/>
  <c r="Z546" i="1"/>
  <c r="AE546" i="1"/>
  <c r="L545" i="1"/>
  <c r="W545" i="1"/>
  <c r="Z545" i="1"/>
  <c r="AE545" i="1"/>
  <c r="L544" i="1"/>
  <c r="W544" i="1"/>
  <c r="Z544" i="1"/>
  <c r="AE544" i="1"/>
  <c r="L543" i="1"/>
  <c r="W543" i="1"/>
  <c r="Z543" i="1"/>
  <c r="AE543" i="1"/>
  <c r="L542" i="1"/>
  <c r="W542" i="1"/>
  <c r="Z542" i="1"/>
  <c r="AE542" i="1"/>
  <c r="L541" i="1"/>
  <c r="W541" i="1"/>
  <c r="Z541" i="1"/>
  <c r="AE541" i="1"/>
  <c r="L540" i="1"/>
  <c r="W540" i="1"/>
  <c r="Z540" i="1"/>
  <c r="AE540" i="1"/>
  <c r="L539" i="1"/>
  <c r="W539" i="1"/>
  <c r="Z539" i="1"/>
  <c r="AE539" i="1"/>
  <c r="L538" i="1"/>
  <c r="W538" i="1"/>
  <c r="Z538" i="1"/>
  <c r="AE538" i="1"/>
  <c r="L537" i="1"/>
  <c r="W537" i="1"/>
  <c r="Z537" i="1"/>
  <c r="AE537" i="1"/>
  <c r="L536" i="1"/>
  <c r="W536" i="1"/>
  <c r="AE536" i="1"/>
  <c r="L535" i="1"/>
  <c r="W535" i="1"/>
  <c r="AE535" i="1"/>
  <c r="L534" i="1"/>
  <c r="W534" i="1"/>
  <c r="AE534" i="1"/>
  <c r="L533" i="1"/>
  <c r="W533" i="1"/>
  <c r="AE533" i="1"/>
  <c r="L532" i="1"/>
  <c r="W532" i="1"/>
  <c r="AE532" i="1"/>
  <c r="Z534" i="1" l="1"/>
  <c r="Z533" i="1"/>
  <c r="Z536" i="1"/>
  <c r="Z535" i="1"/>
  <c r="Z532" i="1"/>
  <c r="L531" i="1"/>
  <c r="W531" i="1"/>
  <c r="AE531" i="1"/>
  <c r="L530" i="1"/>
  <c r="W530" i="1"/>
  <c r="AE530" i="1"/>
  <c r="L529" i="1"/>
  <c r="W529" i="1"/>
  <c r="AE529" i="1"/>
  <c r="L528" i="1"/>
  <c r="W528" i="1"/>
  <c r="AE528" i="1"/>
  <c r="L527" i="1"/>
  <c r="W527" i="1"/>
  <c r="AE527" i="1"/>
  <c r="L526" i="1"/>
  <c r="W526" i="1"/>
  <c r="AE526" i="1"/>
  <c r="L525" i="1"/>
  <c r="W525" i="1"/>
  <c r="AE525" i="1"/>
  <c r="L524" i="1"/>
  <c r="W524" i="1"/>
  <c r="AE524" i="1"/>
  <c r="L523" i="1"/>
  <c r="W523" i="1"/>
  <c r="AE523" i="1"/>
  <c r="L522" i="1"/>
  <c r="W522" i="1"/>
  <c r="AE522" i="1"/>
  <c r="L521" i="1"/>
  <c r="W521" i="1"/>
  <c r="AE521" i="1"/>
  <c r="L520" i="1"/>
  <c r="W520" i="1"/>
  <c r="AE520" i="1"/>
  <c r="L519" i="1"/>
  <c r="W519" i="1"/>
  <c r="AE519" i="1"/>
  <c r="L518" i="1"/>
  <c r="W518" i="1"/>
  <c r="AE518" i="1"/>
  <c r="L517" i="1"/>
  <c r="W517" i="1"/>
  <c r="AE517" i="1"/>
  <c r="L516" i="1"/>
  <c r="W516" i="1"/>
  <c r="AE516" i="1"/>
  <c r="L515" i="1"/>
  <c r="W515" i="1"/>
  <c r="AE515" i="1"/>
  <c r="L514" i="1"/>
  <c r="W514" i="1"/>
  <c r="AE514" i="1"/>
  <c r="L513" i="1"/>
  <c r="W513" i="1"/>
  <c r="AE513" i="1"/>
  <c r="L512" i="1"/>
  <c r="W512" i="1"/>
  <c r="AE512" i="1"/>
  <c r="L511" i="1"/>
  <c r="W511" i="1"/>
  <c r="AE511" i="1"/>
  <c r="L510" i="1"/>
  <c r="W510" i="1"/>
  <c r="AE510" i="1"/>
  <c r="L509" i="1"/>
  <c r="W509" i="1"/>
  <c r="AE509" i="1"/>
  <c r="L508" i="1"/>
  <c r="W508" i="1"/>
  <c r="AE508" i="1"/>
  <c r="L507" i="1"/>
  <c r="W507" i="1"/>
  <c r="AE507" i="1"/>
  <c r="L506" i="1"/>
  <c r="W506" i="1"/>
  <c r="AE506" i="1"/>
  <c r="L505" i="1"/>
  <c r="W505" i="1"/>
  <c r="AE505" i="1"/>
  <c r="L504" i="1"/>
  <c r="W504" i="1"/>
  <c r="AE504" i="1"/>
  <c r="L503" i="1"/>
  <c r="W503" i="1"/>
  <c r="AE503" i="1"/>
  <c r="L502" i="1"/>
  <c r="W502" i="1"/>
  <c r="AE502" i="1"/>
  <c r="L501" i="1"/>
  <c r="W501" i="1"/>
  <c r="AE501" i="1"/>
  <c r="L500" i="1"/>
  <c r="W500" i="1"/>
  <c r="AE500" i="1"/>
  <c r="L499" i="1"/>
  <c r="W499" i="1"/>
  <c r="AE499" i="1"/>
  <c r="L498" i="1"/>
  <c r="W498" i="1"/>
  <c r="AE498" i="1"/>
  <c r="L497" i="1"/>
  <c r="W497" i="1"/>
  <c r="AE497" i="1"/>
  <c r="L496" i="1"/>
  <c r="W496" i="1"/>
  <c r="AE496" i="1"/>
  <c r="L495" i="1"/>
  <c r="W495" i="1"/>
  <c r="AE495" i="1"/>
  <c r="L494" i="1"/>
  <c r="W494" i="1"/>
  <c r="AE494" i="1"/>
  <c r="L493" i="1"/>
  <c r="W493" i="1"/>
  <c r="AE493" i="1"/>
  <c r="L492" i="1"/>
  <c r="W492" i="1"/>
  <c r="AE492" i="1"/>
  <c r="L491" i="1"/>
  <c r="W491" i="1"/>
  <c r="AE491" i="1"/>
  <c r="L490" i="1"/>
  <c r="W490" i="1"/>
  <c r="AE490" i="1"/>
  <c r="L489" i="1"/>
  <c r="W489" i="1"/>
  <c r="AE489" i="1"/>
  <c r="L487" i="1"/>
  <c r="W487" i="1"/>
  <c r="AE487" i="1"/>
  <c r="L486" i="1"/>
  <c r="W486" i="1"/>
  <c r="AE486" i="1"/>
  <c r="L485" i="1"/>
  <c r="W485" i="1"/>
  <c r="AE485" i="1"/>
  <c r="L484" i="1"/>
  <c r="W484" i="1"/>
  <c r="AE484" i="1"/>
  <c r="L483" i="1"/>
  <c r="W483" i="1"/>
  <c r="AE483" i="1"/>
  <c r="L482" i="1"/>
  <c r="W482" i="1"/>
  <c r="AE482" i="1"/>
  <c r="L481" i="1"/>
  <c r="W481" i="1"/>
  <c r="AE481" i="1"/>
  <c r="L480" i="1"/>
  <c r="W480" i="1"/>
  <c r="AE480" i="1"/>
  <c r="L479" i="1"/>
  <c r="W479" i="1"/>
  <c r="AE479" i="1"/>
  <c r="L478" i="1"/>
  <c r="W478" i="1"/>
  <c r="AE478" i="1"/>
  <c r="L477" i="1"/>
  <c r="W477" i="1"/>
  <c r="AE477" i="1"/>
  <c r="L476" i="1"/>
  <c r="W476" i="1"/>
  <c r="AE476" i="1"/>
  <c r="L475" i="1"/>
  <c r="W475" i="1"/>
  <c r="AE475" i="1"/>
  <c r="L474" i="1"/>
  <c r="W474" i="1"/>
  <c r="AE474" i="1"/>
  <c r="L473" i="1"/>
  <c r="W473" i="1"/>
  <c r="AE473" i="1"/>
  <c r="L472" i="1"/>
  <c r="W472" i="1"/>
  <c r="AE472" i="1"/>
  <c r="L471" i="1"/>
  <c r="W471" i="1"/>
  <c r="AE471" i="1"/>
  <c r="L470" i="1"/>
  <c r="W470" i="1"/>
  <c r="AE470" i="1"/>
  <c r="L469" i="1"/>
  <c r="W469" i="1"/>
  <c r="AE469" i="1"/>
  <c r="L468" i="1"/>
  <c r="W468" i="1"/>
  <c r="AE468" i="1"/>
  <c r="L467" i="1"/>
  <c r="W467" i="1"/>
  <c r="AE467" i="1"/>
  <c r="L466" i="1"/>
  <c r="W466" i="1"/>
  <c r="AE466" i="1"/>
  <c r="L465" i="1"/>
  <c r="W465" i="1"/>
  <c r="AE465" i="1"/>
  <c r="L464" i="1"/>
  <c r="W464" i="1"/>
  <c r="AE464" i="1"/>
  <c r="L463" i="1"/>
  <c r="W463" i="1"/>
  <c r="AE463" i="1"/>
  <c r="L462" i="1"/>
  <c r="W462" i="1"/>
  <c r="AE462" i="1"/>
  <c r="L461" i="1"/>
  <c r="W461" i="1"/>
  <c r="AE461" i="1"/>
  <c r="L460" i="1"/>
  <c r="W460" i="1"/>
  <c r="AE460" i="1"/>
  <c r="L459" i="1"/>
  <c r="W459" i="1"/>
  <c r="AE459" i="1"/>
  <c r="L458" i="1"/>
  <c r="W458" i="1"/>
  <c r="AE458" i="1"/>
  <c r="L457" i="1"/>
  <c r="W457" i="1"/>
  <c r="AE457" i="1"/>
  <c r="L456" i="1"/>
  <c r="W456" i="1"/>
  <c r="AE456" i="1"/>
  <c r="L455" i="1"/>
  <c r="W455" i="1"/>
  <c r="AE455" i="1"/>
  <c r="L454" i="1"/>
  <c r="W454" i="1"/>
  <c r="AE454" i="1"/>
  <c r="L453" i="1"/>
  <c r="W453" i="1"/>
  <c r="AE453" i="1"/>
  <c r="L452" i="1"/>
  <c r="W452" i="1"/>
  <c r="AE452" i="1"/>
  <c r="L451" i="1"/>
  <c r="W451" i="1"/>
  <c r="AE451" i="1"/>
  <c r="L450" i="1"/>
  <c r="W450" i="1"/>
  <c r="AE450" i="1"/>
  <c r="L449" i="1"/>
  <c r="W449" i="1"/>
  <c r="AE449" i="1"/>
  <c r="L448" i="1"/>
  <c r="W448" i="1"/>
  <c r="AE448" i="1"/>
  <c r="L447" i="1"/>
  <c r="W447" i="1"/>
  <c r="AE447" i="1"/>
  <c r="L446" i="1"/>
  <c r="W446" i="1"/>
  <c r="AE446" i="1"/>
  <c r="L445" i="1"/>
  <c r="W445" i="1"/>
  <c r="AE445" i="1"/>
  <c r="L444" i="1"/>
  <c r="W444" i="1"/>
  <c r="AE444" i="1"/>
  <c r="L443" i="1"/>
  <c r="W443" i="1"/>
  <c r="AE443" i="1"/>
  <c r="L442" i="1"/>
  <c r="W442" i="1"/>
  <c r="AE442" i="1"/>
  <c r="L441" i="1"/>
  <c r="W441" i="1"/>
  <c r="AE441" i="1"/>
  <c r="L440" i="1"/>
  <c r="W440" i="1"/>
  <c r="AE440" i="1"/>
  <c r="L438" i="1"/>
  <c r="W438" i="1"/>
  <c r="AE438" i="1"/>
  <c r="L437" i="1"/>
  <c r="W437" i="1"/>
  <c r="AE437" i="1"/>
  <c r="L436" i="1"/>
  <c r="W436" i="1"/>
  <c r="AE436" i="1"/>
  <c r="L435" i="1"/>
  <c r="W435" i="1"/>
  <c r="AE435" i="1"/>
  <c r="L434" i="1"/>
  <c r="W434" i="1"/>
  <c r="AE434" i="1"/>
  <c r="L433" i="1"/>
  <c r="W433" i="1"/>
  <c r="AE433" i="1"/>
  <c r="L432" i="1"/>
  <c r="W432" i="1"/>
  <c r="AE432" i="1"/>
  <c r="L431" i="1"/>
  <c r="W431" i="1"/>
  <c r="AE431" i="1"/>
  <c r="L430" i="1"/>
  <c r="W430" i="1"/>
  <c r="AE430" i="1"/>
  <c r="L429" i="1"/>
  <c r="W429" i="1"/>
  <c r="AE429" i="1"/>
  <c r="L428" i="1"/>
  <c r="W428" i="1"/>
  <c r="AE428" i="1"/>
  <c r="L427" i="1"/>
  <c r="W427" i="1"/>
  <c r="AE427" i="1"/>
  <c r="Z517" i="1" l="1"/>
  <c r="Z521" i="1"/>
  <c r="Z524" i="1"/>
  <c r="Z528" i="1"/>
  <c r="Z523" i="1"/>
  <c r="Z527" i="1"/>
  <c r="Z531" i="1"/>
  <c r="Z526" i="1"/>
  <c r="Z530" i="1"/>
  <c r="Z525" i="1"/>
  <c r="Z529" i="1"/>
  <c r="Z515" i="1"/>
  <c r="Z519" i="1"/>
  <c r="Z518" i="1"/>
  <c r="Z522" i="1"/>
  <c r="Z514" i="1"/>
  <c r="Z516" i="1"/>
  <c r="Z520" i="1"/>
  <c r="Z512" i="1"/>
  <c r="Z492" i="1"/>
  <c r="Z496" i="1"/>
  <c r="Z500" i="1"/>
  <c r="Z494" i="1"/>
  <c r="Z498" i="1"/>
  <c r="Z502" i="1"/>
  <c r="Z506" i="1"/>
  <c r="Z510" i="1"/>
  <c r="Z504" i="1"/>
  <c r="Z508" i="1"/>
  <c r="Z493" i="1"/>
  <c r="Z497" i="1"/>
  <c r="Z501" i="1"/>
  <c r="Z505" i="1"/>
  <c r="Z509" i="1"/>
  <c r="Z495" i="1"/>
  <c r="Z499" i="1"/>
  <c r="Z503" i="1"/>
  <c r="Z507" i="1"/>
  <c r="Z513" i="1"/>
  <c r="Z511" i="1"/>
  <c r="Z478" i="1"/>
  <c r="Z466" i="1"/>
  <c r="Z470" i="1"/>
  <c r="Z474" i="1"/>
  <c r="Z482" i="1"/>
  <c r="Z486" i="1"/>
  <c r="Z491" i="1"/>
  <c r="Z481" i="1"/>
  <c r="Z485" i="1"/>
  <c r="Z489" i="1"/>
  <c r="Z464" i="1"/>
  <c r="Z472" i="1"/>
  <c r="Z484" i="1"/>
  <c r="Z479" i="1"/>
  <c r="Z483" i="1"/>
  <c r="Z468" i="1"/>
  <c r="Z476" i="1"/>
  <c r="Z480" i="1"/>
  <c r="Z490" i="1"/>
  <c r="Z487" i="1"/>
  <c r="Z467" i="1"/>
  <c r="Z471" i="1"/>
  <c r="Z475" i="1"/>
  <c r="Z465" i="1"/>
  <c r="Z469" i="1"/>
  <c r="Z473" i="1"/>
  <c r="Z477" i="1"/>
  <c r="Z453" i="1"/>
  <c r="Z457" i="1"/>
  <c r="Z460" i="1"/>
  <c r="Z462" i="1"/>
  <c r="Z427" i="1"/>
  <c r="Z431" i="1"/>
  <c r="Z456" i="1"/>
  <c r="Z455" i="1"/>
  <c r="Z459" i="1"/>
  <c r="Z463" i="1"/>
  <c r="Z454" i="1"/>
  <c r="Z458" i="1"/>
  <c r="Z461" i="1"/>
  <c r="Z429" i="1"/>
  <c r="Z433" i="1"/>
  <c r="Z437" i="1"/>
  <c r="Z442" i="1"/>
  <c r="Z446" i="1"/>
  <c r="Z450" i="1"/>
  <c r="Z435" i="1"/>
  <c r="Z440" i="1"/>
  <c r="Z444" i="1"/>
  <c r="Z448" i="1"/>
  <c r="Z452" i="1"/>
  <c r="Z428" i="1"/>
  <c r="Z432" i="1"/>
  <c r="Z436" i="1"/>
  <c r="Z441" i="1"/>
  <c r="Z445" i="1"/>
  <c r="Z449" i="1"/>
  <c r="Z430" i="1"/>
  <c r="Z434" i="1"/>
  <c r="Z438" i="1"/>
  <c r="Z443" i="1"/>
  <c r="Z447" i="1"/>
  <c r="Z451" i="1"/>
  <c r="L426" i="1"/>
  <c r="W426" i="1"/>
  <c r="AE426" i="1"/>
  <c r="L425" i="1"/>
  <c r="W425" i="1"/>
  <c r="AE425" i="1"/>
  <c r="L424" i="1"/>
  <c r="W424" i="1"/>
  <c r="AE424" i="1"/>
  <c r="L423" i="1"/>
  <c r="W423" i="1"/>
  <c r="AE423" i="1"/>
  <c r="L422" i="1"/>
  <c r="W422" i="1"/>
  <c r="AE422" i="1"/>
  <c r="L421" i="1"/>
  <c r="W421" i="1"/>
  <c r="AE421" i="1"/>
  <c r="L420" i="1"/>
  <c r="W420" i="1"/>
  <c r="AE420" i="1"/>
  <c r="L419" i="1"/>
  <c r="W419" i="1"/>
  <c r="AE419" i="1"/>
  <c r="L418" i="1"/>
  <c r="W418" i="1"/>
  <c r="AE418" i="1"/>
  <c r="L417" i="1"/>
  <c r="W417" i="1"/>
  <c r="AE417" i="1"/>
  <c r="L416" i="1"/>
  <c r="W416" i="1"/>
  <c r="AE416" i="1"/>
  <c r="L415" i="1"/>
  <c r="W415" i="1"/>
  <c r="AE415" i="1"/>
  <c r="L414" i="1"/>
  <c r="W414" i="1"/>
  <c r="AE414" i="1"/>
  <c r="L413" i="1"/>
  <c r="W413" i="1"/>
  <c r="AE413" i="1"/>
  <c r="L412" i="1"/>
  <c r="W412" i="1"/>
  <c r="AE412" i="1"/>
  <c r="L411" i="1"/>
  <c r="W411" i="1"/>
  <c r="AE411" i="1"/>
  <c r="L410" i="1"/>
  <c r="W410" i="1"/>
  <c r="AE410" i="1"/>
  <c r="L409" i="1"/>
  <c r="W409" i="1"/>
  <c r="AE409" i="1"/>
  <c r="L408" i="1"/>
  <c r="W408" i="1"/>
  <c r="AE408" i="1"/>
  <c r="L407" i="1"/>
  <c r="W407" i="1"/>
  <c r="AE407" i="1"/>
  <c r="Z409" i="1" l="1"/>
  <c r="Z413" i="1"/>
  <c r="Z417" i="1"/>
  <c r="Z421" i="1"/>
  <c r="Z425" i="1"/>
  <c r="Z414" i="1"/>
  <c r="Z426" i="1"/>
  <c r="Z412" i="1"/>
  <c r="Z416" i="1"/>
  <c r="Z420" i="1"/>
  <c r="Z424" i="1"/>
  <c r="Z411" i="1"/>
  <c r="Z415" i="1"/>
  <c r="Z419" i="1"/>
  <c r="Z423" i="1"/>
  <c r="Z408" i="1"/>
  <c r="Z410" i="1"/>
  <c r="Z418" i="1"/>
  <c r="Z422" i="1"/>
  <c r="Z407" i="1"/>
  <c r="L406" i="1"/>
  <c r="W406" i="1"/>
  <c r="AE406" i="1"/>
  <c r="L405" i="1"/>
  <c r="W405" i="1"/>
  <c r="AE405" i="1"/>
  <c r="L404" i="1"/>
  <c r="W404" i="1"/>
  <c r="AE404" i="1"/>
  <c r="L403" i="1"/>
  <c r="W403" i="1"/>
  <c r="AE403" i="1"/>
  <c r="L402" i="1"/>
  <c r="W402" i="1"/>
  <c r="AE402" i="1"/>
  <c r="L401" i="1"/>
  <c r="W401" i="1"/>
  <c r="AE401" i="1"/>
  <c r="L400" i="1"/>
  <c r="W400" i="1"/>
  <c r="AE400" i="1"/>
  <c r="L399" i="1"/>
  <c r="W399" i="1"/>
  <c r="AE399" i="1"/>
  <c r="L398" i="1"/>
  <c r="W398" i="1"/>
  <c r="AE398" i="1"/>
  <c r="L397" i="1"/>
  <c r="W397" i="1"/>
  <c r="AE397" i="1"/>
  <c r="L396" i="1"/>
  <c r="W396" i="1"/>
  <c r="AE396" i="1"/>
  <c r="L395" i="1"/>
  <c r="W395" i="1"/>
  <c r="AE395" i="1"/>
  <c r="L394" i="1"/>
  <c r="W394" i="1"/>
  <c r="AE394" i="1"/>
  <c r="L393" i="1"/>
  <c r="W393" i="1"/>
  <c r="AE393" i="1"/>
  <c r="L392" i="1"/>
  <c r="W392" i="1"/>
  <c r="AE392" i="1"/>
  <c r="L391" i="1"/>
  <c r="W391" i="1"/>
  <c r="AE391" i="1"/>
  <c r="L390" i="1"/>
  <c r="W390" i="1"/>
  <c r="AE390" i="1"/>
  <c r="L389" i="1"/>
  <c r="W389" i="1"/>
  <c r="AE389" i="1"/>
  <c r="L388" i="1"/>
  <c r="W388" i="1"/>
  <c r="AE388" i="1"/>
  <c r="L387" i="1"/>
  <c r="W387" i="1"/>
  <c r="AE387" i="1"/>
  <c r="L386" i="1"/>
  <c r="W386" i="1"/>
  <c r="AE386" i="1"/>
  <c r="L385" i="1"/>
  <c r="W385" i="1"/>
  <c r="AE385" i="1"/>
  <c r="L384" i="1"/>
  <c r="W384" i="1"/>
  <c r="AE384" i="1"/>
  <c r="L383" i="1"/>
  <c r="W383" i="1"/>
  <c r="AE383" i="1"/>
  <c r="L382" i="1"/>
  <c r="W382" i="1"/>
  <c r="AE382" i="1"/>
  <c r="Z406" i="1" l="1"/>
  <c r="Z405" i="1"/>
  <c r="Z404" i="1"/>
  <c r="Z383" i="1"/>
  <c r="Z395" i="1"/>
  <c r="Z399" i="1"/>
  <c r="Z387" i="1"/>
  <c r="Z391" i="1"/>
  <c r="Z385" i="1"/>
  <c r="Z389" i="1"/>
  <c r="Z393" i="1"/>
  <c r="Z397" i="1"/>
  <c r="Z401" i="1"/>
  <c r="Z384" i="1"/>
  <c r="Z388" i="1"/>
  <c r="Z392" i="1"/>
  <c r="Z396" i="1"/>
  <c r="Z400" i="1"/>
  <c r="Z386" i="1"/>
  <c r="Z390" i="1"/>
  <c r="Z394" i="1"/>
  <c r="Z398" i="1"/>
  <c r="Z402" i="1"/>
  <c r="Z403" i="1"/>
  <c r="Z382" i="1"/>
  <c r="L381" i="1"/>
  <c r="W381" i="1"/>
  <c r="AE381" i="1"/>
  <c r="L380" i="1"/>
  <c r="W380" i="1"/>
  <c r="AE380" i="1"/>
  <c r="L379" i="1"/>
  <c r="W379" i="1"/>
  <c r="AE379" i="1"/>
  <c r="L378" i="1"/>
  <c r="W378" i="1"/>
  <c r="AE378" i="1"/>
  <c r="L377" i="1"/>
  <c r="W377" i="1"/>
  <c r="AE377" i="1"/>
  <c r="L376" i="1"/>
  <c r="W376" i="1"/>
  <c r="AE376" i="1"/>
  <c r="L375" i="1"/>
  <c r="W375" i="1"/>
  <c r="AE375" i="1"/>
  <c r="L374" i="1"/>
  <c r="W374" i="1"/>
  <c r="AE374" i="1"/>
  <c r="L373" i="1"/>
  <c r="W373" i="1"/>
  <c r="AE373" i="1"/>
  <c r="L372" i="1"/>
  <c r="W372" i="1"/>
  <c r="AE372" i="1"/>
  <c r="L371" i="1"/>
  <c r="W371" i="1"/>
  <c r="AE371" i="1"/>
  <c r="L370" i="1"/>
  <c r="W370" i="1"/>
  <c r="AE370" i="1"/>
  <c r="Z381" i="1" l="1"/>
  <c r="Z371" i="1"/>
  <c r="Z375" i="1"/>
  <c r="Z374" i="1"/>
  <c r="Z378" i="1"/>
  <c r="Z373" i="1"/>
  <c r="Z377" i="1"/>
  <c r="Z372" i="1"/>
  <c r="Z376" i="1"/>
  <c r="Z380" i="1"/>
  <c r="Z379" i="1"/>
  <c r="Z370" i="1"/>
  <c r="L369" i="1"/>
  <c r="W369" i="1"/>
  <c r="AE369" i="1"/>
  <c r="L368" i="1"/>
  <c r="W368" i="1"/>
  <c r="AE368" i="1"/>
  <c r="L367" i="1"/>
  <c r="W367" i="1"/>
  <c r="AE367" i="1"/>
  <c r="L366" i="1"/>
  <c r="W366" i="1"/>
  <c r="AE366" i="1"/>
  <c r="L365" i="1"/>
  <c r="W365" i="1"/>
  <c r="AE365" i="1"/>
  <c r="L364" i="1"/>
  <c r="W364" i="1"/>
  <c r="AE364" i="1"/>
  <c r="L363" i="1"/>
  <c r="W363" i="1"/>
  <c r="AE363" i="1"/>
  <c r="L362" i="1"/>
  <c r="W362" i="1"/>
  <c r="AE362" i="1"/>
  <c r="L361" i="1"/>
  <c r="W361" i="1"/>
  <c r="AE361" i="1"/>
  <c r="L360" i="1"/>
  <c r="W360" i="1"/>
  <c r="AE360" i="1"/>
  <c r="L359" i="1"/>
  <c r="W359" i="1"/>
  <c r="AE359" i="1"/>
  <c r="L358" i="1"/>
  <c r="W358" i="1"/>
  <c r="AE358" i="1"/>
  <c r="L357" i="1"/>
  <c r="W357" i="1"/>
  <c r="AE357" i="1"/>
  <c r="L356" i="1"/>
  <c r="W356" i="1"/>
  <c r="AE356" i="1"/>
  <c r="L355" i="1"/>
  <c r="W355" i="1"/>
  <c r="AE355" i="1"/>
  <c r="L354" i="1"/>
  <c r="W354" i="1"/>
  <c r="AE354" i="1"/>
  <c r="L353" i="1"/>
  <c r="W353" i="1"/>
  <c r="AE353" i="1"/>
  <c r="L352" i="1"/>
  <c r="W352" i="1"/>
  <c r="AE352" i="1"/>
  <c r="L351" i="1"/>
  <c r="W351" i="1"/>
  <c r="AE351" i="1"/>
  <c r="L350" i="1"/>
  <c r="W350" i="1"/>
  <c r="AE350" i="1"/>
  <c r="L349" i="1"/>
  <c r="W349" i="1"/>
  <c r="AE349" i="1"/>
  <c r="L348" i="1"/>
  <c r="W348" i="1"/>
  <c r="AE348" i="1"/>
  <c r="L347" i="1"/>
  <c r="W347" i="1"/>
  <c r="AE347" i="1"/>
  <c r="L346" i="1"/>
  <c r="W346" i="1"/>
  <c r="AE346" i="1"/>
  <c r="L345" i="1"/>
  <c r="W345" i="1"/>
  <c r="AE345" i="1"/>
  <c r="L344" i="1"/>
  <c r="W344" i="1"/>
  <c r="AE344" i="1"/>
  <c r="L343" i="1"/>
  <c r="W343" i="1"/>
  <c r="AE343" i="1"/>
  <c r="L342" i="1"/>
  <c r="W342" i="1"/>
  <c r="AE342" i="1"/>
  <c r="L341" i="1"/>
  <c r="W341" i="1"/>
  <c r="AE341" i="1"/>
  <c r="L340" i="1"/>
  <c r="W340" i="1"/>
  <c r="AE340" i="1"/>
  <c r="L339" i="1"/>
  <c r="W339" i="1"/>
  <c r="AE339" i="1"/>
  <c r="L338" i="1"/>
  <c r="W338" i="1"/>
  <c r="AE338" i="1"/>
  <c r="L337" i="1"/>
  <c r="W337" i="1"/>
  <c r="AE337" i="1"/>
  <c r="L336" i="1"/>
  <c r="W336" i="1"/>
  <c r="AE336" i="1"/>
  <c r="L335" i="1"/>
  <c r="W335" i="1"/>
  <c r="AE335" i="1"/>
  <c r="L334" i="1"/>
  <c r="W334" i="1"/>
  <c r="AE334" i="1"/>
  <c r="L333" i="1"/>
  <c r="W333" i="1"/>
  <c r="AE333" i="1"/>
  <c r="L332" i="1"/>
  <c r="W332" i="1"/>
  <c r="AE332" i="1"/>
  <c r="L331" i="1"/>
  <c r="W331" i="1"/>
  <c r="AE331" i="1"/>
  <c r="L330" i="1"/>
  <c r="W330" i="1"/>
  <c r="AE330" i="1"/>
  <c r="L329" i="1"/>
  <c r="W329" i="1"/>
  <c r="AE329" i="1"/>
  <c r="L328" i="1"/>
  <c r="W328" i="1"/>
  <c r="AE328" i="1"/>
  <c r="L327" i="1"/>
  <c r="W327" i="1"/>
  <c r="AE327" i="1"/>
  <c r="L326" i="1"/>
  <c r="W326" i="1"/>
  <c r="AE326" i="1"/>
  <c r="L325" i="1"/>
  <c r="W325" i="1"/>
  <c r="AE325" i="1"/>
  <c r="L324" i="1"/>
  <c r="W324" i="1"/>
  <c r="AE324" i="1"/>
  <c r="L323" i="1"/>
  <c r="W323" i="1"/>
  <c r="AE323" i="1"/>
  <c r="L322" i="1"/>
  <c r="W322" i="1"/>
  <c r="AE322" i="1"/>
  <c r="L321" i="1"/>
  <c r="W321" i="1"/>
  <c r="AE321" i="1"/>
  <c r="L320" i="1"/>
  <c r="W320" i="1"/>
  <c r="AE320" i="1"/>
  <c r="L319" i="1"/>
  <c r="W319" i="1"/>
  <c r="AE319" i="1"/>
  <c r="L318" i="1"/>
  <c r="W318" i="1"/>
  <c r="AE318" i="1"/>
  <c r="L317" i="1"/>
  <c r="W317" i="1"/>
  <c r="AE317" i="1"/>
  <c r="L316" i="1"/>
  <c r="W316" i="1"/>
  <c r="AE316" i="1"/>
  <c r="L315" i="1"/>
  <c r="W315" i="1"/>
  <c r="AE315" i="1"/>
  <c r="L314" i="1"/>
  <c r="W314" i="1"/>
  <c r="AE314" i="1"/>
  <c r="L313" i="1"/>
  <c r="W313" i="1"/>
  <c r="AE313" i="1"/>
  <c r="L312" i="1"/>
  <c r="W312" i="1"/>
  <c r="AE312" i="1"/>
  <c r="L311" i="1"/>
  <c r="W311" i="1"/>
  <c r="AE311" i="1"/>
  <c r="L310" i="1"/>
  <c r="W310" i="1"/>
  <c r="AE310" i="1"/>
  <c r="L309" i="1"/>
  <c r="W309" i="1"/>
  <c r="AE309" i="1"/>
  <c r="L308" i="1"/>
  <c r="W308" i="1"/>
  <c r="AE308" i="1"/>
  <c r="L307" i="1"/>
  <c r="W307" i="1"/>
  <c r="AE307" i="1"/>
  <c r="L306" i="1"/>
  <c r="W306" i="1"/>
  <c r="AE306" i="1"/>
  <c r="L305" i="1"/>
  <c r="W305" i="1"/>
  <c r="AE305" i="1"/>
  <c r="L304" i="1"/>
  <c r="W304" i="1"/>
  <c r="AE304" i="1"/>
  <c r="L303" i="1"/>
  <c r="W303" i="1"/>
  <c r="AE303" i="1"/>
  <c r="L302" i="1"/>
  <c r="W302" i="1"/>
  <c r="AE302" i="1"/>
  <c r="L301" i="1"/>
  <c r="W301" i="1"/>
  <c r="AE301" i="1"/>
  <c r="L300" i="1"/>
  <c r="W300" i="1"/>
  <c r="AE300" i="1"/>
  <c r="L299" i="1"/>
  <c r="W299" i="1"/>
  <c r="AE299" i="1"/>
  <c r="L298" i="1"/>
  <c r="W298" i="1"/>
  <c r="AE298" i="1"/>
  <c r="L297" i="1"/>
  <c r="W297" i="1"/>
  <c r="AE297" i="1"/>
  <c r="L296" i="1"/>
  <c r="W296" i="1"/>
  <c r="AE296" i="1"/>
  <c r="L295" i="1"/>
  <c r="W295" i="1"/>
  <c r="AE295" i="1"/>
  <c r="L294" i="1"/>
  <c r="W294" i="1"/>
  <c r="AE294" i="1"/>
  <c r="L293" i="1"/>
  <c r="W293" i="1"/>
  <c r="AE293" i="1"/>
  <c r="L292" i="1"/>
  <c r="W292" i="1"/>
  <c r="AE292" i="1"/>
  <c r="L291" i="1"/>
  <c r="W291" i="1"/>
  <c r="AE291" i="1"/>
  <c r="L290" i="1"/>
  <c r="W290" i="1"/>
  <c r="AE290" i="1"/>
  <c r="L289" i="1"/>
  <c r="W289" i="1"/>
  <c r="AE289" i="1"/>
  <c r="Z366" i="1" l="1"/>
  <c r="Z369" i="1"/>
  <c r="Z353" i="1"/>
  <c r="Z357" i="1"/>
  <c r="Z361" i="1"/>
  <c r="Z365" i="1"/>
  <c r="Z352" i="1"/>
  <c r="Z356" i="1"/>
  <c r="Z360" i="1"/>
  <c r="Z364" i="1"/>
  <c r="Z368" i="1"/>
  <c r="Z367" i="1"/>
  <c r="Z355" i="1"/>
  <c r="Z359" i="1"/>
  <c r="Z363" i="1"/>
  <c r="Z354" i="1"/>
  <c r="Z358" i="1"/>
  <c r="Z362" i="1"/>
  <c r="Z345" i="1"/>
  <c r="Z349" i="1"/>
  <c r="Z335" i="1"/>
  <c r="Z343" i="1"/>
  <c r="Z347" i="1"/>
  <c r="Z351" i="1"/>
  <c r="Z344" i="1"/>
  <c r="Z348" i="1"/>
  <c r="Z342" i="1"/>
  <c r="Z346" i="1"/>
  <c r="Z350" i="1"/>
  <c r="Z339" i="1"/>
  <c r="Z329" i="1"/>
  <c r="Z333" i="1"/>
  <c r="Z341" i="1"/>
  <c r="Z340" i="1"/>
  <c r="Z332" i="1"/>
  <c r="Z336" i="1"/>
  <c r="Z334" i="1"/>
  <c r="Z338" i="1"/>
  <c r="Z337" i="1"/>
  <c r="Z330" i="1"/>
  <c r="Z326" i="1"/>
  <c r="Z331" i="1"/>
  <c r="Z322" i="1"/>
  <c r="Z327" i="1"/>
  <c r="Z325" i="1"/>
  <c r="Z324" i="1"/>
  <c r="Z328" i="1"/>
  <c r="Z323" i="1"/>
  <c r="Z321" i="1"/>
  <c r="Z291" i="1"/>
  <c r="Z295" i="1"/>
  <c r="Z319" i="1"/>
  <c r="Z318" i="1"/>
  <c r="Z320" i="1"/>
  <c r="Z315" i="1"/>
  <c r="Z293" i="1"/>
  <c r="Z297" i="1"/>
  <c r="Z301" i="1"/>
  <c r="Z305" i="1"/>
  <c r="Z309" i="1"/>
  <c r="Z313" i="1"/>
  <c r="Z317" i="1"/>
  <c r="Z314" i="1"/>
  <c r="Z312" i="1"/>
  <c r="Z316" i="1"/>
  <c r="Z299" i="1"/>
  <c r="Z303" i="1"/>
  <c r="Z307" i="1"/>
  <c r="Z292" i="1"/>
  <c r="Z296" i="1"/>
  <c r="Z300" i="1"/>
  <c r="Z304" i="1"/>
  <c r="Z308" i="1"/>
  <c r="Z294" i="1"/>
  <c r="Z298" i="1"/>
  <c r="Z302" i="1"/>
  <c r="Z306" i="1"/>
  <c r="Z310" i="1"/>
  <c r="Z311" i="1"/>
  <c r="Z290" i="1"/>
  <c r="Z289" i="1"/>
  <c r="L288" i="1"/>
  <c r="W288" i="1"/>
  <c r="AE288" i="1"/>
  <c r="L287" i="1"/>
  <c r="W287" i="1"/>
  <c r="AE287" i="1"/>
  <c r="L286" i="1"/>
  <c r="W286" i="1"/>
  <c r="AE286" i="1"/>
  <c r="L285" i="1"/>
  <c r="W285" i="1"/>
  <c r="AE285" i="1"/>
  <c r="L284" i="1"/>
  <c r="W284" i="1"/>
  <c r="AE284" i="1"/>
  <c r="L283" i="1"/>
  <c r="W283" i="1"/>
  <c r="AE283" i="1"/>
  <c r="L282" i="1"/>
  <c r="W282" i="1"/>
  <c r="AE282" i="1"/>
  <c r="L281" i="1"/>
  <c r="W281" i="1"/>
  <c r="AE281" i="1"/>
  <c r="L280" i="1"/>
  <c r="W280" i="1"/>
  <c r="AE280" i="1"/>
  <c r="L279" i="1"/>
  <c r="W279" i="1"/>
  <c r="AE279" i="1"/>
  <c r="L278" i="1"/>
  <c r="W278" i="1"/>
  <c r="AE278" i="1"/>
  <c r="L277" i="1"/>
  <c r="W277" i="1"/>
  <c r="AE277" i="1"/>
  <c r="L276" i="1"/>
  <c r="W276" i="1"/>
  <c r="AE276" i="1"/>
  <c r="L275" i="1"/>
  <c r="W275" i="1"/>
  <c r="AE275" i="1"/>
  <c r="L274" i="1"/>
  <c r="W274" i="1"/>
  <c r="AE274" i="1"/>
  <c r="L273" i="1"/>
  <c r="W273" i="1"/>
  <c r="AE273" i="1"/>
  <c r="L272" i="1"/>
  <c r="W272" i="1"/>
  <c r="AE272" i="1"/>
  <c r="L271" i="1"/>
  <c r="W271" i="1"/>
  <c r="AE271" i="1"/>
  <c r="L270" i="1"/>
  <c r="W270" i="1"/>
  <c r="AE270" i="1"/>
  <c r="L269" i="1"/>
  <c r="W269" i="1"/>
  <c r="AE269" i="1"/>
  <c r="L268" i="1"/>
  <c r="W268" i="1"/>
  <c r="AE268" i="1"/>
  <c r="L267" i="1"/>
  <c r="W267" i="1"/>
  <c r="AE267" i="1"/>
  <c r="L266" i="1"/>
  <c r="W266" i="1"/>
  <c r="AE266" i="1"/>
  <c r="L265" i="1"/>
  <c r="W265" i="1"/>
  <c r="AE265" i="1"/>
  <c r="L264" i="1"/>
  <c r="W264" i="1"/>
  <c r="AE264" i="1"/>
  <c r="L263" i="1"/>
  <c r="W263" i="1"/>
  <c r="AE263" i="1"/>
  <c r="L262" i="1"/>
  <c r="W262" i="1"/>
  <c r="AE262" i="1"/>
  <c r="L261" i="1"/>
  <c r="W261" i="1"/>
  <c r="AE261" i="1"/>
  <c r="L260" i="1"/>
  <c r="W260" i="1"/>
  <c r="AE260" i="1"/>
  <c r="L259" i="1"/>
  <c r="W259" i="1"/>
  <c r="AE259" i="1"/>
  <c r="L258" i="1"/>
  <c r="W258" i="1"/>
  <c r="AE258" i="1"/>
  <c r="L257" i="1"/>
  <c r="W257" i="1"/>
  <c r="AE257" i="1"/>
  <c r="L256" i="1"/>
  <c r="W256" i="1"/>
  <c r="AE256" i="1"/>
  <c r="L255" i="1"/>
  <c r="W255" i="1"/>
  <c r="AE255" i="1"/>
  <c r="L254" i="1"/>
  <c r="W254" i="1"/>
  <c r="AE254" i="1"/>
  <c r="L253" i="1"/>
  <c r="W253" i="1"/>
  <c r="AE253" i="1"/>
  <c r="L252" i="1"/>
  <c r="W252" i="1"/>
  <c r="AE252" i="1"/>
  <c r="L251" i="1"/>
  <c r="W251" i="1"/>
  <c r="AE251" i="1"/>
  <c r="L250" i="1"/>
  <c r="W250" i="1"/>
  <c r="AE250" i="1"/>
  <c r="L249" i="1"/>
  <c r="W249" i="1"/>
  <c r="AE249" i="1"/>
  <c r="L248" i="1"/>
  <c r="W248" i="1"/>
  <c r="AE248" i="1"/>
  <c r="L247" i="1"/>
  <c r="W247" i="1"/>
  <c r="AE247" i="1"/>
  <c r="L246" i="1"/>
  <c r="W246" i="1"/>
  <c r="AE246" i="1"/>
  <c r="L245" i="1"/>
  <c r="W245" i="1"/>
  <c r="AE245" i="1"/>
  <c r="L244" i="1"/>
  <c r="W244" i="1"/>
  <c r="AE244" i="1"/>
  <c r="L243" i="1"/>
  <c r="W243" i="1"/>
  <c r="AE243" i="1"/>
  <c r="L242" i="1"/>
  <c r="W242" i="1"/>
  <c r="AE242" i="1"/>
  <c r="L241" i="1"/>
  <c r="W241" i="1"/>
  <c r="AE241" i="1"/>
  <c r="L240" i="1"/>
  <c r="W240" i="1"/>
  <c r="AE240" i="1"/>
  <c r="L239" i="1"/>
  <c r="W239" i="1"/>
  <c r="AE239" i="1"/>
  <c r="L238" i="1"/>
  <c r="W238" i="1"/>
  <c r="AE238" i="1"/>
  <c r="L237" i="1"/>
  <c r="W237" i="1"/>
  <c r="AE237" i="1"/>
  <c r="L236" i="1"/>
  <c r="W236" i="1"/>
  <c r="AE236" i="1"/>
  <c r="L235" i="1"/>
  <c r="W235" i="1"/>
  <c r="AE235" i="1"/>
  <c r="L234" i="1"/>
  <c r="W234" i="1"/>
  <c r="AE234" i="1"/>
  <c r="L233" i="1"/>
  <c r="W233" i="1"/>
  <c r="AE233" i="1"/>
  <c r="L232" i="1"/>
  <c r="W232" i="1"/>
  <c r="AE232" i="1"/>
  <c r="L231" i="1"/>
  <c r="W231" i="1"/>
  <c r="AE231" i="1"/>
  <c r="L230" i="1"/>
  <c r="W230" i="1"/>
  <c r="AE230" i="1"/>
  <c r="L229" i="1"/>
  <c r="W229" i="1"/>
  <c r="AE229" i="1"/>
  <c r="L228" i="1"/>
  <c r="W228" i="1"/>
  <c r="AE228" i="1"/>
  <c r="L227" i="1"/>
  <c r="W227" i="1"/>
  <c r="AE227" i="1"/>
  <c r="L226" i="1"/>
  <c r="W226" i="1"/>
  <c r="AE226" i="1"/>
  <c r="L225" i="1"/>
  <c r="W225" i="1"/>
  <c r="AE225" i="1"/>
  <c r="L224" i="1"/>
  <c r="W224" i="1"/>
  <c r="AE224" i="1"/>
  <c r="L223" i="1"/>
  <c r="W223" i="1"/>
  <c r="AE223" i="1"/>
  <c r="L222" i="1"/>
  <c r="W222" i="1"/>
  <c r="AE222" i="1"/>
  <c r="L221" i="1"/>
  <c r="W221" i="1"/>
  <c r="AE221" i="1"/>
  <c r="L220" i="1"/>
  <c r="W220" i="1"/>
  <c r="AE220" i="1"/>
  <c r="L219" i="1"/>
  <c r="W219" i="1"/>
  <c r="AE219" i="1"/>
  <c r="L218" i="1"/>
  <c r="W218" i="1"/>
  <c r="AE218" i="1"/>
  <c r="L217" i="1"/>
  <c r="W217" i="1"/>
  <c r="AE217" i="1"/>
  <c r="L216" i="1"/>
  <c r="W216" i="1"/>
  <c r="AE216" i="1"/>
  <c r="L215" i="1"/>
  <c r="W215" i="1"/>
  <c r="AE215" i="1"/>
  <c r="L214" i="1"/>
  <c r="W214" i="1"/>
  <c r="AE214" i="1"/>
  <c r="L213" i="1"/>
  <c r="W213" i="1"/>
  <c r="AE213" i="1"/>
  <c r="L212" i="1"/>
  <c r="W212" i="1"/>
  <c r="AE212" i="1"/>
  <c r="L211" i="1"/>
  <c r="W211" i="1"/>
  <c r="AE211" i="1"/>
  <c r="L210" i="1"/>
  <c r="W210" i="1"/>
  <c r="AE210" i="1"/>
  <c r="L209" i="1"/>
  <c r="W209" i="1"/>
  <c r="AE209" i="1"/>
  <c r="L208" i="1"/>
  <c r="W208" i="1"/>
  <c r="AE208" i="1"/>
  <c r="L207" i="1"/>
  <c r="W207" i="1"/>
  <c r="AE207" i="1"/>
  <c r="L206" i="1"/>
  <c r="W206" i="1"/>
  <c r="AE206" i="1"/>
  <c r="L205" i="1"/>
  <c r="W205" i="1"/>
  <c r="AE205" i="1"/>
  <c r="L204" i="1"/>
  <c r="W204" i="1"/>
  <c r="AE204" i="1"/>
  <c r="L203" i="1"/>
  <c r="W203" i="1"/>
  <c r="AE203" i="1"/>
  <c r="L202" i="1"/>
  <c r="W202" i="1"/>
  <c r="AE202" i="1"/>
  <c r="L201" i="1"/>
  <c r="W201" i="1"/>
  <c r="AE201" i="1"/>
  <c r="L200" i="1"/>
  <c r="W200" i="1"/>
  <c r="AE200" i="1"/>
  <c r="L199" i="1"/>
  <c r="W199" i="1"/>
  <c r="AE199" i="1"/>
  <c r="L198" i="1"/>
  <c r="W198" i="1"/>
  <c r="AE198" i="1"/>
  <c r="L197" i="1"/>
  <c r="W197" i="1"/>
  <c r="AE197" i="1"/>
  <c r="L196" i="1"/>
  <c r="W196" i="1"/>
  <c r="AE196" i="1"/>
  <c r="L195" i="1"/>
  <c r="W195" i="1"/>
  <c r="AE195" i="1"/>
  <c r="L194" i="1"/>
  <c r="W194" i="1"/>
  <c r="AE194" i="1"/>
  <c r="L193" i="1"/>
  <c r="W193" i="1"/>
  <c r="AE193" i="1"/>
  <c r="L192" i="1"/>
  <c r="W192" i="1"/>
  <c r="AE192" i="1"/>
  <c r="L191" i="1"/>
  <c r="W191" i="1"/>
  <c r="AE191" i="1"/>
  <c r="L190" i="1"/>
  <c r="W190" i="1"/>
  <c r="AE190" i="1"/>
  <c r="L189" i="1"/>
  <c r="W189" i="1"/>
  <c r="AE189" i="1"/>
  <c r="L188" i="1"/>
  <c r="W188" i="1"/>
  <c r="AE188" i="1"/>
  <c r="L187" i="1"/>
  <c r="W187" i="1"/>
  <c r="AE187" i="1"/>
  <c r="L186" i="1"/>
  <c r="W186" i="1"/>
  <c r="AE186" i="1"/>
  <c r="L185" i="1"/>
  <c r="W185" i="1"/>
  <c r="AE185" i="1"/>
  <c r="L184" i="1"/>
  <c r="W184" i="1"/>
  <c r="AE184" i="1"/>
  <c r="L183" i="1"/>
  <c r="W183" i="1"/>
  <c r="AE183" i="1"/>
  <c r="L182" i="1"/>
  <c r="W182" i="1"/>
  <c r="AE182" i="1"/>
  <c r="L181" i="1"/>
  <c r="W181" i="1"/>
  <c r="AE181" i="1"/>
  <c r="L180" i="1"/>
  <c r="W180" i="1"/>
  <c r="AE180" i="1"/>
  <c r="L179" i="1"/>
  <c r="W179" i="1"/>
  <c r="AE179" i="1"/>
  <c r="L178" i="1"/>
  <c r="W178" i="1"/>
  <c r="AE178" i="1"/>
  <c r="L177" i="1"/>
  <c r="W177" i="1"/>
  <c r="AE177" i="1"/>
  <c r="L176" i="1"/>
  <c r="W176" i="1"/>
  <c r="AE176" i="1"/>
  <c r="L175" i="1"/>
  <c r="W175" i="1"/>
  <c r="AE175" i="1"/>
  <c r="L174" i="1"/>
  <c r="W174" i="1"/>
  <c r="AE174" i="1"/>
  <c r="L173" i="1"/>
  <c r="W173" i="1"/>
  <c r="AE173" i="1"/>
  <c r="L172" i="1"/>
  <c r="W172" i="1"/>
  <c r="AE172" i="1"/>
  <c r="L171" i="1"/>
  <c r="W171" i="1"/>
  <c r="AE171" i="1"/>
  <c r="L170" i="1"/>
  <c r="W170" i="1"/>
  <c r="AE170" i="1"/>
  <c r="L169" i="1"/>
  <c r="W169" i="1"/>
  <c r="AE169" i="1"/>
  <c r="L168" i="1"/>
  <c r="W168" i="1"/>
  <c r="AE168" i="1"/>
  <c r="L167" i="1"/>
  <c r="W167" i="1"/>
  <c r="AE167" i="1"/>
  <c r="L166" i="1"/>
  <c r="W166" i="1"/>
  <c r="AE166" i="1"/>
  <c r="L165" i="1"/>
  <c r="W165" i="1"/>
  <c r="AE165" i="1"/>
  <c r="AE164" i="1"/>
  <c r="W164" i="1"/>
  <c r="L164" i="1"/>
  <c r="L163" i="1"/>
  <c r="W163" i="1"/>
  <c r="AE163" i="1"/>
  <c r="L162" i="1"/>
  <c r="W162" i="1"/>
  <c r="AE162" i="1"/>
  <c r="L161" i="1"/>
  <c r="W161" i="1"/>
  <c r="AE161" i="1"/>
  <c r="L160" i="1"/>
  <c r="W160" i="1"/>
  <c r="AE160" i="1"/>
  <c r="L159" i="1"/>
  <c r="W159" i="1"/>
  <c r="AE159" i="1"/>
  <c r="L158" i="1"/>
  <c r="W158" i="1"/>
  <c r="AE158" i="1"/>
  <c r="L157" i="1"/>
  <c r="W157" i="1"/>
  <c r="AE157" i="1"/>
  <c r="L156" i="1"/>
  <c r="W156" i="1"/>
  <c r="AE156" i="1"/>
  <c r="L155" i="1"/>
  <c r="W155" i="1"/>
  <c r="AE155" i="1"/>
  <c r="L154" i="1"/>
  <c r="W154" i="1"/>
  <c r="AE154" i="1"/>
  <c r="L153" i="1"/>
  <c r="W153" i="1"/>
  <c r="AE153" i="1"/>
  <c r="L152" i="1"/>
  <c r="W152" i="1"/>
  <c r="AE152" i="1"/>
  <c r="L151" i="1"/>
  <c r="W151" i="1"/>
  <c r="AE151" i="1"/>
  <c r="L150" i="1"/>
  <c r="W150" i="1"/>
  <c r="AE150" i="1"/>
  <c r="L149" i="1"/>
  <c r="W149" i="1"/>
  <c r="AE149" i="1"/>
  <c r="L148" i="1"/>
  <c r="W148" i="1"/>
  <c r="AE148" i="1"/>
  <c r="L147" i="1"/>
  <c r="W147" i="1"/>
  <c r="AE147" i="1"/>
  <c r="L146" i="1"/>
  <c r="W146" i="1"/>
  <c r="AE146" i="1"/>
  <c r="L145" i="1"/>
  <c r="W145" i="1"/>
  <c r="AE145" i="1"/>
  <c r="L144" i="1"/>
  <c r="W144" i="1"/>
  <c r="AE144" i="1"/>
  <c r="L143" i="1"/>
  <c r="W143" i="1"/>
  <c r="AE143" i="1"/>
  <c r="L142" i="1"/>
  <c r="W142" i="1"/>
  <c r="AE142" i="1"/>
  <c r="L141" i="1"/>
  <c r="W141" i="1"/>
  <c r="AE141" i="1"/>
  <c r="L140" i="1"/>
  <c r="W140" i="1"/>
  <c r="AE140" i="1"/>
  <c r="L139" i="1"/>
  <c r="W139" i="1"/>
  <c r="AE139" i="1"/>
  <c r="L138" i="1"/>
  <c r="W138" i="1"/>
  <c r="AE138" i="1"/>
  <c r="L137" i="1"/>
  <c r="W137" i="1"/>
  <c r="AE137" i="1"/>
  <c r="L136" i="1"/>
  <c r="W136" i="1"/>
  <c r="AE136" i="1"/>
  <c r="L135" i="1"/>
  <c r="W135" i="1"/>
  <c r="AE135" i="1"/>
  <c r="L134" i="1"/>
  <c r="W134" i="1"/>
  <c r="AE134" i="1"/>
  <c r="L133" i="1"/>
  <c r="W133" i="1"/>
  <c r="AE133" i="1"/>
  <c r="L132" i="1"/>
  <c r="W132" i="1"/>
  <c r="AE132" i="1"/>
  <c r="L131" i="1"/>
  <c r="W131" i="1"/>
  <c r="AE131" i="1"/>
  <c r="L130" i="1"/>
  <c r="W130" i="1"/>
  <c r="AE130" i="1"/>
  <c r="L129" i="1"/>
  <c r="W129" i="1"/>
  <c r="AE129" i="1"/>
  <c r="L128" i="1"/>
  <c r="W128" i="1"/>
  <c r="AE128" i="1"/>
  <c r="L127" i="1"/>
  <c r="W127" i="1"/>
  <c r="AE127" i="1"/>
  <c r="L126" i="1"/>
  <c r="W126" i="1"/>
  <c r="AE126" i="1"/>
  <c r="L125" i="1"/>
  <c r="W125" i="1"/>
  <c r="AE125" i="1"/>
  <c r="L124" i="1"/>
  <c r="W124" i="1"/>
  <c r="AE124" i="1"/>
  <c r="L123" i="1"/>
  <c r="W123" i="1"/>
  <c r="AE123" i="1"/>
  <c r="L122" i="1"/>
  <c r="W122" i="1"/>
  <c r="AE122" i="1"/>
  <c r="L121" i="1"/>
  <c r="W121" i="1"/>
  <c r="AE121" i="1"/>
  <c r="L120" i="1"/>
  <c r="W120" i="1"/>
  <c r="AE120" i="1"/>
  <c r="L119" i="1"/>
  <c r="W119" i="1"/>
  <c r="AE119" i="1"/>
  <c r="L118" i="1"/>
  <c r="W118" i="1"/>
  <c r="AE118" i="1"/>
  <c r="L117" i="1"/>
  <c r="W117" i="1"/>
  <c r="AE117" i="1"/>
  <c r="L116" i="1"/>
  <c r="W116" i="1"/>
  <c r="AE116" i="1"/>
  <c r="L115" i="1"/>
  <c r="W115" i="1"/>
  <c r="AE115" i="1"/>
  <c r="L114" i="1"/>
  <c r="W114" i="1"/>
  <c r="AE114" i="1"/>
  <c r="L113" i="1"/>
  <c r="W113" i="1"/>
  <c r="AE113" i="1"/>
  <c r="L112" i="1"/>
  <c r="W112" i="1"/>
  <c r="AE112" i="1"/>
  <c r="L111" i="1"/>
  <c r="W111" i="1"/>
  <c r="AE111" i="1"/>
  <c r="L110" i="1"/>
  <c r="W110" i="1"/>
  <c r="AE110" i="1"/>
  <c r="L109" i="1"/>
  <c r="W109" i="1"/>
  <c r="AE109" i="1"/>
  <c r="L108" i="1"/>
  <c r="W108" i="1"/>
  <c r="AE108" i="1"/>
  <c r="L107" i="1"/>
  <c r="W107" i="1"/>
  <c r="AE107" i="1"/>
  <c r="L106" i="1"/>
  <c r="W106" i="1"/>
  <c r="AE106" i="1"/>
  <c r="L105" i="1"/>
  <c r="W105" i="1"/>
  <c r="AE105" i="1"/>
  <c r="L104" i="1"/>
  <c r="W104" i="1"/>
  <c r="AE104" i="1"/>
  <c r="Z285" i="1" l="1"/>
  <c r="Z277" i="1"/>
  <c r="Z281" i="1"/>
  <c r="Z274" i="1"/>
  <c r="Z278" i="1"/>
  <c r="Z276" i="1"/>
  <c r="Z280" i="1"/>
  <c r="Z284" i="1"/>
  <c r="Z288" i="1"/>
  <c r="Z275" i="1"/>
  <c r="Z279" i="1"/>
  <c r="Z283" i="1"/>
  <c r="Z287" i="1"/>
  <c r="Z282" i="1"/>
  <c r="Z286" i="1"/>
  <c r="Z263" i="1"/>
  <c r="Z267" i="1"/>
  <c r="Z271" i="1"/>
  <c r="Z265" i="1"/>
  <c r="Z269" i="1"/>
  <c r="Z273" i="1"/>
  <c r="Z262" i="1"/>
  <c r="Z266" i="1"/>
  <c r="Z270" i="1"/>
  <c r="Z264" i="1"/>
  <c r="Z268" i="1"/>
  <c r="Z272" i="1"/>
  <c r="Z246" i="1"/>
  <c r="Z259" i="1"/>
  <c r="Z249" i="1"/>
  <c r="Z253" i="1"/>
  <c r="Z261" i="1"/>
  <c r="Z260" i="1"/>
  <c r="Z252" i="1"/>
  <c r="Z256" i="1"/>
  <c r="Z257" i="1"/>
  <c r="Z255" i="1"/>
  <c r="Z254" i="1"/>
  <c r="Z258" i="1"/>
  <c r="Z235" i="1"/>
  <c r="Z239" i="1"/>
  <c r="Z243" i="1"/>
  <c r="Z251" i="1"/>
  <c r="Z236" i="1"/>
  <c r="Z240" i="1"/>
  <c r="Z244" i="1"/>
  <c r="Z248" i="1"/>
  <c r="Z245" i="1"/>
  <c r="Z250" i="1"/>
  <c r="Z237" i="1"/>
  <c r="Z241" i="1"/>
  <c r="Z234" i="1"/>
  <c r="Z238" i="1"/>
  <c r="Z242" i="1"/>
  <c r="Z247" i="1"/>
  <c r="Z231" i="1"/>
  <c r="Z232" i="1"/>
  <c r="Z193" i="1"/>
  <c r="Z197" i="1"/>
  <c r="Z201" i="1"/>
  <c r="Z205" i="1"/>
  <c r="Z230" i="1"/>
  <c r="Z209" i="1"/>
  <c r="Z191" i="1"/>
  <c r="Z195" i="1"/>
  <c r="Z199" i="1"/>
  <c r="Z203" i="1"/>
  <c r="Z207" i="1"/>
  <c r="Z211" i="1"/>
  <c r="Z215" i="1"/>
  <c r="Z219" i="1"/>
  <c r="Z223" i="1"/>
  <c r="Z227" i="1"/>
  <c r="Z213" i="1"/>
  <c r="Z217" i="1"/>
  <c r="Z221" i="1"/>
  <c r="Z225" i="1"/>
  <c r="Z229" i="1"/>
  <c r="Z233" i="1"/>
  <c r="Z190" i="1"/>
  <c r="Z194" i="1"/>
  <c r="Z198" i="1"/>
  <c r="Z202" i="1"/>
  <c r="Z206" i="1"/>
  <c r="Z210" i="1"/>
  <c r="Z214" i="1"/>
  <c r="Z218" i="1"/>
  <c r="Z222" i="1"/>
  <c r="Z226" i="1"/>
  <c r="Z192" i="1"/>
  <c r="Z196" i="1"/>
  <c r="Z200" i="1"/>
  <c r="Z204" i="1"/>
  <c r="Z208" i="1"/>
  <c r="Z212" i="1"/>
  <c r="Z216" i="1"/>
  <c r="Z220" i="1"/>
  <c r="Z224" i="1"/>
  <c r="Z228" i="1"/>
  <c r="Z189" i="1"/>
  <c r="Z187" i="1"/>
  <c r="Z180" i="1"/>
  <c r="Z181" i="1"/>
  <c r="Z185" i="1"/>
  <c r="Z188" i="1"/>
  <c r="Z183" i="1"/>
  <c r="Z186" i="1"/>
  <c r="Z171" i="1"/>
  <c r="Z175" i="1"/>
  <c r="Z182" i="1"/>
  <c r="Z184" i="1"/>
  <c r="Z169" i="1"/>
  <c r="Z173" i="1"/>
  <c r="Z178" i="1"/>
  <c r="Z172" i="1"/>
  <c r="Z176" i="1"/>
  <c r="Z170" i="1"/>
  <c r="Z174" i="1"/>
  <c r="Z177" i="1"/>
  <c r="Z179" i="1"/>
  <c r="Z166" i="1"/>
  <c r="Z168" i="1"/>
  <c r="Z165" i="1"/>
  <c r="Z167" i="1"/>
  <c r="Z164" i="1"/>
  <c r="Z142" i="1"/>
  <c r="Z154" i="1"/>
  <c r="Z146" i="1"/>
  <c r="Z150" i="1"/>
  <c r="Z158" i="1"/>
  <c r="Z162" i="1"/>
  <c r="Z145" i="1"/>
  <c r="Z149" i="1"/>
  <c r="Z153" i="1"/>
  <c r="Z157" i="1"/>
  <c r="Z161" i="1"/>
  <c r="Z144" i="1"/>
  <c r="Z148" i="1"/>
  <c r="Z152" i="1"/>
  <c r="Z156" i="1"/>
  <c r="Z160" i="1"/>
  <c r="Z139" i="1"/>
  <c r="Z143" i="1"/>
  <c r="Z147" i="1"/>
  <c r="Z151" i="1"/>
  <c r="Z155" i="1"/>
  <c r="Z159" i="1"/>
  <c r="Z163" i="1"/>
  <c r="Z141" i="1"/>
  <c r="Z138" i="1"/>
  <c r="Z137" i="1"/>
  <c r="Z140" i="1"/>
  <c r="Z136" i="1"/>
  <c r="Z121" i="1"/>
  <c r="Z125" i="1"/>
  <c r="Z129" i="1"/>
  <c r="Z133" i="1"/>
  <c r="Z124" i="1"/>
  <c r="Z132" i="1"/>
  <c r="Z123" i="1"/>
  <c r="Z127" i="1"/>
  <c r="Z131" i="1"/>
  <c r="Z135" i="1"/>
  <c r="Z128" i="1"/>
  <c r="Z122" i="1"/>
  <c r="Z126" i="1"/>
  <c r="Z130" i="1"/>
  <c r="Z134" i="1"/>
  <c r="Z114" i="1"/>
  <c r="Z106" i="1"/>
  <c r="Z110" i="1"/>
  <c r="Z118" i="1"/>
  <c r="Z108" i="1"/>
  <c r="Z112" i="1"/>
  <c r="Z105" i="1"/>
  <c r="Z109" i="1"/>
  <c r="Z113" i="1"/>
  <c r="Z117" i="1"/>
  <c r="Z104" i="1"/>
  <c r="Z116" i="1"/>
  <c r="Z120" i="1"/>
  <c r="Z107" i="1"/>
  <c r="Z111" i="1"/>
  <c r="Z115" i="1"/>
  <c r="Z119" i="1"/>
  <c r="L103" i="1"/>
  <c r="W103" i="1"/>
  <c r="AE103" i="1"/>
  <c r="L102" i="1"/>
  <c r="W102" i="1"/>
  <c r="AE102" i="1"/>
  <c r="L101" i="1"/>
  <c r="W101" i="1"/>
  <c r="AE101" i="1"/>
  <c r="L100" i="1"/>
  <c r="W100" i="1"/>
  <c r="AE100" i="1"/>
  <c r="L99" i="1"/>
  <c r="W99" i="1"/>
  <c r="AE99" i="1"/>
  <c r="L98" i="1"/>
  <c r="W98" i="1"/>
  <c r="AE98" i="1"/>
  <c r="L97" i="1"/>
  <c r="W97" i="1"/>
  <c r="AE97" i="1"/>
  <c r="L96" i="1"/>
  <c r="W96" i="1"/>
  <c r="AE96" i="1"/>
  <c r="L95" i="1"/>
  <c r="W95" i="1"/>
  <c r="AE95" i="1"/>
  <c r="L94" i="1"/>
  <c r="W94" i="1"/>
  <c r="AE94" i="1"/>
  <c r="L93" i="1"/>
  <c r="W93" i="1"/>
  <c r="AE93" i="1"/>
  <c r="L92" i="1"/>
  <c r="W92" i="1"/>
  <c r="AE92" i="1"/>
  <c r="L91" i="1"/>
  <c r="W91" i="1"/>
  <c r="AE91" i="1"/>
  <c r="L90" i="1"/>
  <c r="W90" i="1"/>
  <c r="AE90" i="1"/>
  <c r="L89" i="1"/>
  <c r="W89" i="1"/>
  <c r="AE89" i="1"/>
  <c r="L88" i="1"/>
  <c r="W88" i="1"/>
  <c r="AE88" i="1"/>
  <c r="L87" i="1"/>
  <c r="W87" i="1"/>
  <c r="AE87" i="1"/>
  <c r="L86" i="1"/>
  <c r="W86" i="1"/>
  <c r="AE86" i="1"/>
  <c r="L85" i="1"/>
  <c r="W85" i="1"/>
  <c r="AE85" i="1"/>
  <c r="L84" i="1"/>
  <c r="W84" i="1"/>
  <c r="AE84" i="1"/>
  <c r="L83" i="1"/>
  <c r="W83" i="1"/>
  <c r="AE83" i="1"/>
  <c r="L82" i="1"/>
  <c r="W82" i="1"/>
  <c r="AE82" i="1"/>
  <c r="L81" i="1"/>
  <c r="W81" i="1"/>
  <c r="AE81" i="1"/>
  <c r="L80" i="1"/>
  <c r="W80" i="1"/>
  <c r="AE80" i="1"/>
  <c r="L79" i="1"/>
  <c r="W79" i="1"/>
  <c r="AE79" i="1"/>
  <c r="L78" i="1"/>
  <c r="W78" i="1"/>
  <c r="AE78" i="1"/>
  <c r="L77" i="1"/>
  <c r="W77" i="1"/>
  <c r="AE77" i="1"/>
  <c r="L76" i="1"/>
  <c r="W76" i="1"/>
  <c r="AE76" i="1"/>
  <c r="L75" i="1"/>
  <c r="W75" i="1"/>
  <c r="AE75" i="1"/>
  <c r="L74" i="1"/>
  <c r="W74" i="1"/>
  <c r="AE74" i="1"/>
  <c r="L73" i="1"/>
  <c r="W73" i="1"/>
  <c r="AE73" i="1"/>
  <c r="L72" i="1"/>
  <c r="W72" i="1"/>
  <c r="AE72" i="1"/>
  <c r="L71" i="1"/>
  <c r="W71" i="1"/>
  <c r="AE71" i="1"/>
  <c r="L70" i="1"/>
  <c r="W70" i="1"/>
  <c r="AE70" i="1"/>
  <c r="L69" i="1"/>
  <c r="W69" i="1"/>
  <c r="AE69" i="1"/>
  <c r="L68" i="1"/>
  <c r="W68" i="1"/>
  <c r="AE68" i="1"/>
  <c r="L67" i="1"/>
  <c r="W67" i="1"/>
  <c r="AE67" i="1"/>
  <c r="L66" i="1"/>
  <c r="W66" i="1"/>
  <c r="AE66" i="1"/>
  <c r="L65" i="1"/>
  <c r="W65" i="1"/>
  <c r="AE65" i="1"/>
  <c r="L64" i="1"/>
  <c r="W64" i="1"/>
  <c r="AE64" i="1"/>
  <c r="L63" i="1"/>
  <c r="W63" i="1"/>
  <c r="AE63" i="1"/>
  <c r="L62" i="1"/>
  <c r="W62" i="1"/>
  <c r="AE62" i="1"/>
  <c r="L61" i="1"/>
  <c r="W61" i="1"/>
  <c r="AE61" i="1"/>
  <c r="L60" i="1"/>
  <c r="W60" i="1"/>
  <c r="AE60" i="1"/>
  <c r="L59" i="1"/>
  <c r="W59" i="1"/>
  <c r="AE59" i="1"/>
  <c r="L58" i="1"/>
  <c r="W58" i="1"/>
  <c r="AE58" i="1"/>
  <c r="L57" i="1"/>
  <c r="W57" i="1"/>
  <c r="AE57" i="1"/>
  <c r="L56" i="1"/>
  <c r="W56" i="1"/>
  <c r="AE56" i="1"/>
  <c r="L55" i="1"/>
  <c r="W55" i="1"/>
  <c r="AE55" i="1"/>
  <c r="L54" i="1"/>
  <c r="W54" i="1"/>
  <c r="AE54" i="1"/>
  <c r="L53" i="1"/>
  <c r="W53" i="1"/>
  <c r="AE53" i="1"/>
  <c r="L52" i="1"/>
  <c r="W52" i="1"/>
  <c r="AE52" i="1"/>
  <c r="L51" i="1"/>
  <c r="W51" i="1"/>
  <c r="AE51" i="1"/>
  <c r="L50" i="1"/>
  <c r="W50" i="1"/>
  <c r="AE50" i="1"/>
  <c r="L49" i="1"/>
  <c r="W49" i="1"/>
  <c r="AE49" i="1"/>
  <c r="L48" i="1"/>
  <c r="W48" i="1"/>
  <c r="AE48" i="1"/>
  <c r="L47" i="1"/>
  <c r="W47" i="1"/>
  <c r="AE47" i="1"/>
  <c r="L46" i="1"/>
  <c r="W46" i="1"/>
  <c r="AE46" i="1"/>
  <c r="L45" i="1"/>
  <c r="W45" i="1"/>
  <c r="AE45" i="1"/>
  <c r="L44" i="1"/>
  <c r="W44" i="1"/>
  <c r="AE44" i="1"/>
  <c r="L43" i="1"/>
  <c r="W43" i="1"/>
  <c r="AE43" i="1"/>
  <c r="L42" i="1"/>
  <c r="W42" i="1"/>
  <c r="AE42" i="1"/>
  <c r="L41" i="1"/>
  <c r="W41" i="1"/>
  <c r="AE41" i="1"/>
  <c r="L40" i="1"/>
  <c r="W40" i="1"/>
  <c r="AE40" i="1"/>
  <c r="L39" i="1"/>
  <c r="W39" i="1"/>
  <c r="AE39" i="1"/>
  <c r="L38" i="1"/>
  <c r="W38" i="1"/>
  <c r="AE38" i="1"/>
  <c r="L37" i="1"/>
  <c r="W37" i="1"/>
  <c r="AE37" i="1"/>
  <c r="Z98" i="1" l="1"/>
  <c r="Z102" i="1"/>
  <c r="Z94" i="1"/>
  <c r="Z90" i="1"/>
  <c r="Z89" i="1"/>
  <c r="Z93" i="1"/>
  <c r="Z97" i="1"/>
  <c r="Z101" i="1"/>
  <c r="Z88" i="1"/>
  <c r="Z92" i="1"/>
  <c r="Z96" i="1"/>
  <c r="Z100" i="1"/>
  <c r="Z91" i="1"/>
  <c r="Z95" i="1"/>
  <c r="Z99" i="1"/>
  <c r="Z103" i="1"/>
  <c r="Z73" i="1"/>
  <c r="Z77" i="1"/>
  <c r="Z81" i="1"/>
  <c r="Z85" i="1"/>
  <c r="Z79" i="1"/>
  <c r="Z83" i="1"/>
  <c r="Z87" i="1"/>
  <c r="Z72" i="1"/>
  <c r="Z76" i="1"/>
  <c r="Z80" i="1"/>
  <c r="Z84" i="1"/>
  <c r="Z75" i="1"/>
  <c r="Z74" i="1"/>
  <c r="Z78" i="1"/>
  <c r="Z82" i="1"/>
  <c r="Z86" i="1"/>
  <c r="Z63" i="1"/>
  <c r="Z67" i="1"/>
  <c r="Z71" i="1"/>
  <c r="Z66" i="1"/>
  <c r="Z70" i="1"/>
  <c r="Z69" i="1"/>
  <c r="Z64" i="1"/>
  <c r="Z68" i="1"/>
  <c r="Z65" i="1"/>
  <c r="Z46" i="1"/>
  <c r="Z50" i="1"/>
  <c r="Z54" i="1"/>
  <c r="Z58" i="1"/>
  <c r="Z62" i="1"/>
  <c r="Z53" i="1"/>
  <c r="Z48" i="1"/>
  <c r="Z52" i="1"/>
  <c r="Z56" i="1"/>
  <c r="Z60" i="1"/>
  <c r="Z45" i="1"/>
  <c r="Z49" i="1"/>
  <c r="Z57" i="1"/>
  <c r="Z61" i="1"/>
  <c r="Z44" i="1"/>
  <c r="Z43" i="1"/>
  <c r="Z47" i="1"/>
  <c r="Z51" i="1"/>
  <c r="Z55" i="1"/>
  <c r="Z59" i="1"/>
  <c r="Z40" i="1"/>
  <c r="Z38" i="1"/>
  <c r="Z39" i="1"/>
  <c r="Z37" i="1"/>
  <c r="Z41" i="1"/>
  <c r="Z42" i="1"/>
  <c r="L36" i="1" l="1"/>
  <c r="W36" i="1"/>
  <c r="AE36" i="1"/>
  <c r="L35" i="1"/>
  <c r="W35" i="1"/>
  <c r="AE35" i="1"/>
  <c r="L34" i="1"/>
  <c r="W34" i="1"/>
  <c r="AE34" i="1"/>
  <c r="L33" i="1"/>
  <c r="W33" i="1"/>
  <c r="AE33" i="1"/>
  <c r="L32" i="1"/>
  <c r="W32" i="1"/>
  <c r="AE32" i="1"/>
  <c r="L31" i="1"/>
  <c r="W31" i="1"/>
  <c r="AE31" i="1"/>
  <c r="L30" i="1"/>
  <c r="W30" i="1"/>
  <c r="AE30" i="1"/>
  <c r="L29" i="1"/>
  <c r="W29" i="1"/>
  <c r="AE29" i="1"/>
  <c r="L28" i="1"/>
  <c r="W28" i="1"/>
  <c r="AE28" i="1"/>
  <c r="L27" i="1"/>
  <c r="W27" i="1"/>
  <c r="AE27" i="1"/>
  <c r="L26" i="1"/>
  <c r="W26" i="1"/>
  <c r="AE26" i="1"/>
  <c r="L25" i="1"/>
  <c r="W25" i="1"/>
  <c r="AE25" i="1"/>
  <c r="L24" i="1"/>
  <c r="W24" i="1"/>
  <c r="AE24" i="1"/>
  <c r="L23" i="1"/>
  <c r="W23" i="1"/>
  <c r="AE23" i="1"/>
  <c r="L22" i="1"/>
  <c r="W22" i="1"/>
  <c r="AE22" i="1"/>
  <c r="L21" i="1"/>
  <c r="W21" i="1"/>
  <c r="AE21" i="1"/>
  <c r="L20" i="1"/>
  <c r="W20" i="1"/>
  <c r="AE20" i="1"/>
  <c r="L19" i="1"/>
  <c r="W19" i="1"/>
  <c r="AE19" i="1"/>
  <c r="L18" i="1"/>
  <c r="W18" i="1"/>
  <c r="AE18" i="1"/>
  <c r="L17" i="1"/>
  <c r="W17" i="1"/>
  <c r="AE17" i="1"/>
  <c r="L16" i="1"/>
  <c r="W16" i="1"/>
  <c r="AE16" i="1"/>
  <c r="L15" i="1"/>
  <c r="W15" i="1"/>
  <c r="AE15" i="1"/>
  <c r="L14" i="1"/>
  <c r="W14" i="1"/>
  <c r="AE14" i="1"/>
  <c r="L13" i="1"/>
  <c r="W13" i="1"/>
  <c r="AE13" i="1"/>
  <c r="L12" i="1"/>
  <c r="W12" i="1"/>
  <c r="AE12" i="1"/>
  <c r="Z36" i="1" l="1"/>
  <c r="Z29" i="1"/>
  <c r="Z31" i="1"/>
  <c r="Z35" i="1"/>
  <c r="Z33" i="1"/>
  <c r="Z32" i="1"/>
  <c r="Z30" i="1"/>
  <c r="Z34" i="1"/>
  <c r="Z26" i="1"/>
  <c r="Z24" i="1"/>
  <c r="Z28" i="1"/>
  <c r="Z25" i="1"/>
  <c r="Z23" i="1"/>
  <c r="Z27" i="1"/>
  <c r="Z20" i="1"/>
  <c r="Z19" i="1"/>
  <c r="Z18" i="1"/>
  <c r="Z17" i="1"/>
  <c r="Z21" i="1"/>
  <c r="Z22" i="1"/>
  <c r="Z14" i="1"/>
  <c r="Z13" i="1"/>
  <c r="Z12" i="1"/>
  <c r="Z16" i="1"/>
  <c r="Z15" i="1"/>
  <c r="L11" i="1"/>
  <c r="L561" i="1" s="1"/>
  <c r="W11" i="1"/>
  <c r="W561" i="1" s="1"/>
  <c r="AE11" i="1"/>
  <c r="AE561" i="1" s="1"/>
  <c r="Z11" i="1" l="1"/>
  <c r="Z561" i="1" s="1"/>
</calcChain>
</file>

<file path=xl/sharedStrings.xml><?xml version="1.0" encoding="utf-8"?>
<sst xmlns="http://schemas.openxmlformats.org/spreadsheetml/2006/main" count="37" uniqueCount="37">
  <si>
    <t>Local</t>
  </si>
  <si>
    <t>Fecha</t>
  </si>
  <si>
    <t>Datafast</t>
  </si>
  <si>
    <t>Medianet</t>
  </si>
  <si>
    <t>Uber</t>
  </si>
  <si>
    <t>Rappic</t>
  </si>
  <si>
    <t>Cheques</t>
  </si>
  <si>
    <t>Transferencias</t>
  </si>
  <si>
    <t>Retenciones</t>
  </si>
  <si>
    <t>Efectivo</t>
  </si>
  <si>
    <t>FORMAS DE PAGO</t>
  </si>
  <si>
    <t>Compras</t>
  </si>
  <si>
    <t>Eventuales</t>
  </si>
  <si>
    <t>Transporte</t>
  </si>
  <si>
    <t>Mantenimientos</t>
  </si>
  <si>
    <t>Sueldos</t>
  </si>
  <si>
    <t>Anticipos</t>
  </si>
  <si>
    <t>Prestamos</t>
  </si>
  <si>
    <t>Otros</t>
  </si>
  <si>
    <t>C. Empleados</t>
  </si>
  <si>
    <t>Total Gastos</t>
  </si>
  <si>
    <t>GASTOS</t>
  </si>
  <si>
    <t>Empleados</t>
  </si>
  <si>
    <t>Gerencia</t>
  </si>
  <si>
    <t>Promociones</t>
  </si>
  <si>
    <t>CORTESIAS</t>
  </si>
  <si>
    <t>Total</t>
  </si>
  <si>
    <t>Pedidos Ya</t>
  </si>
  <si>
    <t>Deposito
1</t>
  </si>
  <si>
    <t>Deposito
2</t>
  </si>
  <si>
    <t>Cumpleañeros</t>
  </si>
  <si>
    <t>LAS PALMERAS GROUPALMERAS S.A.</t>
  </si>
  <si>
    <t>Registro de cierre de ventas diarias por local</t>
  </si>
  <si>
    <t>Diferencia 
en depositos</t>
  </si>
  <si>
    <t>Total 
Cortesias</t>
  </si>
  <si>
    <t>Pago 
Días Libres</t>
  </si>
  <si>
    <t>Venta 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</si>
</sst>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-0.499984740745262"/>
      </left>
      <right/>
      <top style="thin">
        <color theme="4" tint="0.39997558519241921"/>
      </top>
      <bottom/>
      <diagonal/>
    </border>
    <border>
      <left style="thin">
        <color theme="4" tint="-0.499984740745262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4" fontId="0" fillId="0" borderId="0" xfId="0" applyNumberFormat="1" applyBorder="1"/>
    <xf numFmtId="4" fontId="0" fillId="0" borderId="0" xfId="0" applyNumberFormat="1" applyBorder="1" applyAlignment="1">
      <alignment horizontal="right"/>
    </xf>
    <xf numFmtId="0" fontId="0" fillId="0" borderId="0" xfId="0" applyBorder="1" applyAlignment="1" applyProtection="1">
      <alignment horizontal="right"/>
      <protection locked="0"/>
    </xf>
    <xf numFmtId="164" fontId="0" fillId="0" borderId="0" xfId="0" applyNumberFormat="1" applyBorder="1" applyAlignment="1" applyProtection="1">
      <alignment horizontal="right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0" fillId="0" borderId="0" xfId="0" applyAlignment="1" applyProtection="1">
      <alignment horizontal="right"/>
    </xf>
    <xf numFmtId="0" fontId="0" fillId="0" borderId="0" xfId="0" applyBorder="1" applyProtection="1"/>
    <xf numFmtId="4" fontId="0" fillId="0" borderId="0" xfId="0" applyNumberFormat="1" applyBorder="1" applyAlignment="1" applyProtection="1">
      <alignment horizontal="right"/>
    </xf>
    <xf numFmtId="4" fontId="0" fillId="0" borderId="0" xfId="0" applyNumberFormat="1" applyBorder="1" applyProtection="1"/>
    <xf numFmtId="4" fontId="4" fillId="0" borderId="0" xfId="1" applyNumberFormat="1" applyFont="1" applyBorder="1" applyAlignment="1" applyProtection="1">
      <alignment horizontal="right"/>
    </xf>
    <xf numFmtId="4" fontId="4" fillId="0" borderId="0" xfId="1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65"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1" hidden="0"/>
    </dxf>
    <dxf>
      <numFmt numFmtId="164" formatCode="dd\-mmm\-yyyy"/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1" hidden="0"/>
    </dxf>
    <dxf>
      <alignment horizontal="right" vertical="bottom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ierreVentas" displayName="CierreVentas" ref="A10:AE561" totalsRowCount="1" headerRowDxfId="64" dataDxfId="63" totalsRowDxfId="62">
  <autoFilter ref="A10:AE560"/>
  <tableColumns count="31">
    <tableColumn id="1" name="Local" totalsRowLabel="Total" dataDxfId="61" totalsRowDxfId="60"/>
    <tableColumn id="2" name="Fecha" dataDxfId="59" totalsRowDxfId="58"/>
    <tableColumn id="3" name="Venta _x000a_Total" totalsRowFunction="custom" dataDxfId="57" totalsRowDxfId="56">
      <totalsRowFormula>SUBTOTAL(9,C11:C560)</totalsRowFormula>
    </tableColumn>
    <tableColumn id="4" name="Datafast" totalsRowFunction="custom" dataDxfId="55" totalsRowDxfId="54">
      <totalsRowFormula>SUBTOTAL(9,D11:D560)</totalsRowFormula>
    </tableColumn>
    <tableColumn id="5" name="Medianet" totalsRowFunction="custom" dataDxfId="53" totalsRowDxfId="52">
      <totalsRowFormula>SUBTOTAL(9,E11:E560)</totalsRowFormula>
    </tableColumn>
    <tableColumn id="6" name="Uber" totalsRowFunction="custom" dataDxfId="51" totalsRowDxfId="50">
      <totalsRowFormula>SUBTOTAL(9,F11:F560)</totalsRowFormula>
    </tableColumn>
    <tableColumn id="7" name="Pedidos Ya" totalsRowFunction="custom" dataDxfId="49" totalsRowDxfId="48">
      <totalsRowFormula>SUBTOTAL(9,G11:G560)</totalsRowFormula>
    </tableColumn>
    <tableColumn id="8" name="Rappic" totalsRowFunction="custom" dataDxfId="47" totalsRowDxfId="46">
      <totalsRowFormula>SUBTOTAL(9,H11:H560)</totalsRowFormula>
    </tableColumn>
    <tableColumn id="9" name="Cheques" totalsRowFunction="custom" dataDxfId="45" totalsRowDxfId="44">
      <totalsRowFormula>SUBTOTAL(9,I11:I560)</totalsRowFormula>
    </tableColumn>
    <tableColumn id="10" name="Transferencias" totalsRowFunction="custom" dataDxfId="43" totalsRowDxfId="42">
      <totalsRowFormula>SUBTOTAL(9,J11:J560)</totalsRowFormula>
    </tableColumn>
    <tableColumn id="11" name="Retenciones" totalsRowFunction="custom" dataDxfId="41" totalsRowDxfId="40">
      <totalsRowFormula>SUBTOTAL(9,K11:K560)</totalsRowFormula>
    </tableColumn>
    <tableColumn id="13" name="Efectivo" totalsRowFunction="custom" dataDxfId="39" totalsRowDxfId="38">
      <calculatedColumnFormula>CierreVentas[[#This Row],[Venta 
Total]]-SUM(CierreVentas[[#This Row],[Datafast]:[Transferencias]])</calculatedColumnFormula>
      <totalsRowFormula>SUBTOTAL(9,L11:L560)</totalsRowFormula>
    </tableColumn>
    <tableColumn id="14" name="Compras" totalsRowFunction="custom" dataDxfId="37" totalsRowDxfId="36">
      <totalsRowFormula>SUBTOTAL(9,M11:M560)</totalsRowFormula>
    </tableColumn>
    <tableColumn id="33" name="Pago _x000a_Días Libres" totalsRowFunction="custom" dataDxfId="35" totalsRowDxfId="34">
      <totalsRowFormula>SUBTOTAL(9,N11:N560)</totalsRowFormula>
    </tableColumn>
    <tableColumn id="15" name="Eventuales" totalsRowFunction="custom" dataDxfId="33" totalsRowDxfId="32">
      <totalsRowFormula>SUBTOTAL(9,O11:O560)</totalsRowFormula>
    </tableColumn>
    <tableColumn id="16" name="Sueldos" totalsRowFunction="custom" dataDxfId="31" totalsRowDxfId="30">
      <totalsRowFormula>SUBTOTAL(9,P11:P560)</totalsRowFormula>
    </tableColumn>
    <tableColumn id="17" name="Anticipos" totalsRowFunction="custom" dataDxfId="29" totalsRowDxfId="28">
      <totalsRowFormula>SUBTOTAL(9,Q11:Q560)</totalsRowFormula>
    </tableColumn>
    <tableColumn id="18" name="Prestamos" totalsRowFunction="custom" dataDxfId="27" totalsRowDxfId="26">
      <totalsRowFormula>SUBTOTAL(9,R11:R560)</totalsRowFormula>
    </tableColumn>
    <tableColumn id="19" name="Transporte" totalsRowFunction="custom" dataDxfId="25" totalsRowDxfId="24">
      <totalsRowFormula>SUBTOTAL(9,S11:S560)</totalsRowFormula>
    </tableColumn>
    <tableColumn id="20" name="C. Empleados" totalsRowFunction="custom" dataDxfId="23" totalsRowDxfId="22">
      <totalsRowFormula>SUBTOTAL(9,T11:T560)</totalsRowFormula>
    </tableColumn>
    <tableColumn id="21" name="Mantenimientos" totalsRowFunction="custom" dataDxfId="21" totalsRowDxfId="20">
      <totalsRowFormula>SUBTOTAL(9,U11:U560)</totalsRowFormula>
    </tableColumn>
    <tableColumn id="22" name="Otros" totalsRowFunction="custom" dataDxfId="19" totalsRowDxfId="18">
      <totalsRowFormula>SUBTOTAL(9,V11:V560)</totalsRowFormula>
    </tableColumn>
    <tableColumn id="23" name="Total Gastos" totalsRowFunction="custom" dataDxfId="17" totalsRowDxfId="16" dataCellStyle="Millares">
      <calculatedColumnFormula>SUM(CierreVentas[[#This Row],[Compras]:[Otros]])</calculatedColumnFormula>
      <totalsRowFormula>SUBTOTAL(9,W11:W560)</totalsRowFormula>
    </tableColumn>
    <tableColumn id="24" name="Deposito_x000a_1" totalsRowFunction="custom" dataDxfId="15" totalsRowDxfId="14">
      <totalsRowFormula>SUBTOTAL(9,X11:X560)</totalsRowFormula>
    </tableColumn>
    <tableColumn id="25" name="Deposito_x000a_2" totalsRowFunction="custom" dataDxfId="13" totalsRowDxfId="12">
      <totalsRowFormula>SUBTOTAL(9,Y11:Y560)</totalsRowFormula>
    </tableColumn>
    <tableColumn id="26" name="Diferencia _x000a_en depositos" totalsRowFunction="custom" dataDxfId="11" totalsRowDxfId="10">
      <calculatedColumnFormula>CierreVentas[[#This Row],[Efectivo]]-CierreVentas[[#This Row],[Total Gastos]]-CierreVentas[[#This Row],[Deposito
1]]-CierreVentas[[#This Row],[Deposito
2]]</calculatedColumnFormula>
      <totalsRowFormula>SUBTOTAL(9,Z11:Z560)</totalsRowFormula>
    </tableColumn>
    <tableColumn id="27" name="Empleados" totalsRowFunction="custom" dataDxfId="9" totalsRowDxfId="8">
      <totalsRowFormula>SUBTOTAL(9,AA11:AA560)</totalsRowFormula>
    </tableColumn>
    <tableColumn id="28" name="Gerencia" totalsRowFunction="custom" dataDxfId="7" totalsRowDxfId="6">
      <totalsRowFormula>SUBTOTAL(9,AB11:AB560)</totalsRowFormula>
    </tableColumn>
    <tableColumn id="29" name="Cumpleañeros" totalsRowFunction="custom" dataDxfId="5" totalsRowDxfId="4">
      <totalsRowFormula>SUBTOTAL(9,AC11:AC560)</totalsRowFormula>
    </tableColumn>
    <tableColumn id="30" name="Promociones" totalsRowFunction="custom" dataDxfId="3" totalsRowDxfId="2">
      <totalsRowFormula>SUBTOTAL(9,AD11:AD560)</totalsRowFormula>
    </tableColumn>
    <tableColumn id="31" name="Total _x000a_Cortesias" totalsRowFunction="custom" dataDxfId="1" totalsRowDxfId="0" dataCellStyle="Millares">
      <calculatedColumnFormula>SUM(CierreVentas[[#This Row],[Empleados]:[Promociones]])</calculatedColumnFormula>
      <totalsRowFormula>SUBTOTAL(9,AE11:AE560)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1"/>
  <sheetViews>
    <sheetView tabSelected="1" workbookViewId="0">
      <pane xSplit="2" ySplit="10" topLeftCell="C534" activePane="bottomRight" state="frozen"/>
      <selection pane="topRight" activeCell="C1" sqref="C1"/>
      <selection pane="bottomLeft" activeCell="A11" sqref="A11"/>
      <selection pane="bottomRight" activeCell="C562" sqref="C562"/>
    </sheetView>
  </sheetViews>
  <sheetFormatPr baseColWidth="10" defaultRowHeight="15" x14ac:dyDescent="0.25"/>
  <cols>
    <col min="1" max="1" width="11.42578125" style="1"/>
    <col min="2" max="2" width="12.140625" style="2" bestFit="1" customWidth="1"/>
    <col min="3" max="31" width="17.7109375" style="3" customWidth="1"/>
    <col min="32" max="16384" width="11.42578125" style="1"/>
  </cols>
  <sheetData>
    <row r="1" spans="1:32" s="16" customFormat="1" ht="18.75" x14ac:dyDescent="0.3">
      <c r="C1" s="17" t="s">
        <v>31</v>
      </c>
    </row>
    <row r="2" spans="1:32" s="16" customFormat="1" x14ac:dyDescent="0.25">
      <c r="C2" s="16" t="s">
        <v>32</v>
      </c>
    </row>
    <row r="3" spans="1:32" customFormat="1" hidden="1" x14ac:dyDescent="0.25"/>
    <row r="4" spans="1:32" customFormat="1" hidden="1" x14ac:dyDescent="0.25"/>
    <row r="5" spans="1:32" customFormat="1" hidden="1" x14ac:dyDescent="0.25"/>
    <row r="6" spans="1:32" customFormat="1" hidden="1" x14ac:dyDescent="0.25"/>
    <row r="7" spans="1:32" hidden="1" x14ac:dyDescent="0.25"/>
    <row r="9" spans="1:32" x14ac:dyDescent="0.25">
      <c r="C9" s="1"/>
      <c r="D9" s="24" t="s">
        <v>10</v>
      </c>
      <c r="E9" s="24"/>
      <c r="F9" s="24"/>
      <c r="G9" s="24"/>
      <c r="H9" s="24"/>
      <c r="I9" s="24"/>
      <c r="J9" s="24"/>
      <c r="K9" s="24"/>
      <c r="M9" s="24" t="s">
        <v>21</v>
      </c>
      <c r="N9" s="24"/>
      <c r="O9" s="24"/>
      <c r="P9" s="24"/>
      <c r="Q9" s="24"/>
      <c r="R9" s="24"/>
      <c r="S9" s="24"/>
      <c r="T9" s="24"/>
      <c r="U9" s="24"/>
      <c r="V9" s="24"/>
      <c r="W9" s="24"/>
      <c r="AA9" s="24" t="s">
        <v>25</v>
      </c>
      <c r="AB9" s="24"/>
      <c r="AC9" s="24"/>
      <c r="AD9" s="24"/>
      <c r="AE9" s="24"/>
    </row>
    <row r="10" spans="1:32" s="9" customFormat="1" ht="30" x14ac:dyDescent="0.25">
      <c r="A10" s="9" t="s">
        <v>0</v>
      </c>
      <c r="B10" s="10" t="s">
        <v>1</v>
      </c>
      <c r="C10" s="12" t="s">
        <v>36</v>
      </c>
      <c r="D10" s="13" t="s">
        <v>2</v>
      </c>
      <c r="E10" s="11" t="s">
        <v>3</v>
      </c>
      <c r="F10" s="11" t="s">
        <v>4</v>
      </c>
      <c r="G10" s="11" t="s">
        <v>27</v>
      </c>
      <c r="H10" s="11" t="s">
        <v>5</v>
      </c>
      <c r="I10" s="11" t="s">
        <v>6</v>
      </c>
      <c r="J10" s="11" t="s">
        <v>7</v>
      </c>
      <c r="K10" s="11" t="s">
        <v>8</v>
      </c>
      <c r="L10" s="11" t="s">
        <v>9</v>
      </c>
      <c r="M10" s="13" t="s">
        <v>11</v>
      </c>
      <c r="N10" s="12" t="s">
        <v>35</v>
      </c>
      <c r="O10" s="11" t="s">
        <v>12</v>
      </c>
      <c r="P10" s="11" t="s">
        <v>15</v>
      </c>
      <c r="Q10" s="11" t="s">
        <v>16</v>
      </c>
      <c r="R10" s="11" t="s">
        <v>17</v>
      </c>
      <c r="S10" s="11" t="s">
        <v>13</v>
      </c>
      <c r="T10" s="11" t="s">
        <v>19</v>
      </c>
      <c r="U10" s="11" t="s">
        <v>14</v>
      </c>
      <c r="V10" s="11" t="s">
        <v>18</v>
      </c>
      <c r="W10" s="11" t="s">
        <v>20</v>
      </c>
      <c r="X10" s="14" t="s">
        <v>28</v>
      </c>
      <c r="Y10" s="12" t="s">
        <v>29</v>
      </c>
      <c r="Z10" s="12" t="s">
        <v>33</v>
      </c>
      <c r="AA10" s="13" t="s">
        <v>22</v>
      </c>
      <c r="AB10" s="11" t="s">
        <v>23</v>
      </c>
      <c r="AC10" s="11" t="s">
        <v>30</v>
      </c>
      <c r="AD10" s="11" t="s">
        <v>24</v>
      </c>
      <c r="AE10" s="12" t="s">
        <v>34</v>
      </c>
      <c r="AF10" s="15"/>
    </row>
    <row r="11" spans="1:32" x14ac:dyDescent="0.25">
      <c r="A11" s="5">
        <v>6</v>
      </c>
      <c r="B11" s="6">
        <v>44562</v>
      </c>
      <c r="C11" s="7">
        <v>1155</v>
      </c>
      <c r="D11" s="7">
        <v>22.62</v>
      </c>
      <c r="E11" s="7">
        <v>138.79</v>
      </c>
      <c r="F11" s="7">
        <v>301</v>
      </c>
      <c r="G11" s="7">
        <v>58.87</v>
      </c>
      <c r="H11" s="7">
        <v>114.71</v>
      </c>
      <c r="I11" s="7"/>
      <c r="J11" s="7">
        <v>49.13</v>
      </c>
      <c r="K11" s="7"/>
      <c r="L11" s="4">
        <f>CierreVentas[[#This Row],[Venta 
Total]]-SUM(CierreVentas[[#This Row],[Datafast]:[Transferencias]])</f>
        <v>469.88</v>
      </c>
      <c r="M11" s="7">
        <v>10</v>
      </c>
      <c r="N11" s="7"/>
      <c r="O11" s="7"/>
      <c r="P11" s="7"/>
      <c r="Q11" s="7"/>
      <c r="R11" s="7"/>
      <c r="S11" s="7"/>
      <c r="T11" s="7"/>
      <c r="U11" s="7"/>
      <c r="V11" s="7"/>
      <c r="W11" s="8">
        <f>SUM(CierreVentas[[#This Row],[Compras]:[Otros]])</f>
        <v>10</v>
      </c>
      <c r="X11" s="7">
        <v>459.88</v>
      </c>
      <c r="Y11" s="7"/>
      <c r="Z11" s="4">
        <f>CierreVentas[[#This Row],[Efectivo]]-CierreVentas[[#This Row],[Total Gastos]]-CierreVentas[[#This Row],[Deposito
1]]-CierreVentas[[#This Row],[Deposito
2]]</f>
        <v>0</v>
      </c>
      <c r="AA11" s="7"/>
      <c r="AB11" s="7"/>
      <c r="AC11" s="7"/>
      <c r="AD11" s="7"/>
      <c r="AE11" s="8">
        <f>SUM(CierreVentas[[#This Row],[Empleados]:[Promociones]])</f>
        <v>0</v>
      </c>
    </row>
    <row r="12" spans="1:32" s="19" customFormat="1" x14ac:dyDescent="0.25">
      <c r="A12" s="5">
        <v>6</v>
      </c>
      <c r="B12" s="6">
        <v>44563</v>
      </c>
      <c r="C12" s="7">
        <v>1106.9100000000001</v>
      </c>
      <c r="D12" s="7">
        <v>0</v>
      </c>
      <c r="E12" s="7">
        <v>477.8</v>
      </c>
      <c r="F12" s="7">
        <v>111.09</v>
      </c>
      <c r="G12" s="7"/>
      <c r="H12" s="7"/>
      <c r="I12" s="7"/>
      <c r="J12" s="7">
        <v>12</v>
      </c>
      <c r="K12" s="7"/>
      <c r="L12" s="20">
        <f>CierreVentas[[#This Row],[Venta 
Total]]-SUM(CierreVentas[[#This Row],[Datafast]:[Transferencias]])</f>
        <v>506.0200000000001</v>
      </c>
      <c r="M12" s="7"/>
      <c r="N12" s="7"/>
      <c r="O12" s="7">
        <v>60</v>
      </c>
      <c r="P12" s="7"/>
      <c r="Q12" s="7"/>
      <c r="R12" s="7"/>
      <c r="S12" s="7">
        <v>5</v>
      </c>
      <c r="T12" s="7"/>
      <c r="U12" s="7"/>
      <c r="V12" s="7"/>
      <c r="W12" s="22">
        <f>SUM(CierreVentas[[#This Row],[Compras]:[Otros]])</f>
        <v>65</v>
      </c>
      <c r="X12" s="7">
        <v>441.02</v>
      </c>
      <c r="Y12" s="7"/>
      <c r="Z12" s="20">
        <f>CierreVentas[[#This Row],[Efectivo]]-CierreVentas[[#This Row],[Total Gastos]]-CierreVentas[[#This Row],[Deposito
1]]-CierreVentas[[#This Row],[Deposito
2]]</f>
        <v>1.1368683772161603E-13</v>
      </c>
      <c r="AA12" s="7"/>
      <c r="AB12" s="7"/>
      <c r="AC12" s="7"/>
      <c r="AD12" s="7"/>
      <c r="AE12" s="22">
        <f>SUM(CierreVentas[[#This Row],[Empleados]:[Promociones]])</f>
        <v>0</v>
      </c>
    </row>
    <row r="13" spans="1:32" x14ac:dyDescent="0.25">
      <c r="A13" s="5">
        <v>6</v>
      </c>
      <c r="B13" s="6">
        <v>44564</v>
      </c>
      <c r="C13" s="7">
        <v>363.47</v>
      </c>
      <c r="D13" s="7"/>
      <c r="E13" s="7">
        <v>74.39</v>
      </c>
      <c r="F13" s="7"/>
      <c r="G13" s="7">
        <v>15.12</v>
      </c>
      <c r="H13" s="7"/>
      <c r="I13" s="7"/>
      <c r="J13" s="7"/>
      <c r="K13" s="7"/>
      <c r="L13" s="4">
        <f>CierreVentas[[#This Row],[Venta 
Total]]-SUM(CierreVentas[[#This Row],[Datafast]:[Transferencias]])</f>
        <v>273.96000000000004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23">
        <f>SUM(CierreVentas[[#This Row],[Compras]:[Otros]])</f>
        <v>0</v>
      </c>
      <c r="X13" s="7">
        <v>273.95999999999998</v>
      </c>
      <c r="Y13" s="7"/>
      <c r="Z13" s="4">
        <f>CierreVentas[[#This Row],[Efectivo]]-CierreVentas[[#This Row],[Total Gastos]]-CierreVentas[[#This Row],[Deposito
1]]-CierreVentas[[#This Row],[Deposito
2]]</f>
        <v>5.6843418860808015E-14</v>
      </c>
      <c r="AA13" s="7"/>
      <c r="AB13" s="7"/>
      <c r="AC13" s="7"/>
      <c r="AD13" s="7"/>
      <c r="AE13" s="23">
        <f>SUM(CierreVentas[[#This Row],[Empleados]:[Promociones]])</f>
        <v>0</v>
      </c>
    </row>
    <row r="14" spans="1:32" x14ac:dyDescent="0.25">
      <c r="A14" s="5">
        <v>6</v>
      </c>
      <c r="B14" s="6">
        <v>44565</v>
      </c>
      <c r="C14" s="7">
        <v>335.64</v>
      </c>
      <c r="D14" s="7">
        <v>48.58</v>
      </c>
      <c r="E14" s="7">
        <v>63.61</v>
      </c>
      <c r="F14" s="7"/>
      <c r="G14" s="7"/>
      <c r="H14" s="7"/>
      <c r="I14" s="7"/>
      <c r="J14" s="7"/>
      <c r="K14" s="7"/>
      <c r="L14" s="4">
        <f>CierreVentas[[#This Row],[Venta 
Total]]-SUM(CierreVentas[[#This Row],[Datafast]:[Transferencias]])</f>
        <v>223.45</v>
      </c>
      <c r="M14" s="7">
        <v>11.72</v>
      </c>
      <c r="N14" s="7"/>
      <c r="O14" s="7"/>
      <c r="P14" s="7"/>
      <c r="Q14" s="7"/>
      <c r="R14" s="7"/>
      <c r="S14" s="7"/>
      <c r="T14" s="7"/>
      <c r="U14" s="7"/>
      <c r="V14" s="7"/>
      <c r="W14" s="23">
        <f>SUM(CierreVentas[[#This Row],[Compras]:[Otros]])</f>
        <v>11.72</v>
      </c>
      <c r="X14" s="7">
        <v>211.73</v>
      </c>
      <c r="Y14" s="7"/>
      <c r="Z14" s="4">
        <f>CierreVentas[[#This Row],[Efectivo]]-CierreVentas[[#This Row],[Total Gastos]]-CierreVentas[[#This Row],[Deposito
1]]-CierreVentas[[#This Row],[Deposito
2]]</f>
        <v>0</v>
      </c>
      <c r="AA14" s="7"/>
      <c r="AB14" s="7"/>
      <c r="AC14" s="7"/>
      <c r="AD14" s="7"/>
      <c r="AE14" s="23">
        <f>SUM(CierreVentas[[#This Row],[Empleados]:[Promociones]])</f>
        <v>0</v>
      </c>
    </row>
    <row r="15" spans="1:32" x14ac:dyDescent="0.25">
      <c r="A15" s="5">
        <v>6</v>
      </c>
      <c r="B15" s="6">
        <v>44566</v>
      </c>
      <c r="C15" s="7">
        <v>521.21</v>
      </c>
      <c r="D15" s="7"/>
      <c r="E15" s="7">
        <v>239.32</v>
      </c>
      <c r="F15" s="7">
        <v>41.94</v>
      </c>
      <c r="G15" s="7"/>
      <c r="H15" s="7">
        <v>28.81</v>
      </c>
      <c r="I15" s="7"/>
      <c r="J15" s="7"/>
      <c r="K15" s="7"/>
      <c r="L15" s="4">
        <f>CierreVentas[[#This Row],[Venta 
Total]]-SUM(CierreVentas[[#This Row],[Datafast]:[Transferencias]])</f>
        <v>211.14000000000004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23">
        <f>SUM(CierreVentas[[#This Row],[Compras]:[Otros]])</f>
        <v>0</v>
      </c>
      <c r="X15" s="7">
        <v>211.14</v>
      </c>
      <c r="Y15" s="7"/>
      <c r="Z15" s="4">
        <f>CierreVentas[[#This Row],[Efectivo]]-CierreVentas[[#This Row],[Total Gastos]]-CierreVentas[[#This Row],[Deposito
1]]-CierreVentas[[#This Row],[Deposito
2]]</f>
        <v>5.6843418860808015E-14</v>
      </c>
      <c r="AA15" s="7"/>
      <c r="AB15" s="7"/>
      <c r="AC15" s="7"/>
      <c r="AD15" s="7"/>
      <c r="AE15" s="23">
        <f>SUM(CierreVentas[[#This Row],[Empleados]:[Promociones]])</f>
        <v>0</v>
      </c>
    </row>
    <row r="16" spans="1:32" x14ac:dyDescent="0.25">
      <c r="A16" s="5">
        <v>6</v>
      </c>
      <c r="B16" s="6">
        <v>44569</v>
      </c>
      <c r="C16" s="7">
        <v>678.87</v>
      </c>
      <c r="D16" s="7"/>
      <c r="E16" s="7">
        <v>200.69</v>
      </c>
      <c r="F16" s="7">
        <v>117</v>
      </c>
      <c r="G16" s="7">
        <v>14.95</v>
      </c>
      <c r="H16" s="7"/>
      <c r="I16" s="7"/>
      <c r="J16" s="7"/>
      <c r="K16" s="7"/>
      <c r="L16" s="4">
        <f>CierreVentas[[#This Row],[Venta 
Total]]-SUM(CierreVentas[[#This Row],[Datafast]:[Transferencias]])</f>
        <v>346.23</v>
      </c>
      <c r="M16" s="7">
        <v>18.05</v>
      </c>
      <c r="N16" s="7"/>
      <c r="O16" s="7"/>
      <c r="P16" s="7"/>
      <c r="Q16" s="7"/>
      <c r="R16" s="7"/>
      <c r="S16" s="7"/>
      <c r="T16" s="7"/>
      <c r="U16" s="7"/>
      <c r="V16" s="7"/>
      <c r="W16" s="23">
        <f>SUM(CierreVentas[[#This Row],[Compras]:[Otros]])</f>
        <v>18.05</v>
      </c>
      <c r="X16" s="7">
        <v>328.18</v>
      </c>
      <c r="Y16" s="7"/>
      <c r="Z16" s="4">
        <f>CierreVentas[[#This Row],[Efectivo]]-CierreVentas[[#This Row],[Total Gastos]]-CierreVentas[[#This Row],[Deposito
1]]-CierreVentas[[#This Row],[Deposito
2]]</f>
        <v>0</v>
      </c>
      <c r="AA16" s="7"/>
      <c r="AB16" s="7">
        <v>9.6</v>
      </c>
      <c r="AC16" s="7"/>
      <c r="AD16" s="7"/>
      <c r="AE16" s="23">
        <f>SUM(CierreVentas[[#This Row],[Empleados]:[Promociones]])</f>
        <v>9.6</v>
      </c>
    </row>
    <row r="17" spans="1:31" x14ac:dyDescent="0.25">
      <c r="A17" s="5">
        <v>6</v>
      </c>
      <c r="B17" s="6">
        <v>44567</v>
      </c>
      <c r="C17" s="7">
        <v>417.07</v>
      </c>
      <c r="D17" s="7"/>
      <c r="E17" s="7">
        <v>145.84</v>
      </c>
      <c r="F17" s="7"/>
      <c r="G17" s="7"/>
      <c r="H17" s="7"/>
      <c r="I17" s="7"/>
      <c r="J17" s="7"/>
      <c r="K17" s="7"/>
      <c r="L17" s="4">
        <f>CierreVentas[[#This Row],[Venta 
Total]]-SUM(CierreVentas[[#This Row],[Datafast]:[Transferencias]])</f>
        <v>271.23</v>
      </c>
      <c r="M17" s="7"/>
      <c r="N17" s="7"/>
      <c r="O17" s="7"/>
      <c r="P17" s="7"/>
      <c r="Q17" s="7">
        <v>10</v>
      </c>
      <c r="R17" s="7"/>
      <c r="S17" s="7"/>
      <c r="T17" s="7"/>
      <c r="U17" s="7"/>
      <c r="V17" s="7"/>
      <c r="W17" s="23">
        <f>SUM(CierreVentas[[#This Row],[Compras]:[Otros]])</f>
        <v>10</v>
      </c>
      <c r="X17" s="7">
        <v>261.23</v>
      </c>
      <c r="Y17" s="7"/>
      <c r="Z17" s="4">
        <f>CierreVentas[[#This Row],[Efectivo]]-CierreVentas[[#This Row],[Total Gastos]]-CierreVentas[[#This Row],[Deposito
1]]-CierreVentas[[#This Row],[Deposito
2]]</f>
        <v>0</v>
      </c>
      <c r="AA17" s="7"/>
      <c r="AB17" s="7"/>
      <c r="AC17" s="7"/>
      <c r="AD17" s="7"/>
      <c r="AE17" s="23">
        <f>SUM(CierreVentas[[#This Row],[Empleados]:[Promociones]])</f>
        <v>0</v>
      </c>
    </row>
    <row r="18" spans="1:31" x14ac:dyDescent="0.25">
      <c r="A18" s="5">
        <v>6</v>
      </c>
      <c r="B18" s="6">
        <v>44568</v>
      </c>
      <c r="C18" s="7">
        <v>438.65</v>
      </c>
      <c r="D18" s="7"/>
      <c r="E18" s="7">
        <v>206.86</v>
      </c>
      <c r="F18" s="7">
        <v>27.11</v>
      </c>
      <c r="G18" s="7">
        <v>27.27</v>
      </c>
      <c r="H18" s="7">
        <v>6.94</v>
      </c>
      <c r="I18" s="7"/>
      <c r="J18" s="7"/>
      <c r="K18" s="7"/>
      <c r="L18" s="4">
        <f>CierreVentas[[#This Row],[Venta 
Total]]-SUM(CierreVentas[[#This Row],[Datafast]:[Transferencias]])</f>
        <v>170.46999999999997</v>
      </c>
      <c r="M18" s="7"/>
      <c r="N18" s="7"/>
      <c r="O18" s="7"/>
      <c r="P18" s="7"/>
      <c r="Q18" s="7"/>
      <c r="R18" s="7"/>
      <c r="S18" s="7"/>
      <c r="T18" s="7"/>
      <c r="U18" s="7">
        <v>80</v>
      </c>
      <c r="V18" s="7"/>
      <c r="W18" s="23">
        <f>SUM(CierreVentas[[#This Row],[Compras]:[Otros]])</f>
        <v>80</v>
      </c>
      <c r="X18" s="7">
        <v>90.47</v>
      </c>
      <c r="Y18" s="7"/>
      <c r="Z18" s="4">
        <f>CierreVentas[[#This Row],[Efectivo]]-CierreVentas[[#This Row],[Total Gastos]]-CierreVentas[[#This Row],[Deposito
1]]-CierreVentas[[#This Row],[Deposito
2]]</f>
        <v>-2.8421709430404007E-14</v>
      </c>
      <c r="AA18" s="7"/>
      <c r="AB18" s="7"/>
      <c r="AC18" s="7"/>
      <c r="AD18" s="7"/>
      <c r="AE18" s="23">
        <f>SUM(CierreVentas[[#This Row],[Empleados]:[Promociones]])</f>
        <v>0</v>
      </c>
    </row>
    <row r="19" spans="1:31" x14ac:dyDescent="0.25">
      <c r="A19" s="5">
        <v>6</v>
      </c>
      <c r="B19" s="6">
        <v>44570</v>
      </c>
      <c r="C19" s="7">
        <v>607.01</v>
      </c>
      <c r="D19" s="7">
        <v>23.29</v>
      </c>
      <c r="E19" s="7">
        <v>169.21</v>
      </c>
      <c r="F19" s="7">
        <v>156.13999999999999</v>
      </c>
      <c r="G19" s="7"/>
      <c r="H19" s="7"/>
      <c r="I19" s="7"/>
      <c r="J19" s="7"/>
      <c r="K19" s="7"/>
      <c r="L19" s="4">
        <f>CierreVentas[[#This Row],[Venta 
Total]]-SUM(CierreVentas[[#This Row],[Datafast]:[Transferencias]])</f>
        <v>258.37</v>
      </c>
      <c r="M19" s="7"/>
      <c r="N19" s="7"/>
      <c r="O19" s="7">
        <v>40</v>
      </c>
      <c r="P19" s="7"/>
      <c r="Q19" s="7"/>
      <c r="R19" s="7"/>
      <c r="S19" s="7"/>
      <c r="T19" s="7"/>
      <c r="U19" s="7"/>
      <c r="V19" s="7"/>
      <c r="W19" s="23">
        <f>SUM(CierreVentas[[#This Row],[Compras]:[Otros]])</f>
        <v>40</v>
      </c>
      <c r="X19" s="7">
        <v>218.46</v>
      </c>
      <c r="Y19" s="7"/>
      <c r="Z19" s="4">
        <f>CierreVentas[[#This Row],[Efectivo]]-CierreVentas[[#This Row],[Total Gastos]]-CierreVentas[[#This Row],[Deposito
1]]-CierreVentas[[#This Row],[Deposito
2]]</f>
        <v>-9.0000000000003411E-2</v>
      </c>
      <c r="AA19" s="7"/>
      <c r="AB19" s="7"/>
      <c r="AC19" s="7"/>
      <c r="AD19" s="7"/>
      <c r="AE19" s="23">
        <f>SUM(CierreVentas[[#This Row],[Empleados]:[Promociones]])</f>
        <v>0</v>
      </c>
    </row>
    <row r="20" spans="1:31" x14ac:dyDescent="0.25">
      <c r="A20" s="5">
        <v>6</v>
      </c>
      <c r="B20" s="6">
        <v>44571</v>
      </c>
      <c r="C20" s="7">
        <v>205.4</v>
      </c>
      <c r="D20" s="7"/>
      <c r="E20" s="7">
        <v>41.92</v>
      </c>
      <c r="F20" s="7"/>
      <c r="G20" s="7">
        <v>49.78</v>
      </c>
      <c r="H20" s="7"/>
      <c r="I20" s="7"/>
      <c r="J20" s="7"/>
      <c r="K20" s="7"/>
      <c r="L20" s="4">
        <f>CierreVentas[[#This Row],[Venta 
Total]]-SUM(CierreVentas[[#This Row],[Datafast]:[Transferencias]])</f>
        <v>113.7</v>
      </c>
      <c r="M20" s="7"/>
      <c r="N20" s="7"/>
      <c r="O20" s="7">
        <v>20</v>
      </c>
      <c r="P20" s="7"/>
      <c r="Q20" s="7"/>
      <c r="R20" s="7"/>
      <c r="S20" s="7"/>
      <c r="T20" s="7"/>
      <c r="U20" s="7"/>
      <c r="V20" s="7"/>
      <c r="W20" s="23">
        <f>SUM(CierreVentas[[#This Row],[Compras]:[Otros]])</f>
        <v>20</v>
      </c>
      <c r="X20" s="7">
        <v>93.7</v>
      </c>
      <c r="Y20" s="7"/>
      <c r="Z20" s="4">
        <f>CierreVentas[[#This Row],[Efectivo]]-CierreVentas[[#This Row],[Total Gastos]]-CierreVentas[[#This Row],[Deposito
1]]-CierreVentas[[#This Row],[Deposito
2]]</f>
        <v>0</v>
      </c>
      <c r="AA20" s="7"/>
      <c r="AB20" s="7"/>
      <c r="AC20" s="7"/>
      <c r="AD20" s="7"/>
      <c r="AE20" s="23">
        <f>SUM(CierreVentas[[#This Row],[Empleados]:[Promociones]])</f>
        <v>0</v>
      </c>
    </row>
    <row r="21" spans="1:31" x14ac:dyDescent="0.25">
      <c r="A21" s="5">
        <v>6</v>
      </c>
      <c r="B21" s="6">
        <v>44572</v>
      </c>
      <c r="C21" s="7">
        <v>277.27</v>
      </c>
      <c r="D21" s="7">
        <v>0</v>
      </c>
      <c r="E21" s="7">
        <v>170.77</v>
      </c>
      <c r="F21" s="7">
        <v>18.47</v>
      </c>
      <c r="G21" s="7"/>
      <c r="H21" s="7"/>
      <c r="I21" s="7"/>
      <c r="J21" s="7"/>
      <c r="K21" s="7"/>
      <c r="L21" s="4">
        <f>CierreVentas[[#This Row],[Venta 
Total]]-SUM(CierreVentas[[#This Row],[Datafast]:[Transferencias]])</f>
        <v>88.029999999999973</v>
      </c>
      <c r="M21" s="7">
        <v>5</v>
      </c>
      <c r="N21" s="7"/>
      <c r="O21" s="7"/>
      <c r="P21" s="7"/>
      <c r="Q21" s="7"/>
      <c r="R21" s="7"/>
      <c r="S21" s="7">
        <v>6</v>
      </c>
      <c r="T21" s="7"/>
      <c r="U21" s="7"/>
      <c r="V21" s="7"/>
      <c r="W21" s="23">
        <f>SUM(CierreVentas[[#This Row],[Compras]:[Otros]])</f>
        <v>11</v>
      </c>
      <c r="X21" s="7">
        <v>77.03</v>
      </c>
      <c r="Y21" s="7"/>
      <c r="Z21" s="4">
        <f>CierreVentas[[#This Row],[Efectivo]]-CierreVentas[[#This Row],[Total Gastos]]-CierreVentas[[#This Row],[Deposito
1]]-CierreVentas[[#This Row],[Deposito
2]]</f>
        <v>-2.8421709430404007E-14</v>
      </c>
      <c r="AA21" s="7"/>
      <c r="AB21" s="7"/>
      <c r="AC21" s="7">
        <v>13.6</v>
      </c>
      <c r="AD21" s="7"/>
      <c r="AE21" s="23">
        <f>SUM(CierreVentas[[#This Row],[Empleados]:[Promociones]])</f>
        <v>13.6</v>
      </c>
    </row>
    <row r="22" spans="1:31" x14ac:dyDescent="0.25">
      <c r="A22" s="5">
        <v>6</v>
      </c>
      <c r="B22" s="6">
        <v>44573</v>
      </c>
      <c r="C22" s="7">
        <v>257.45999999999998</v>
      </c>
      <c r="D22" s="7"/>
      <c r="E22" s="7">
        <v>118.62</v>
      </c>
      <c r="F22" s="7"/>
      <c r="G22" s="7">
        <v>15.56</v>
      </c>
      <c r="H22" s="7"/>
      <c r="I22" s="7"/>
      <c r="J22" s="7"/>
      <c r="K22" s="7"/>
      <c r="L22" s="4">
        <f>CierreVentas[[#This Row],[Venta 
Total]]-SUM(CierreVentas[[#This Row],[Datafast]:[Transferencias]])</f>
        <v>123.27999999999997</v>
      </c>
      <c r="M22" s="7">
        <v>5</v>
      </c>
      <c r="N22" s="7"/>
      <c r="O22" s="7"/>
      <c r="P22" s="7"/>
      <c r="Q22" s="7"/>
      <c r="R22" s="7"/>
      <c r="S22" s="7">
        <v>6</v>
      </c>
      <c r="T22" s="7"/>
      <c r="U22" s="7"/>
      <c r="V22" s="7"/>
      <c r="W22" s="23">
        <f>SUM(CierreVentas[[#This Row],[Compras]:[Otros]])</f>
        <v>11</v>
      </c>
      <c r="X22" s="7">
        <v>112.28</v>
      </c>
      <c r="Y22" s="7"/>
      <c r="Z22" s="4">
        <f>CierreVentas[[#This Row],[Efectivo]]-CierreVentas[[#This Row],[Total Gastos]]-CierreVentas[[#This Row],[Deposito
1]]-CierreVentas[[#This Row],[Deposito
2]]</f>
        <v>-2.8421709430404007E-14</v>
      </c>
      <c r="AA22" s="7"/>
      <c r="AB22" s="7"/>
      <c r="AC22" s="7">
        <v>37</v>
      </c>
      <c r="AD22" s="7"/>
      <c r="AE22" s="23">
        <f>SUM(CierreVentas[[#This Row],[Empleados]:[Promociones]])</f>
        <v>37</v>
      </c>
    </row>
    <row r="23" spans="1:31" x14ac:dyDescent="0.25">
      <c r="A23" s="5">
        <v>6</v>
      </c>
      <c r="B23" s="6">
        <v>44574</v>
      </c>
      <c r="C23" s="7">
        <v>366.43</v>
      </c>
      <c r="D23" s="7"/>
      <c r="E23" s="7">
        <v>68.47</v>
      </c>
      <c r="F23" s="7">
        <v>55.67</v>
      </c>
      <c r="G23" s="7">
        <v>10.35</v>
      </c>
      <c r="H23" s="7"/>
      <c r="I23" s="7"/>
      <c r="J23" s="7"/>
      <c r="K23" s="7"/>
      <c r="L23" s="4">
        <f>CierreVentas[[#This Row],[Venta 
Total]]-SUM(CierreVentas[[#This Row],[Datafast]:[Transferencias]])</f>
        <v>231.94</v>
      </c>
      <c r="M23" s="7"/>
      <c r="N23" s="7">
        <v>20</v>
      </c>
      <c r="O23" s="7"/>
      <c r="P23" s="7"/>
      <c r="Q23" s="7"/>
      <c r="R23" s="7"/>
      <c r="S23" s="7"/>
      <c r="T23" s="7"/>
      <c r="U23" s="7"/>
      <c r="V23" s="7"/>
      <c r="W23" s="23">
        <f>SUM(CierreVentas[[#This Row],[Compras]:[Otros]])</f>
        <v>20</v>
      </c>
      <c r="X23" s="7">
        <v>211.94</v>
      </c>
      <c r="Y23" s="7"/>
      <c r="Z23" s="4">
        <f>CierreVentas[[#This Row],[Efectivo]]-CierreVentas[[#This Row],[Total Gastos]]-CierreVentas[[#This Row],[Deposito
1]]-CierreVentas[[#This Row],[Deposito
2]]</f>
        <v>0</v>
      </c>
      <c r="AA23" s="7"/>
      <c r="AB23" s="7"/>
      <c r="AC23" s="7">
        <v>29.2</v>
      </c>
      <c r="AD23" s="7"/>
      <c r="AE23" s="23">
        <f>SUM(CierreVentas[[#This Row],[Empleados]:[Promociones]])</f>
        <v>29.2</v>
      </c>
    </row>
    <row r="24" spans="1:31" x14ac:dyDescent="0.25">
      <c r="A24" s="5">
        <v>6</v>
      </c>
      <c r="B24" s="6">
        <v>44575</v>
      </c>
      <c r="C24" s="7">
        <v>518.49</v>
      </c>
      <c r="D24" s="7"/>
      <c r="E24" s="7">
        <v>263.3</v>
      </c>
      <c r="F24" s="7"/>
      <c r="G24" s="7">
        <v>21.96</v>
      </c>
      <c r="H24" s="7"/>
      <c r="I24" s="7"/>
      <c r="J24" s="7"/>
      <c r="K24" s="7"/>
      <c r="L24" s="4">
        <f>CierreVentas[[#This Row],[Venta 
Total]]-SUM(CierreVentas[[#This Row],[Datafast]:[Transferencias]])</f>
        <v>233.23000000000002</v>
      </c>
      <c r="M24" s="7"/>
      <c r="N24" s="7"/>
      <c r="O24" s="7"/>
      <c r="P24" s="7"/>
      <c r="Q24" s="7"/>
      <c r="R24" s="7"/>
      <c r="S24" s="7">
        <v>6</v>
      </c>
      <c r="T24" s="7"/>
      <c r="U24" s="7"/>
      <c r="V24" s="7"/>
      <c r="W24" s="23">
        <f>SUM(CierreVentas[[#This Row],[Compras]:[Otros]])</f>
        <v>6</v>
      </c>
      <c r="X24" s="7">
        <v>227.23</v>
      </c>
      <c r="Y24" s="7"/>
      <c r="Z24" s="4">
        <f>CierreVentas[[#This Row],[Efectivo]]-CierreVentas[[#This Row],[Total Gastos]]-CierreVentas[[#This Row],[Deposito
1]]-CierreVentas[[#This Row],[Deposito
2]]</f>
        <v>2.8421709430404007E-14</v>
      </c>
      <c r="AA24" s="7"/>
      <c r="AB24" s="7"/>
      <c r="AC24" s="7">
        <v>45.8</v>
      </c>
      <c r="AD24" s="7"/>
      <c r="AE24" s="23">
        <f>SUM(CierreVentas[[#This Row],[Empleados]:[Promociones]])</f>
        <v>45.8</v>
      </c>
    </row>
    <row r="25" spans="1:31" x14ac:dyDescent="0.25">
      <c r="A25" s="5">
        <v>6</v>
      </c>
      <c r="B25" s="6">
        <v>44576</v>
      </c>
      <c r="C25" s="7">
        <v>873.18</v>
      </c>
      <c r="D25" s="7">
        <v>23.63</v>
      </c>
      <c r="E25" s="7">
        <v>238.11</v>
      </c>
      <c r="F25" s="7">
        <v>105.28</v>
      </c>
      <c r="G25" s="7">
        <v>40.24</v>
      </c>
      <c r="H25" s="7"/>
      <c r="I25" s="7"/>
      <c r="J25" s="7"/>
      <c r="K25" s="7"/>
      <c r="L25" s="4">
        <f>CierreVentas[[#This Row],[Venta 
Total]]-SUM(CierreVentas[[#This Row],[Datafast]:[Transferencias]])</f>
        <v>465.91999999999996</v>
      </c>
      <c r="M25" s="7"/>
      <c r="N25" s="7"/>
      <c r="O25" s="7"/>
      <c r="P25" s="7"/>
      <c r="Q25" s="7"/>
      <c r="R25" s="7"/>
      <c r="S25" s="7">
        <v>6</v>
      </c>
      <c r="T25" s="7"/>
      <c r="U25" s="7"/>
      <c r="V25" s="7"/>
      <c r="W25" s="23">
        <f>SUM(CierreVentas[[#This Row],[Compras]:[Otros]])</f>
        <v>6</v>
      </c>
      <c r="X25" s="7">
        <v>459.92</v>
      </c>
      <c r="Y25" s="7"/>
      <c r="Z25" s="4">
        <f>CierreVentas[[#This Row],[Efectivo]]-CierreVentas[[#This Row],[Total Gastos]]-CierreVentas[[#This Row],[Deposito
1]]-CierreVentas[[#This Row],[Deposito
2]]</f>
        <v>-5.6843418860808015E-14</v>
      </c>
      <c r="AA25" s="7"/>
      <c r="AB25" s="7"/>
      <c r="AC25" s="7">
        <v>13.6</v>
      </c>
      <c r="AD25" s="7"/>
      <c r="AE25" s="23">
        <f>SUM(CierreVentas[[#This Row],[Empleados]:[Promociones]])</f>
        <v>13.6</v>
      </c>
    </row>
    <row r="26" spans="1:31" x14ac:dyDescent="0.25">
      <c r="A26" s="5">
        <v>6</v>
      </c>
      <c r="B26" s="6">
        <v>44577</v>
      </c>
      <c r="C26" s="7">
        <v>621.15</v>
      </c>
      <c r="D26" s="7">
        <v>46.08</v>
      </c>
      <c r="E26" s="7">
        <v>202.97</v>
      </c>
      <c r="F26" s="7">
        <v>102.06</v>
      </c>
      <c r="G26" s="7">
        <v>40.19</v>
      </c>
      <c r="H26" s="7"/>
      <c r="I26" s="7"/>
      <c r="J26" s="7"/>
      <c r="K26" s="7"/>
      <c r="L26" s="4">
        <f>CierreVentas[[#This Row],[Venta 
Total]]-SUM(CierreVentas[[#This Row],[Datafast]:[Transferencias]])</f>
        <v>229.84999999999997</v>
      </c>
      <c r="M26" s="7">
        <v>5</v>
      </c>
      <c r="N26" s="7"/>
      <c r="O26" s="7">
        <v>40</v>
      </c>
      <c r="P26" s="7"/>
      <c r="Q26" s="7"/>
      <c r="R26" s="7"/>
      <c r="S26" s="7"/>
      <c r="T26" s="7"/>
      <c r="U26" s="7"/>
      <c r="V26" s="7"/>
      <c r="W26" s="23">
        <f>SUM(CierreVentas[[#This Row],[Compras]:[Otros]])</f>
        <v>45</v>
      </c>
      <c r="X26" s="7">
        <v>184.85</v>
      </c>
      <c r="Y26" s="7"/>
      <c r="Z26" s="4">
        <f>CierreVentas[[#This Row],[Efectivo]]-CierreVentas[[#This Row],[Total Gastos]]-CierreVentas[[#This Row],[Deposito
1]]-CierreVentas[[#This Row],[Deposito
2]]</f>
        <v>-2.8421709430404007E-14</v>
      </c>
      <c r="AA26" s="7"/>
      <c r="AB26" s="7"/>
      <c r="AC26" s="7">
        <v>35</v>
      </c>
      <c r="AD26" s="7"/>
      <c r="AE26" s="23">
        <f>SUM(CierreVentas[[#This Row],[Empleados]:[Promociones]])</f>
        <v>35</v>
      </c>
    </row>
    <row r="27" spans="1:31" x14ac:dyDescent="0.25">
      <c r="A27" s="5">
        <v>6</v>
      </c>
      <c r="B27" s="6">
        <v>44578</v>
      </c>
      <c r="C27" s="7">
        <v>205.17</v>
      </c>
      <c r="D27" s="7"/>
      <c r="E27" s="7">
        <v>44.08</v>
      </c>
      <c r="F27" s="7">
        <v>18.059999999999999</v>
      </c>
      <c r="G27" s="7"/>
      <c r="H27" s="7">
        <v>10.63</v>
      </c>
      <c r="I27" s="7"/>
      <c r="J27" s="7"/>
      <c r="K27" s="7"/>
      <c r="L27" s="4">
        <f>CierreVentas[[#This Row],[Venta 
Total]]-SUM(CierreVentas[[#This Row],[Datafast]:[Transferencias]])</f>
        <v>132.39999999999998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23">
        <f>SUM(CierreVentas[[#This Row],[Compras]:[Otros]])</f>
        <v>0</v>
      </c>
      <c r="X27" s="7">
        <v>132.4</v>
      </c>
      <c r="Y27" s="7"/>
      <c r="Z27" s="4">
        <f>CierreVentas[[#This Row],[Efectivo]]-CierreVentas[[#This Row],[Total Gastos]]-CierreVentas[[#This Row],[Deposito
1]]-CierreVentas[[#This Row],[Deposito
2]]</f>
        <v>-2.8421709430404007E-14</v>
      </c>
      <c r="AA27" s="7"/>
      <c r="AB27" s="7"/>
      <c r="AC27" s="7">
        <v>36</v>
      </c>
      <c r="AD27" s="7"/>
      <c r="AE27" s="23">
        <f>SUM(CierreVentas[[#This Row],[Empleados]:[Promociones]])</f>
        <v>36</v>
      </c>
    </row>
    <row r="28" spans="1:31" x14ac:dyDescent="0.25">
      <c r="A28" s="5">
        <v>6</v>
      </c>
      <c r="B28" s="6">
        <v>44579</v>
      </c>
      <c r="C28" s="7">
        <v>317.62</v>
      </c>
      <c r="D28" s="7"/>
      <c r="E28" s="7">
        <v>66.95</v>
      </c>
      <c r="F28" s="7">
        <v>66.540000000000006</v>
      </c>
      <c r="G28" s="7">
        <v>38.1</v>
      </c>
      <c r="H28" s="7"/>
      <c r="I28" s="7"/>
      <c r="J28" s="7"/>
      <c r="K28" s="7"/>
      <c r="L28" s="4">
        <f>CierreVentas[[#This Row],[Venta 
Total]]-SUM(CierreVentas[[#This Row],[Datafast]:[Transferencias]])</f>
        <v>146.03</v>
      </c>
      <c r="M28" s="7">
        <v>5</v>
      </c>
      <c r="N28" s="7"/>
      <c r="O28" s="7">
        <v>40</v>
      </c>
      <c r="P28" s="7">
        <v>101.03</v>
      </c>
      <c r="Q28" s="7"/>
      <c r="R28" s="7"/>
      <c r="S28" s="7"/>
      <c r="T28" s="7"/>
      <c r="U28" s="7"/>
      <c r="V28" s="7"/>
      <c r="W28" s="23">
        <f>SUM(CierreVentas[[#This Row],[Compras]:[Otros]])</f>
        <v>146.03</v>
      </c>
      <c r="X28" s="7"/>
      <c r="Y28" s="7"/>
      <c r="Z28" s="4">
        <f>CierreVentas[[#This Row],[Efectivo]]-CierreVentas[[#This Row],[Total Gastos]]-CierreVentas[[#This Row],[Deposito
1]]-CierreVentas[[#This Row],[Deposito
2]]</f>
        <v>0</v>
      </c>
      <c r="AA28" s="7"/>
      <c r="AB28" s="7"/>
      <c r="AC28" s="7">
        <v>29.2</v>
      </c>
      <c r="AD28" s="7"/>
      <c r="AE28" s="23">
        <f>SUM(CierreVentas[[#This Row],[Empleados]:[Promociones]])</f>
        <v>29.2</v>
      </c>
    </row>
    <row r="29" spans="1:31" x14ac:dyDescent="0.25">
      <c r="A29" s="5">
        <v>6</v>
      </c>
      <c r="B29" s="6">
        <v>44580</v>
      </c>
      <c r="C29" s="7">
        <v>273.18</v>
      </c>
      <c r="D29" s="7">
        <v>120.48</v>
      </c>
      <c r="E29" s="7"/>
      <c r="F29" s="7">
        <v>21.17</v>
      </c>
      <c r="G29" s="7">
        <v>5.49</v>
      </c>
      <c r="H29" s="7"/>
      <c r="I29" s="7"/>
      <c r="J29" s="7"/>
      <c r="K29" s="7"/>
      <c r="L29" s="4">
        <f>CierreVentas[[#This Row],[Venta 
Total]]-SUM(CierreVentas[[#This Row],[Datafast]:[Transferencias]])</f>
        <v>126.03999999999999</v>
      </c>
      <c r="M29" s="7"/>
      <c r="N29" s="7"/>
      <c r="O29" s="7"/>
      <c r="P29" s="7">
        <v>126.04</v>
      </c>
      <c r="Q29" s="7"/>
      <c r="R29" s="7"/>
      <c r="S29" s="7"/>
      <c r="T29" s="7"/>
      <c r="U29" s="7"/>
      <c r="V29" s="7"/>
      <c r="W29" s="23">
        <f>SUM(CierreVentas[[#This Row],[Compras]:[Otros]])</f>
        <v>126.04</v>
      </c>
      <c r="X29" s="7"/>
      <c r="Y29" s="7"/>
      <c r="Z29" s="4">
        <f>CierreVentas[[#This Row],[Efectivo]]-CierreVentas[[#This Row],[Total Gastos]]-CierreVentas[[#This Row],[Deposito
1]]-CierreVentas[[#This Row],[Deposito
2]]</f>
        <v>-1.4210854715202004E-14</v>
      </c>
      <c r="AA29" s="7"/>
      <c r="AB29" s="7"/>
      <c r="AC29" s="7">
        <v>0.45</v>
      </c>
      <c r="AD29" s="7"/>
      <c r="AE29" s="23">
        <f>SUM(CierreVentas[[#This Row],[Empleados]:[Promociones]])</f>
        <v>0.45</v>
      </c>
    </row>
    <row r="30" spans="1:31" x14ac:dyDescent="0.25">
      <c r="A30" s="5">
        <v>6</v>
      </c>
      <c r="B30" s="6">
        <v>44581</v>
      </c>
      <c r="C30" s="7">
        <v>370.71</v>
      </c>
      <c r="D30" s="7"/>
      <c r="E30" s="7">
        <v>160.66</v>
      </c>
      <c r="F30" s="7"/>
      <c r="G30" s="7">
        <v>10.35</v>
      </c>
      <c r="H30" s="7"/>
      <c r="I30" s="7"/>
      <c r="J30" s="7"/>
      <c r="K30" s="7"/>
      <c r="L30" s="4">
        <f>CierreVentas[[#This Row],[Venta 
Total]]-SUM(CierreVentas[[#This Row],[Datafast]:[Transferencias]])</f>
        <v>199.7</v>
      </c>
      <c r="M30" s="7"/>
      <c r="N30" s="7"/>
      <c r="O30" s="7"/>
      <c r="P30" s="7">
        <v>199.7</v>
      </c>
      <c r="Q30" s="7"/>
      <c r="R30" s="7"/>
      <c r="S30" s="7"/>
      <c r="T30" s="7"/>
      <c r="U30" s="7"/>
      <c r="V30" s="7"/>
      <c r="W30" s="23">
        <f>SUM(CierreVentas[[#This Row],[Compras]:[Otros]])</f>
        <v>199.7</v>
      </c>
      <c r="X30" s="7"/>
      <c r="Y30" s="7"/>
      <c r="Z30" s="4">
        <f>CierreVentas[[#This Row],[Efectivo]]-CierreVentas[[#This Row],[Total Gastos]]-CierreVentas[[#This Row],[Deposito
1]]-CierreVentas[[#This Row],[Deposito
2]]</f>
        <v>0</v>
      </c>
      <c r="AA30" s="7"/>
      <c r="AB30" s="7"/>
      <c r="AC30" s="7">
        <v>22.4</v>
      </c>
      <c r="AD30" s="7">
        <v>6.8</v>
      </c>
      <c r="AE30" s="23">
        <f>SUM(CierreVentas[[#This Row],[Empleados]:[Promociones]])</f>
        <v>29.2</v>
      </c>
    </row>
    <row r="31" spans="1:31" x14ac:dyDescent="0.25">
      <c r="A31" s="5">
        <v>6</v>
      </c>
      <c r="B31" s="6">
        <v>44582</v>
      </c>
      <c r="C31" s="7">
        <v>381.03</v>
      </c>
      <c r="D31" s="7"/>
      <c r="E31" s="7">
        <v>128.1</v>
      </c>
      <c r="F31" s="7">
        <v>34.58</v>
      </c>
      <c r="G31" s="7">
        <v>30.27</v>
      </c>
      <c r="H31" s="7"/>
      <c r="I31" s="7"/>
      <c r="J31" s="7"/>
      <c r="K31" s="7"/>
      <c r="L31" s="4">
        <f>CierreVentas[[#This Row],[Venta 
Total]]-SUM(CierreVentas[[#This Row],[Datafast]:[Transferencias]])</f>
        <v>188.07999999999996</v>
      </c>
      <c r="M31" s="7">
        <v>5</v>
      </c>
      <c r="N31" s="7"/>
      <c r="O31" s="7"/>
      <c r="P31" s="7">
        <v>183.08</v>
      </c>
      <c r="Q31" s="7"/>
      <c r="R31" s="7"/>
      <c r="S31" s="7"/>
      <c r="T31" s="7"/>
      <c r="U31" s="7"/>
      <c r="V31" s="7"/>
      <c r="W31" s="23">
        <f>SUM(CierreVentas[[#This Row],[Compras]:[Otros]])</f>
        <v>188.08</v>
      </c>
      <c r="X31" s="7"/>
      <c r="Y31" s="7"/>
      <c r="Z31" s="4">
        <f>CierreVentas[[#This Row],[Efectivo]]-CierreVentas[[#This Row],[Total Gastos]]-CierreVentas[[#This Row],[Deposito
1]]-CierreVentas[[#This Row],[Deposito
2]]</f>
        <v>-5.6843418860808015E-14</v>
      </c>
      <c r="AA31" s="7"/>
      <c r="AB31" s="7"/>
      <c r="AC31" s="7">
        <v>14.6</v>
      </c>
      <c r="AD31" s="7"/>
      <c r="AE31" s="23">
        <f>SUM(CierreVentas[[#This Row],[Empleados]:[Promociones]])</f>
        <v>14.6</v>
      </c>
    </row>
    <row r="32" spans="1:31" x14ac:dyDescent="0.25">
      <c r="A32" s="5">
        <v>6</v>
      </c>
      <c r="B32" s="6">
        <v>44583</v>
      </c>
      <c r="C32" s="7">
        <v>678.03</v>
      </c>
      <c r="D32" s="7"/>
      <c r="E32" s="7">
        <v>329.51</v>
      </c>
      <c r="F32" s="7">
        <v>50.61</v>
      </c>
      <c r="G32" s="7">
        <v>53.92</v>
      </c>
      <c r="H32" s="7"/>
      <c r="I32" s="7"/>
      <c r="J32" s="7">
        <v>5</v>
      </c>
      <c r="K32" s="7"/>
      <c r="L32" s="4">
        <f>CierreVentas[[#This Row],[Venta 
Total]]-SUM(CierreVentas[[#This Row],[Datafast]:[Transferencias]])</f>
        <v>238.98999999999995</v>
      </c>
      <c r="M32" s="7">
        <v>7.95</v>
      </c>
      <c r="N32" s="7"/>
      <c r="O32" s="7"/>
      <c r="P32" s="7">
        <v>94.14</v>
      </c>
      <c r="Q32" s="7"/>
      <c r="R32" s="7"/>
      <c r="S32" s="7"/>
      <c r="T32" s="7"/>
      <c r="U32" s="7"/>
      <c r="V32" s="7"/>
      <c r="W32" s="23">
        <f>SUM(CierreVentas[[#This Row],[Compras]:[Otros]])</f>
        <v>102.09</v>
      </c>
      <c r="X32" s="7">
        <v>136.9</v>
      </c>
      <c r="Y32" s="7"/>
      <c r="Z32" s="4">
        <f>CierreVentas[[#This Row],[Efectivo]]-CierreVentas[[#This Row],[Total Gastos]]-CierreVentas[[#This Row],[Deposito
1]]-CierreVentas[[#This Row],[Deposito
2]]</f>
        <v>-5.6843418860808015E-14</v>
      </c>
      <c r="AA32" s="7"/>
      <c r="AB32" s="7"/>
      <c r="AC32" s="7">
        <v>43.8</v>
      </c>
      <c r="AD32" s="7"/>
      <c r="AE32" s="23">
        <f>SUM(CierreVentas[[#This Row],[Empleados]:[Promociones]])</f>
        <v>43.8</v>
      </c>
    </row>
    <row r="33" spans="1:31" x14ac:dyDescent="0.25">
      <c r="A33" s="5">
        <v>6</v>
      </c>
      <c r="B33" s="6">
        <v>44584</v>
      </c>
      <c r="C33" s="7">
        <v>771.11</v>
      </c>
      <c r="D33" s="7">
        <v>312.31</v>
      </c>
      <c r="E33" s="7"/>
      <c r="F33" s="7">
        <v>99.38</v>
      </c>
      <c r="G33" s="7">
        <v>49.41</v>
      </c>
      <c r="H33" s="7"/>
      <c r="I33" s="7"/>
      <c r="J33" s="7"/>
      <c r="K33" s="7"/>
      <c r="L33" s="4">
        <f>CierreVentas[[#This Row],[Venta 
Total]]-SUM(CierreVentas[[#This Row],[Datafast]:[Transferencias]])</f>
        <v>310.01</v>
      </c>
      <c r="M33" s="7"/>
      <c r="N33" s="7"/>
      <c r="O33" s="7">
        <v>20</v>
      </c>
      <c r="P33" s="7"/>
      <c r="Q33" s="7"/>
      <c r="R33" s="7"/>
      <c r="S33" s="7"/>
      <c r="T33" s="7"/>
      <c r="U33" s="7"/>
      <c r="V33" s="7"/>
      <c r="W33" s="23">
        <f>SUM(CierreVentas[[#This Row],[Compras]:[Otros]])</f>
        <v>20</v>
      </c>
      <c r="X33" s="7">
        <v>290.01</v>
      </c>
      <c r="Y33" s="7"/>
      <c r="Z33" s="4">
        <f>CierreVentas[[#This Row],[Efectivo]]-CierreVentas[[#This Row],[Total Gastos]]-CierreVentas[[#This Row],[Deposito
1]]-CierreVentas[[#This Row],[Deposito
2]]</f>
        <v>0</v>
      </c>
      <c r="AA33" s="7"/>
      <c r="AB33" s="7"/>
      <c r="AC33" s="7">
        <v>22.4</v>
      </c>
      <c r="AD33" s="7">
        <v>6.8</v>
      </c>
      <c r="AE33" s="23">
        <f>SUM(CierreVentas[[#This Row],[Empleados]:[Promociones]])</f>
        <v>29.2</v>
      </c>
    </row>
    <row r="34" spans="1:31" x14ac:dyDescent="0.25">
      <c r="A34" s="5">
        <v>6</v>
      </c>
      <c r="B34" s="6">
        <v>44585</v>
      </c>
      <c r="C34" s="7">
        <v>469.9</v>
      </c>
      <c r="D34" s="7"/>
      <c r="E34" s="7">
        <v>150.75</v>
      </c>
      <c r="F34" s="7">
        <v>73.41</v>
      </c>
      <c r="G34" s="7">
        <v>9.85</v>
      </c>
      <c r="H34" s="7"/>
      <c r="I34" s="7"/>
      <c r="J34" s="7">
        <v>9.9600000000000009</v>
      </c>
      <c r="K34" s="7"/>
      <c r="L34" s="4">
        <f>CierreVentas[[#This Row],[Venta 
Total]]-SUM(CierreVentas[[#This Row],[Datafast]:[Transferencias]])</f>
        <v>225.92999999999998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23">
        <f>SUM(CierreVentas[[#This Row],[Compras]:[Otros]])</f>
        <v>0</v>
      </c>
      <c r="X34" s="7">
        <v>225.93</v>
      </c>
      <c r="Y34" s="7"/>
      <c r="Z34" s="4">
        <f>CierreVentas[[#This Row],[Efectivo]]-CierreVentas[[#This Row],[Total Gastos]]-CierreVentas[[#This Row],[Deposito
1]]-CierreVentas[[#This Row],[Deposito
2]]</f>
        <v>-2.8421709430404007E-14</v>
      </c>
      <c r="AA34" s="7"/>
      <c r="AB34" s="7"/>
      <c r="AC34" s="7">
        <v>57.4</v>
      </c>
      <c r="AD34" s="7"/>
      <c r="AE34" s="23">
        <f>SUM(CierreVentas[[#This Row],[Empleados]:[Promociones]])</f>
        <v>57.4</v>
      </c>
    </row>
    <row r="35" spans="1:31" x14ac:dyDescent="0.25">
      <c r="A35" s="5">
        <v>6</v>
      </c>
      <c r="B35" s="6">
        <v>44586</v>
      </c>
      <c r="C35" s="7">
        <v>252.38</v>
      </c>
      <c r="D35" s="7"/>
      <c r="E35" s="7">
        <v>76.08</v>
      </c>
      <c r="F35" s="7">
        <v>40.04</v>
      </c>
      <c r="G35" s="7"/>
      <c r="H35" s="7">
        <v>26.61</v>
      </c>
      <c r="I35" s="7"/>
      <c r="J35" s="7">
        <v>4.9800000000000004</v>
      </c>
      <c r="K35" s="7"/>
      <c r="L35" s="4">
        <f>CierreVentas[[#This Row],[Venta 
Total]]-SUM(CierreVentas[[#This Row],[Datafast]:[Transferencias]])</f>
        <v>104.66999999999999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23">
        <f>SUM(CierreVentas[[#This Row],[Compras]:[Otros]])</f>
        <v>0</v>
      </c>
      <c r="X35" s="7">
        <v>104.67</v>
      </c>
      <c r="Y35" s="7"/>
      <c r="Z35" s="4">
        <f>CierreVentas[[#This Row],[Efectivo]]-CierreVentas[[#This Row],[Total Gastos]]-CierreVentas[[#This Row],[Deposito
1]]-CierreVentas[[#This Row],[Deposito
2]]</f>
        <v>-1.4210854715202004E-14</v>
      </c>
      <c r="AA35" s="7"/>
      <c r="AB35" s="7"/>
      <c r="AC35" s="7">
        <v>14.6</v>
      </c>
      <c r="AD35" s="7"/>
      <c r="AE35" s="23">
        <f>SUM(CierreVentas[[#This Row],[Empleados]:[Promociones]])</f>
        <v>14.6</v>
      </c>
    </row>
    <row r="36" spans="1:31" x14ac:dyDescent="0.25">
      <c r="A36" s="5">
        <v>6</v>
      </c>
      <c r="B36" s="6">
        <v>44587</v>
      </c>
      <c r="C36" s="7">
        <v>322.44</v>
      </c>
      <c r="D36" s="7"/>
      <c r="E36" s="7">
        <v>54.26</v>
      </c>
      <c r="F36" s="7"/>
      <c r="G36" s="7">
        <v>26.66</v>
      </c>
      <c r="H36" s="7"/>
      <c r="I36" s="7"/>
      <c r="J36" s="7"/>
      <c r="K36" s="7"/>
      <c r="L36" s="4">
        <f>CierreVentas[[#This Row],[Venta 
Total]]-SUM(CierreVentas[[#This Row],[Datafast]:[Transferencias]])</f>
        <v>241.51999999999998</v>
      </c>
      <c r="M36" s="7"/>
      <c r="N36" s="7"/>
      <c r="O36" s="7"/>
      <c r="P36" s="7"/>
      <c r="Q36" s="7"/>
      <c r="R36" s="7"/>
      <c r="S36" s="7"/>
      <c r="T36" s="7"/>
      <c r="U36" s="7"/>
      <c r="V36" s="7">
        <v>70.3</v>
      </c>
      <c r="W36" s="23">
        <f>SUM(CierreVentas[[#This Row],[Compras]:[Otros]])</f>
        <v>70.3</v>
      </c>
      <c r="X36" s="7">
        <v>171.22</v>
      </c>
      <c r="Y36" s="7"/>
      <c r="Z36" s="4">
        <f>CierreVentas[[#This Row],[Efectivo]]-CierreVentas[[#This Row],[Total Gastos]]-CierreVentas[[#This Row],[Deposito
1]]-CierreVentas[[#This Row],[Deposito
2]]</f>
        <v>-2.8421709430404007E-14</v>
      </c>
      <c r="AA36" s="7"/>
      <c r="AB36" s="7"/>
      <c r="AC36" s="7"/>
      <c r="AD36" s="7">
        <v>41.8</v>
      </c>
      <c r="AE36" s="23">
        <f>SUM(CierreVentas[[#This Row],[Empleados]:[Promociones]])</f>
        <v>41.8</v>
      </c>
    </row>
    <row r="37" spans="1:31" x14ac:dyDescent="0.25">
      <c r="A37" s="5">
        <v>6</v>
      </c>
      <c r="B37" s="6">
        <v>44588</v>
      </c>
      <c r="C37" s="7">
        <v>231.07</v>
      </c>
      <c r="D37" s="7"/>
      <c r="E37" s="7">
        <v>75.069999999999993</v>
      </c>
      <c r="F37" s="7">
        <v>54.9</v>
      </c>
      <c r="G37" s="7"/>
      <c r="H37" s="7"/>
      <c r="I37" s="7"/>
      <c r="J37" s="7"/>
      <c r="K37" s="7"/>
      <c r="L37" s="4">
        <f>CierreVentas[[#This Row],[Venta 
Total]]-SUM(CierreVentas[[#This Row],[Datafast]:[Transferencias]])</f>
        <v>101.1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23">
        <f>SUM(CierreVentas[[#This Row],[Compras]:[Otros]])</f>
        <v>0</v>
      </c>
      <c r="X37" s="7">
        <v>101.1</v>
      </c>
      <c r="Y37" s="7"/>
      <c r="Z37" s="4">
        <f>CierreVentas[[#This Row],[Efectivo]]-CierreVentas[[#This Row],[Total Gastos]]-CierreVentas[[#This Row],[Deposito
1]]-CierreVentas[[#This Row],[Deposito
2]]</f>
        <v>0</v>
      </c>
      <c r="AA37" s="7"/>
      <c r="AB37" s="7"/>
      <c r="AC37" s="7">
        <v>29.2</v>
      </c>
      <c r="AD37" s="7"/>
      <c r="AE37" s="23">
        <f>SUM(CierreVentas[[#This Row],[Empleados]:[Promociones]])</f>
        <v>29.2</v>
      </c>
    </row>
    <row r="38" spans="1:31" x14ac:dyDescent="0.25">
      <c r="A38" s="5">
        <v>6</v>
      </c>
      <c r="B38" s="6">
        <v>44589</v>
      </c>
      <c r="C38" s="7">
        <v>405.31</v>
      </c>
      <c r="D38" s="7"/>
      <c r="E38" s="7">
        <v>53.13</v>
      </c>
      <c r="F38" s="7">
        <v>46.52</v>
      </c>
      <c r="G38" s="7"/>
      <c r="H38" s="7"/>
      <c r="I38" s="7"/>
      <c r="J38" s="7"/>
      <c r="K38" s="7"/>
      <c r="L38" s="4">
        <f>CierreVentas[[#This Row],[Venta 
Total]]-SUM(CierreVentas[[#This Row],[Datafast]:[Transferencias]])</f>
        <v>305.65999999999997</v>
      </c>
      <c r="M38" s="7"/>
      <c r="N38" s="7"/>
      <c r="O38" s="7"/>
      <c r="P38" s="7"/>
      <c r="Q38" s="7"/>
      <c r="R38" s="7"/>
      <c r="S38" s="7"/>
      <c r="T38" s="7"/>
      <c r="U38" s="7">
        <v>26.9</v>
      </c>
      <c r="V38" s="7"/>
      <c r="W38" s="23">
        <f>SUM(CierreVentas[[#This Row],[Compras]:[Otros]])</f>
        <v>26.9</v>
      </c>
      <c r="X38" s="7">
        <v>287.76</v>
      </c>
      <c r="Y38" s="7"/>
      <c r="Z38" s="4">
        <f>CierreVentas[[#This Row],[Efectivo]]-CierreVentas[[#This Row],[Total Gastos]]-CierreVentas[[#This Row],[Deposito
1]]-CierreVentas[[#This Row],[Deposito
2]]</f>
        <v>-9</v>
      </c>
      <c r="AA38" s="7"/>
      <c r="AB38" s="7"/>
      <c r="AC38" s="7">
        <v>6.8</v>
      </c>
      <c r="AD38" s="7">
        <v>48.6</v>
      </c>
      <c r="AE38" s="23">
        <f>SUM(CierreVentas[[#This Row],[Empleados]:[Promociones]])</f>
        <v>55.4</v>
      </c>
    </row>
    <row r="39" spans="1:31" x14ac:dyDescent="0.25">
      <c r="A39" s="5">
        <v>6</v>
      </c>
      <c r="B39" s="6">
        <v>44590</v>
      </c>
      <c r="C39" s="7">
        <v>902.1</v>
      </c>
      <c r="D39" s="7"/>
      <c r="E39" s="7">
        <v>436.32</v>
      </c>
      <c r="F39" s="7">
        <v>124.34</v>
      </c>
      <c r="G39" s="7">
        <v>8.6199999999999992</v>
      </c>
      <c r="H39" s="7">
        <v>30.29</v>
      </c>
      <c r="I39" s="7"/>
      <c r="J39" s="7">
        <v>4.9800000000000004</v>
      </c>
      <c r="K39" s="7"/>
      <c r="L39" s="4">
        <f>CierreVentas[[#This Row],[Venta 
Total]]-SUM(CierreVentas[[#This Row],[Datafast]:[Transferencias]])</f>
        <v>297.55000000000007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23">
        <f>SUM(CierreVentas[[#This Row],[Compras]:[Otros]])</f>
        <v>0</v>
      </c>
      <c r="X39" s="7">
        <v>297.55</v>
      </c>
      <c r="Y39" s="7"/>
      <c r="Z39" s="4">
        <f>CierreVentas[[#This Row],[Efectivo]]-CierreVentas[[#This Row],[Total Gastos]]-CierreVentas[[#This Row],[Deposito
1]]-CierreVentas[[#This Row],[Deposito
2]]</f>
        <v>5.6843418860808015E-14</v>
      </c>
      <c r="AA39" s="7"/>
      <c r="AB39" s="7"/>
      <c r="AC39" s="7">
        <v>91.4</v>
      </c>
      <c r="AD39" s="7"/>
      <c r="AE39" s="23">
        <f>SUM(CierreVentas[[#This Row],[Empleados]:[Promociones]])</f>
        <v>91.4</v>
      </c>
    </row>
    <row r="40" spans="1:31" x14ac:dyDescent="0.25">
      <c r="A40" s="5">
        <v>6</v>
      </c>
      <c r="B40" s="6">
        <v>44591</v>
      </c>
      <c r="C40" s="7">
        <v>749.45</v>
      </c>
      <c r="D40" s="7">
        <v>14.95</v>
      </c>
      <c r="E40" s="7">
        <v>161.47999999999999</v>
      </c>
      <c r="F40" s="7">
        <v>92.1</v>
      </c>
      <c r="G40" s="7">
        <v>20.69</v>
      </c>
      <c r="H40" s="7"/>
      <c r="I40" s="7"/>
      <c r="J40" s="7"/>
      <c r="K40" s="7"/>
      <c r="L40" s="4">
        <f>CierreVentas[[#This Row],[Venta 
Total]]-SUM(CierreVentas[[#This Row],[Datafast]:[Transferencias]])</f>
        <v>460.23000000000008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23">
        <f>SUM(CierreVentas[[#This Row],[Compras]:[Otros]])</f>
        <v>0</v>
      </c>
      <c r="X40" s="7">
        <v>460.23</v>
      </c>
      <c r="Y40" s="7"/>
      <c r="Z40" s="4">
        <f>CierreVentas[[#This Row],[Efectivo]]-CierreVentas[[#This Row],[Total Gastos]]-CierreVentas[[#This Row],[Deposito
1]]-CierreVentas[[#This Row],[Deposito
2]]</f>
        <v>5.6843418860808015E-14</v>
      </c>
      <c r="AA40" s="7"/>
      <c r="AB40" s="7"/>
      <c r="AC40" s="7">
        <v>44.8</v>
      </c>
      <c r="AD40" s="7">
        <v>28.2</v>
      </c>
      <c r="AE40" s="23">
        <f>SUM(CierreVentas[[#This Row],[Empleados]:[Promociones]])</f>
        <v>73</v>
      </c>
    </row>
    <row r="41" spans="1:31" x14ac:dyDescent="0.25">
      <c r="A41" s="5">
        <v>6</v>
      </c>
      <c r="B41" s="6">
        <v>44592</v>
      </c>
      <c r="C41" s="7">
        <v>453.49</v>
      </c>
      <c r="D41" s="7"/>
      <c r="E41" s="7">
        <v>157.86000000000001</v>
      </c>
      <c r="F41" s="7"/>
      <c r="G41" s="7">
        <v>84.65</v>
      </c>
      <c r="H41" s="7"/>
      <c r="I41" s="7"/>
      <c r="J41" s="7"/>
      <c r="K41" s="7"/>
      <c r="L41" s="4">
        <f>CierreVentas[[#This Row],[Venta 
Total]]-SUM(CierreVentas[[#This Row],[Datafast]:[Transferencias]])</f>
        <v>210.98</v>
      </c>
      <c r="M41" s="7"/>
      <c r="N41" s="7"/>
      <c r="O41" s="7"/>
      <c r="P41" s="7"/>
      <c r="Q41" s="7"/>
      <c r="R41" s="7"/>
      <c r="S41" s="7"/>
      <c r="T41" s="7"/>
      <c r="U41" s="7">
        <v>20</v>
      </c>
      <c r="V41" s="7"/>
      <c r="W41" s="23">
        <f>SUM(CierreVentas[[#This Row],[Compras]:[Otros]])</f>
        <v>20</v>
      </c>
      <c r="X41" s="7">
        <v>190.98</v>
      </c>
      <c r="Y41" s="7"/>
      <c r="Z41" s="4">
        <f>CierreVentas[[#This Row],[Efectivo]]-CierreVentas[[#This Row],[Total Gastos]]-CierreVentas[[#This Row],[Deposito
1]]-CierreVentas[[#This Row],[Deposito
2]]</f>
        <v>0</v>
      </c>
      <c r="AA41" s="7"/>
      <c r="AB41" s="7"/>
      <c r="AC41" s="7">
        <v>42.8</v>
      </c>
      <c r="AD41" s="7"/>
      <c r="AE41" s="23">
        <f>SUM(CierreVentas[[#This Row],[Empleados]:[Promociones]])</f>
        <v>42.8</v>
      </c>
    </row>
    <row r="42" spans="1:31" x14ac:dyDescent="0.25">
      <c r="A42" s="5">
        <v>7</v>
      </c>
      <c r="B42" s="6">
        <v>44562</v>
      </c>
      <c r="C42" s="7">
        <v>2243.7399999999998</v>
      </c>
      <c r="D42" s="7">
        <v>179.67</v>
      </c>
      <c r="E42" s="7">
        <v>925.41</v>
      </c>
      <c r="F42" s="7">
        <v>95.44</v>
      </c>
      <c r="G42" s="7">
        <v>190.5</v>
      </c>
      <c r="H42" s="7">
        <v>61.8</v>
      </c>
      <c r="I42" s="7"/>
      <c r="J42" s="7"/>
      <c r="K42" s="7"/>
      <c r="L42" s="4">
        <f>CierreVentas[[#This Row],[Venta 
Total]]-SUM(CierreVentas[[#This Row],[Datafast]:[Transferencias]])</f>
        <v>790.91999999999985</v>
      </c>
      <c r="M42" s="7"/>
      <c r="N42" s="7"/>
      <c r="O42" s="7"/>
      <c r="P42" s="7"/>
      <c r="Q42" s="7">
        <v>44.63</v>
      </c>
      <c r="R42" s="7"/>
      <c r="S42" s="7"/>
      <c r="T42" s="7"/>
      <c r="U42" s="7"/>
      <c r="V42" s="7"/>
      <c r="W42" s="23">
        <f>SUM(CierreVentas[[#This Row],[Compras]:[Otros]])</f>
        <v>44.63</v>
      </c>
      <c r="X42" s="7">
        <v>36.29</v>
      </c>
      <c r="Y42" s="7">
        <v>710</v>
      </c>
      <c r="Z42" s="4">
        <f>CierreVentas[[#This Row],[Efectivo]]-CierreVentas[[#This Row],[Total Gastos]]-CierreVentas[[#This Row],[Deposito
1]]-CierreVentas[[#This Row],[Deposito
2]]</f>
        <v>0</v>
      </c>
      <c r="AA42" s="7"/>
      <c r="AB42" s="7">
        <v>36.6</v>
      </c>
      <c r="AC42" s="7">
        <v>8.4</v>
      </c>
      <c r="AD42" s="7"/>
      <c r="AE42" s="23">
        <f>SUM(CierreVentas[[#This Row],[Empleados]:[Promociones]])</f>
        <v>45</v>
      </c>
    </row>
    <row r="43" spans="1:31" x14ac:dyDescent="0.25">
      <c r="A43" s="5">
        <v>7</v>
      </c>
      <c r="B43" s="6">
        <v>44563</v>
      </c>
      <c r="C43" s="7">
        <v>4465.58</v>
      </c>
      <c r="D43" s="7">
        <v>323.22000000000003</v>
      </c>
      <c r="E43" s="7">
        <v>1830.88</v>
      </c>
      <c r="F43" s="7">
        <v>217.81</v>
      </c>
      <c r="G43" s="7">
        <v>116.96</v>
      </c>
      <c r="H43" s="7">
        <v>17.920000000000002</v>
      </c>
      <c r="I43" s="7"/>
      <c r="J43" s="7"/>
      <c r="K43" s="7"/>
      <c r="L43" s="4">
        <f>CierreVentas[[#This Row],[Venta 
Total]]-SUM(CierreVentas[[#This Row],[Datafast]:[Transferencias]])</f>
        <v>1958.7899999999995</v>
      </c>
      <c r="M43" s="7">
        <v>15.36</v>
      </c>
      <c r="N43" s="7"/>
      <c r="O43" s="7">
        <v>450</v>
      </c>
      <c r="P43" s="7"/>
      <c r="Q43" s="7"/>
      <c r="R43" s="7"/>
      <c r="S43" s="7"/>
      <c r="T43" s="7"/>
      <c r="U43" s="7"/>
      <c r="V43" s="7"/>
      <c r="W43" s="23">
        <f>SUM(CierreVentas[[#This Row],[Compras]:[Otros]])</f>
        <v>465.36</v>
      </c>
      <c r="X43" s="7">
        <v>113.43</v>
      </c>
      <c r="Y43" s="7">
        <v>1380</v>
      </c>
      <c r="Z43" s="4">
        <f>CierreVentas[[#This Row],[Efectivo]]-CierreVentas[[#This Row],[Total Gastos]]-CierreVentas[[#This Row],[Deposito
1]]-CierreVentas[[#This Row],[Deposito
2]]</f>
        <v>0</v>
      </c>
      <c r="AA43" s="7"/>
      <c r="AB43" s="7">
        <v>9.6</v>
      </c>
      <c r="AC43" s="7"/>
      <c r="AD43" s="7"/>
      <c r="AE43" s="23">
        <f>SUM(CierreVentas[[#This Row],[Empleados]:[Promociones]])</f>
        <v>9.6</v>
      </c>
    </row>
    <row r="44" spans="1:31" x14ac:dyDescent="0.25">
      <c r="A44" s="5">
        <v>7</v>
      </c>
      <c r="B44" s="6">
        <v>44564</v>
      </c>
      <c r="C44" s="7">
        <v>1687.56</v>
      </c>
      <c r="D44" s="7">
        <v>82.75</v>
      </c>
      <c r="E44" s="7">
        <v>574.63</v>
      </c>
      <c r="F44" s="7">
        <v>75.28</v>
      </c>
      <c r="G44" s="7">
        <v>33.47</v>
      </c>
      <c r="H44" s="7">
        <v>15.34</v>
      </c>
      <c r="I44" s="7"/>
      <c r="J44" s="7"/>
      <c r="K44" s="7"/>
      <c r="L44" s="4">
        <f>CierreVentas[[#This Row],[Venta 
Total]]-SUM(CierreVentas[[#This Row],[Datafast]:[Transferencias]])</f>
        <v>906.08999999999992</v>
      </c>
      <c r="M44" s="7">
        <v>15.67</v>
      </c>
      <c r="N44" s="7">
        <v>20</v>
      </c>
      <c r="O44" s="7"/>
      <c r="P44" s="7"/>
      <c r="Q44" s="7"/>
      <c r="R44" s="7"/>
      <c r="S44" s="7">
        <v>3</v>
      </c>
      <c r="T44" s="7"/>
      <c r="U44" s="7"/>
      <c r="V44" s="7"/>
      <c r="W44" s="23">
        <f>SUM(CierreVentas[[#This Row],[Compras]:[Otros]])</f>
        <v>38.67</v>
      </c>
      <c r="X44" s="7">
        <v>867.42</v>
      </c>
      <c r="Y44" s="7"/>
      <c r="Z44" s="4">
        <f>CierreVentas[[#This Row],[Efectivo]]-CierreVentas[[#This Row],[Total Gastos]]-CierreVentas[[#This Row],[Deposito
1]]-CierreVentas[[#This Row],[Deposito
2]]</f>
        <v>0</v>
      </c>
      <c r="AA44" s="7"/>
      <c r="AB44" s="7"/>
      <c r="AC44" s="7">
        <v>8.4</v>
      </c>
      <c r="AD44" s="7"/>
      <c r="AE44" s="23">
        <f>SUM(CierreVentas[[#This Row],[Empleados]:[Promociones]])</f>
        <v>8.4</v>
      </c>
    </row>
    <row r="45" spans="1:31" x14ac:dyDescent="0.25">
      <c r="A45" s="5">
        <v>7</v>
      </c>
      <c r="B45" s="6">
        <v>44565</v>
      </c>
      <c r="C45" s="7">
        <v>1363.17</v>
      </c>
      <c r="D45" s="7">
        <v>31.23</v>
      </c>
      <c r="E45" s="7">
        <v>466.71</v>
      </c>
      <c r="F45" s="7">
        <v>120.01</v>
      </c>
      <c r="G45" s="7">
        <v>42.92</v>
      </c>
      <c r="H45" s="7"/>
      <c r="I45" s="7"/>
      <c r="J45" s="7"/>
      <c r="K45" s="7"/>
      <c r="L45" s="4">
        <f>CierreVentas[[#This Row],[Venta 
Total]]-SUM(CierreVentas[[#This Row],[Datafast]:[Transferencias]])</f>
        <v>702.30000000000007</v>
      </c>
      <c r="M45" s="7"/>
      <c r="N45" s="7"/>
      <c r="O45" s="7"/>
      <c r="P45" s="7"/>
      <c r="Q45" s="7">
        <v>14.39</v>
      </c>
      <c r="R45" s="7"/>
      <c r="S45" s="7"/>
      <c r="T45" s="7"/>
      <c r="U45" s="7">
        <v>21.7</v>
      </c>
      <c r="V45" s="7"/>
      <c r="W45" s="23">
        <f>SUM(CierreVentas[[#This Row],[Compras]:[Otros]])</f>
        <v>36.090000000000003</v>
      </c>
      <c r="X45" s="7">
        <v>666.21</v>
      </c>
      <c r="Y45" s="7"/>
      <c r="Z45" s="4">
        <f>CierreVentas[[#This Row],[Efectivo]]-CierreVentas[[#This Row],[Total Gastos]]-CierreVentas[[#This Row],[Deposito
1]]-CierreVentas[[#This Row],[Deposito
2]]</f>
        <v>0</v>
      </c>
      <c r="AA45" s="7"/>
      <c r="AB45" s="7"/>
      <c r="AC45" s="7"/>
      <c r="AD45" s="7"/>
      <c r="AE45" s="23">
        <f>SUM(CierreVentas[[#This Row],[Empleados]:[Promociones]])</f>
        <v>0</v>
      </c>
    </row>
    <row r="46" spans="1:31" x14ac:dyDescent="0.25">
      <c r="A46" s="5">
        <v>7</v>
      </c>
      <c r="B46" s="6">
        <v>44566</v>
      </c>
      <c r="C46" s="7">
        <v>1412.99</v>
      </c>
      <c r="D46" s="7">
        <v>83.71</v>
      </c>
      <c r="E46" s="7">
        <v>536.29999999999995</v>
      </c>
      <c r="F46" s="7">
        <v>23.83</v>
      </c>
      <c r="G46" s="7">
        <v>57.4</v>
      </c>
      <c r="H46" s="7"/>
      <c r="I46" s="7"/>
      <c r="J46" s="7"/>
      <c r="K46" s="7"/>
      <c r="L46" s="4">
        <f>CierreVentas[[#This Row],[Venta 
Total]]-SUM(CierreVentas[[#This Row],[Datafast]:[Transferencias]])</f>
        <v>711.75</v>
      </c>
      <c r="M46" s="7">
        <v>7.88</v>
      </c>
      <c r="N46" s="7"/>
      <c r="O46" s="7"/>
      <c r="P46" s="7"/>
      <c r="Q46" s="7"/>
      <c r="R46" s="7"/>
      <c r="S46" s="7"/>
      <c r="T46" s="7"/>
      <c r="U46" s="7"/>
      <c r="V46" s="7"/>
      <c r="W46" s="23">
        <f>SUM(CierreVentas[[#This Row],[Compras]:[Otros]])</f>
        <v>7.88</v>
      </c>
      <c r="X46" s="7">
        <v>703.87</v>
      </c>
      <c r="Y46" s="7"/>
      <c r="Z46" s="4">
        <f>CierreVentas[[#This Row],[Efectivo]]-CierreVentas[[#This Row],[Total Gastos]]-CierreVentas[[#This Row],[Deposito
1]]-CierreVentas[[#This Row],[Deposito
2]]</f>
        <v>0</v>
      </c>
      <c r="AA46" s="7"/>
      <c r="AB46" s="7"/>
      <c r="AC46" s="7"/>
      <c r="AD46" s="7"/>
      <c r="AE46" s="23">
        <f>SUM(CierreVentas[[#This Row],[Empleados]:[Promociones]])</f>
        <v>0</v>
      </c>
    </row>
    <row r="47" spans="1:31" x14ac:dyDescent="0.25">
      <c r="A47" s="5">
        <v>7</v>
      </c>
      <c r="B47" s="6">
        <v>44567</v>
      </c>
      <c r="C47" s="7">
        <v>850.23</v>
      </c>
      <c r="D47" s="7">
        <v>62.82</v>
      </c>
      <c r="E47" s="7">
        <v>233.94</v>
      </c>
      <c r="F47" s="7">
        <v>60.74</v>
      </c>
      <c r="G47" s="7">
        <v>15.97</v>
      </c>
      <c r="H47" s="7"/>
      <c r="I47" s="7"/>
      <c r="J47" s="7"/>
      <c r="K47" s="7"/>
      <c r="L47" s="4">
        <f>CierreVentas[[#This Row],[Venta 
Total]]-SUM(CierreVentas[[#This Row],[Datafast]:[Transferencias]])</f>
        <v>476.76</v>
      </c>
      <c r="M47" s="7">
        <v>30.5</v>
      </c>
      <c r="N47" s="7"/>
      <c r="O47" s="7"/>
      <c r="P47" s="7"/>
      <c r="Q47" s="7"/>
      <c r="R47" s="7"/>
      <c r="S47" s="7"/>
      <c r="T47" s="7"/>
      <c r="U47" s="7">
        <v>80</v>
      </c>
      <c r="V47" s="7"/>
      <c r="W47" s="23">
        <f>SUM(CierreVentas[[#This Row],[Compras]:[Otros]])</f>
        <v>110.5</v>
      </c>
      <c r="X47" s="7">
        <v>366.26</v>
      </c>
      <c r="Y47" s="7"/>
      <c r="Z47" s="4">
        <f>CierreVentas[[#This Row],[Efectivo]]-CierreVentas[[#This Row],[Total Gastos]]-CierreVentas[[#This Row],[Deposito
1]]-CierreVentas[[#This Row],[Deposito
2]]</f>
        <v>0</v>
      </c>
      <c r="AA47" s="7"/>
      <c r="AB47" s="7"/>
      <c r="AC47" s="7"/>
      <c r="AD47" s="7"/>
      <c r="AE47" s="23">
        <f>SUM(CierreVentas[[#This Row],[Empleados]:[Promociones]])</f>
        <v>0</v>
      </c>
    </row>
    <row r="48" spans="1:31" x14ac:dyDescent="0.25">
      <c r="A48" s="5">
        <v>7</v>
      </c>
      <c r="B48" s="6">
        <v>44568</v>
      </c>
      <c r="C48" s="7">
        <v>1706.34</v>
      </c>
      <c r="D48" s="7">
        <v>139.13999999999999</v>
      </c>
      <c r="E48" s="7">
        <v>587.04</v>
      </c>
      <c r="F48" s="7">
        <v>42.91</v>
      </c>
      <c r="G48" s="7">
        <v>69.17</v>
      </c>
      <c r="H48" s="7"/>
      <c r="I48" s="7"/>
      <c r="J48" s="7"/>
      <c r="K48" s="7"/>
      <c r="L48" s="4">
        <f>CierreVentas[[#This Row],[Venta 
Total]]-SUM(CierreVentas[[#This Row],[Datafast]:[Transferencias]])</f>
        <v>868.08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23">
        <f>SUM(CierreVentas[[#This Row],[Compras]:[Otros]])</f>
        <v>0</v>
      </c>
      <c r="X48" s="7">
        <v>868.08</v>
      </c>
      <c r="Y48" s="7"/>
      <c r="Z48" s="4">
        <f>CierreVentas[[#This Row],[Efectivo]]-CierreVentas[[#This Row],[Total Gastos]]-CierreVentas[[#This Row],[Deposito
1]]-CierreVentas[[#This Row],[Deposito
2]]</f>
        <v>0</v>
      </c>
      <c r="AA48" s="7"/>
      <c r="AB48" s="7"/>
      <c r="AC48" s="7"/>
      <c r="AD48" s="7"/>
      <c r="AE48" s="23">
        <f>SUM(CierreVentas[[#This Row],[Empleados]:[Promociones]])</f>
        <v>0</v>
      </c>
    </row>
    <row r="49" spans="1:31" x14ac:dyDescent="0.25">
      <c r="A49" s="5">
        <v>7</v>
      </c>
      <c r="B49" s="6">
        <v>44569</v>
      </c>
      <c r="C49" s="7">
        <v>2553.4499999999998</v>
      </c>
      <c r="D49" s="7">
        <v>271.02</v>
      </c>
      <c r="E49" s="7">
        <v>1143.98</v>
      </c>
      <c r="F49" s="7">
        <v>124.23</v>
      </c>
      <c r="G49" s="7">
        <v>81.33</v>
      </c>
      <c r="H49" s="7">
        <v>50.73</v>
      </c>
      <c r="I49" s="7"/>
      <c r="J49" s="7"/>
      <c r="K49" s="7"/>
      <c r="L49" s="4">
        <f>CierreVentas[[#This Row],[Venta 
Total]]-SUM(CierreVentas[[#This Row],[Datafast]:[Transferencias]])</f>
        <v>882.15999999999985</v>
      </c>
      <c r="M49" s="7">
        <v>8.92</v>
      </c>
      <c r="N49" s="7"/>
      <c r="O49" s="7"/>
      <c r="P49" s="7"/>
      <c r="Q49" s="7"/>
      <c r="R49" s="7"/>
      <c r="S49" s="7"/>
      <c r="T49" s="7"/>
      <c r="U49" s="7"/>
      <c r="V49" s="7">
        <v>33.15</v>
      </c>
      <c r="W49" s="23">
        <f>SUM(CierreVentas[[#This Row],[Compras]:[Otros]])</f>
        <v>42.07</v>
      </c>
      <c r="X49" s="7">
        <v>0.09</v>
      </c>
      <c r="Y49" s="7">
        <v>840</v>
      </c>
      <c r="Z49" s="4">
        <f>CierreVentas[[#This Row],[Efectivo]]-CierreVentas[[#This Row],[Total Gastos]]-CierreVentas[[#This Row],[Deposito
1]]-CierreVentas[[#This Row],[Deposito
2]]</f>
        <v>0</v>
      </c>
      <c r="AA49" s="7"/>
      <c r="AB49" s="7"/>
      <c r="AC49" s="7"/>
      <c r="AD49" s="7"/>
      <c r="AE49" s="23">
        <f>SUM(CierreVentas[[#This Row],[Empleados]:[Promociones]])</f>
        <v>0</v>
      </c>
    </row>
    <row r="50" spans="1:31" x14ac:dyDescent="0.25">
      <c r="A50" s="5">
        <v>7</v>
      </c>
      <c r="B50" s="6">
        <v>44570</v>
      </c>
      <c r="C50" s="7">
        <v>3190.03</v>
      </c>
      <c r="D50" s="7">
        <v>158.38</v>
      </c>
      <c r="E50" s="7">
        <v>1511.28</v>
      </c>
      <c r="F50" s="7">
        <v>341.03</v>
      </c>
      <c r="G50" s="7">
        <v>56.75</v>
      </c>
      <c r="H50" s="7">
        <v>17.239999999999998</v>
      </c>
      <c r="I50" s="7"/>
      <c r="J50" s="7"/>
      <c r="K50" s="7"/>
      <c r="L50" s="4">
        <f>CierreVentas[[#This Row],[Venta 
Total]]-SUM(CierreVentas[[#This Row],[Datafast]:[Transferencias]])</f>
        <v>1105.3500000000008</v>
      </c>
      <c r="M50" s="7">
        <v>15.34</v>
      </c>
      <c r="N50" s="7"/>
      <c r="O50" s="7">
        <v>260</v>
      </c>
      <c r="P50" s="7"/>
      <c r="Q50" s="7">
        <v>25</v>
      </c>
      <c r="R50" s="7"/>
      <c r="S50" s="7">
        <v>10</v>
      </c>
      <c r="T50" s="7"/>
      <c r="U50" s="7"/>
      <c r="V50" s="7"/>
      <c r="W50" s="23">
        <f>SUM(CierreVentas[[#This Row],[Compras]:[Otros]])</f>
        <v>310.33999999999997</v>
      </c>
      <c r="X50" s="7">
        <v>155.01</v>
      </c>
      <c r="Y50" s="7">
        <v>640</v>
      </c>
      <c r="Z50" s="4">
        <f>CierreVentas[[#This Row],[Efectivo]]-CierreVentas[[#This Row],[Total Gastos]]-CierreVentas[[#This Row],[Deposito
1]]-CierreVentas[[#This Row],[Deposito
2]]</f>
        <v>9.0949470177292824E-13</v>
      </c>
      <c r="AA50" s="7"/>
      <c r="AB50" s="7"/>
      <c r="AC50" s="7">
        <v>18</v>
      </c>
      <c r="AD50" s="7"/>
      <c r="AE50" s="23">
        <f>SUM(CierreVentas[[#This Row],[Empleados]:[Promociones]])</f>
        <v>18</v>
      </c>
    </row>
    <row r="51" spans="1:31" x14ac:dyDescent="0.25">
      <c r="A51" s="5">
        <v>7</v>
      </c>
      <c r="B51" s="6">
        <v>44571</v>
      </c>
      <c r="C51" s="7">
        <v>763.66</v>
      </c>
      <c r="D51" s="7">
        <v>53.97</v>
      </c>
      <c r="E51" s="7">
        <v>173.82</v>
      </c>
      <c r="F51" s="7"/>
      <c r="G51" s="7">
        <v>10.6</v>
      </c>
      <c r="H51" s="7">
        <v>20.21</v>
      </c>
      <c r="I51" s="7"/>
      <c r="J51" s="7"/>
      <c r="K51" s="7"/>
      <c r="L51" s="4">
        <f>CierreVentas[[#This Row],[Venta 
Total]]-SUM(CierreVentas[[#This Row],[Datafast]:[Transferencias]])</f>
        <v>505.06</v>
      </c>
      <c r="M51" s="7">
        <v>20.97</v>
      </c>
      <c r="N51" s="7"/>
      <c r="O51" s="7"/>
      <c r="P51" s="7"/>
      <c r="Q51" s="7"/>
      <c r="R51" s="7"/>
      <c r="S51" s="7"/>
      <c r="T51" s="7"/>
      <c r="U51" s="7"/>
      <c r="V51" s="7"/>
      <c r="W51" s="23">
        <f>SUM(CierreVentas[[#This Row],[Compras]:[Otros]])</f>
        <v>20.97</v>
      </c>
      <c r="X51" s="7">
        <v>484.09</v>
      </c>
      <c r="Y51" s="7"/>
      <c r="Z51" s="4">
        <f>CierreVentas[[#This Row],[Efectivo]]-CierreVentas[[#This Row],[Total Gastos]]-CierreVentas[[#This Row],[Deposito
1]]-CierreVentas[[#This Row],[Deposito
2]]</f>
        <v>5.6843418860808015E-14</v>
      </c>
      <c r="AA51" s="7"/>
      <c r="AB51" s="7"/>
      <c r="AC51" s="7"/>
      <c r="AD51" s="7"/>
      <c r="AE51" s="23">
        <f>SUM(CierreVentas[[#This Row],[Empleados]:[Promociones]])</f>
        <v>0</v>
      </c>
    </row>
    <row r="52" spans="1:31" x14ac:dyDescent="0.25">
      <c r="A52" s="5">
        <v>7</v>
      </c>
      <c r="B52" s="6">
        <v>44572</v>
      </c>
      <c r="C52" s="7">
        <v>943.83</v>
      </c>
      <c r="D52" s="7">
        <v>52.59</v>
      </c>
      <c r="E52" s="7">
        <v>273.22000000000003</v>
      </c>
      <c r="F52" s="7">
        <v>61.15</v>
      </c>
      <c r="G52" s="7">
        <v>28.94</v>
      </c>
      <c r="H52" s="7">
        <v>6.94</v>
      </c>
      <c r="I52" s="7"/>
      <c r="J52" s="7"/>
      <c r="K52" s="7"/>
      <c r="L52" s="4">
        <f>CierreVentas[[#This Row],[Venta 
Total]]-SUM(CierreVentas[[#This Row],[Datafast]:[Transferencias]])</f>
        <v>520.99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23">
        <f>SUM(CierreVentas[[#This Row],[Compras]:[Otros]])</f>
        <v>0</v>
      </c>
      <c r="X52" s="7">
        <v>520.99</v>
      </c>
      <c r="Y52" s="7"/>
      <c r="Z52" s="4">
        <f>CierreVentas[[#This Row],[Efectivo]]-CierreVentas[[#This Row],[Total Gastos]]-CierreVentas[[#This Row],[Deposito
1]]-CierreVentas[[#This Row],[Deposito
2]]</f>
        <v>0</v>
      </c>
      <c r="AA52" s="7"/>
      <c r="AB52" s="7"/>
      <c r="AC52" s="7"/>
      <c r="AD52" s="7"/>
      <c r="AE52" s="23">
        <f>SUM(CierreVentas[[#This Row],[Empleados]:[Promociones]])</f>
        <v>0</v>
      </c>
    </row>
    <row r="53" spans="1:31" x14ac:dyDescent="0.25">
      <c r="A53" s="5">
        <v>7</v>
      </c>
      <c r="B53" s="6">
        <v>44573</v>
      </c>
      <c r="C53" s="7">
        <v>1004.4</v>
      </c>
      <c r="D53" s="7">
        <v>56.6</v>
      </c>
      <c r="E53" s="7">
        <v>385.93</v>
      </c>
      <c r="F53" s="7">
        <v>10.63</v>
      </c>
      <c r="G53" s="7">
        <v>25.61</v>
      </c>
      <c r="H53" s="7"/>
      <c r="I53" s="7"/>
      <c r="J53" s="7"/>
      <c r="K53" s="7"/>
      <c r="L53" s="4">
        <f>CierreVentas[[#This Row],[Venta 
Total]]-SUM(CierreVentas[[#This Row],[Datafast]:[Transferencias]])</f>
        <v>525.62999999999988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23">
        <f>SUM(CierreVentas[[#This Row],[Compras]:[Otros]])</f>
        <v>0</v>
      </c>
      <c r="X53" s="7">
        <v>525.63</v>
      </c>
      <c r="Y53" s="7"/>
      <c r="Z53" s="4">
        <f>CierreVentas[[#This Row],[Efectivo]]-CierreVentas[[#This Row],[Total Gastos]]-CierreVentas[[#This Row],[Deposito
1]]-CierreVentas[[#This Row],[Deposito
2]]</f>
        <v>-1.1368683772161603E-13</v>
      </c>
      <c r="AA53" s="7"/>
      <c r="AB53" s="7"/>
      <c r="AC53" s="7"/>
      <c r="AD53" s="7"/>
      <c r="AE53" s="23">
        <f>SUM(CierreVentas[[#This Row],[Empleados]:[Promociones]])</f>
        <v>0</v>
      </c>
    </row>
    <row r="54" spans="1:31" x14ac:dyDescent="0.25">
      <c r="A54" s="5">
        <v>7</v>
      </c>
      <c r="B54" s="6">
        <v>44574</v>
      </c>
      <c r="C54" s="7">
        <v>813.82</v>
      </c>
      <c r="D54" s="7">
        <v>164.02</v>
      </c>
      <c r="E54" s="7">
        <v>177.73</v>
      </c>
      <c r="F54" s="7">
        <v>5.48</v>
      </c>
      <c r="G54" s="7">
        <v>23.97</v>
      </c>
      <c r="H54" s="7">
        <v>23.09</v>
      </c>
      <c r="I54" s="7"/>
      <c r="J54" s="7"/>
      <c r="K54" s="7"/>
      <c r="L54" s="4">
        <f>CierreVentas[[#This Row],[Venta 
Total]]-SUM(CierreVentas[[#This Row],[Datafast]:[Transferencias]])</f>
        <v>419.53000000000003</v>
      </c>
      <c r="M54" s="7"/>
      <c r="N54" s="7"/>
      <c r="O54" s="7"/>
      <c r="P54" s="7"/>
      <c r="Q54" s="7">
        <v>20</v>
      </c>
      <c r="R54" s="7"/>
      <c r="S54" s="7"/>
      <c r="T54" s="7"/>
      <c r="U54" s="7"/>
      <c r="V54" s="7"/>
      <c r="W54" s="23">
        <f>SUM(CierreVentas[[#This Row],[Compras]:[Otros]])</f>
        <v>20</v>
      </c>
      <c r="X54" s="7">
        <v>399.53</v>
      </c>
      <c r="Y54" s="7"/>
      <c r="Z54" s="4">
        <f>CierreVentas[[#This Row],[Efectivo]]-CierreVentas[[#This Row],[Total Gastos]]-CierreVentas[[#This Row],[Deposito
1]]-CierreVentas[[#This Row],[Deposito
2]]</f>
        <v>5.6843418860808015E-14</v>
      </c>
      <c r="AA54" s="7"/>
      <c r="AB54" s="7"/>
      <c r="AC54" s="7"/>
      <c r="AD54" s="7"/>
      <c r="AE54" s="23">
        <f>SUM(CierreVentas[[#This Row],[Empleados]:[Promociones]])</f>
        <v>0</v>
      </c>
    </row>
    <row r="55" spans="1:31" x14ac:dyDescent="0.25">
      <c r="A55" s="5">
        <v>7</v>
      </c>
      <c r="B55" s="6">
        <v>44575</v>
      </c>
      <c r="C55" s="7">
        <v>1426.27</v>
      </c>
      <c r="D55" s="7">
        <v>82.08</v>
      </c>
      <c r="E55" s="7">
        <v>508.65</v>
      </c>
      <c r="F55" s="7">
        <v>47.37</v>
      </c>
      <c r="G55" s="7">
        <v>51.43</v>
      </c>
      <c r="H55" s="7"/>
      <c r="I55" s="7"/>
      <c r="J55" s="7"/>
      <c r="K55" s="7"/>
      <c r="L55" s="4">
        <f>CierreVentas[[#This Row],[Venta 
Total]]-SUM(CierreVentas[[#This Row],[Datafast]:[Transferencias]])</f>
        <v>736.74</v>
      </c>
      <c r="M55" s="7">
        <v>7.29</v>
      </c>
      <c r="N55" s="7"/>
      <c r="O55" s="7">
        <v>140</v>
      </c>
      <c r="P55" s="7"/>
      <c r="Q55" s="7">
        <v>40</v>
      </c>
      <c r="R55" s="7"/>
      <c r="S55" s="7"/>
      <c r="T55" s="7"/>
      <c r="U55" s="7"/>
      <c r="V55" s="7"/>
      <c r="W55" s="23">
        <f>SUM(CierreVentas[[#This Row],[Compras]:[Otros]])</f>
        <v>187.29</v>
      </c>
      <c r="X55" s="7">
        <v>549.45000000000005</v>
      </c>
      <c r="Y55" s="7"/>
      <c r="Z55" s="4">
        <f>CierreVentas[[#This Row],[Efectivo]]-CierreVentas[[#This Row],[Total Gastos]]-CierreVentas[[#This Row],[Deposito
1]]-CierreVentas[[#This Row],[Deposito
2]]</f>
        <v>0</v>
      </c>
      <c r="AA55" s="7"/>
      <c r="AB55" s="7"/>
      <c r="AC55" s="7"/>
      <c r="AD55" s="7"/>
      <c r="AE55" s="23">
        <f>SUM(CierreVentas[[#This Row],[Empleados]:[Promociones]])</f>
        <v>0</v>
      </c>
    </row>
    <row r="56" spans="1:31" x14ac:dyDescent="0.25">
      <c r="A56" s="5">
        <v>7</v>
      </c>
      <c r="B56" s="6">
        <v>44576</v>
      </c>
      <c r="C56" s="7">
        <v>2573.6</v>
      </c>
      <c r="D56" s="7">
        <v>99.26</v>
      </c>
      <c r="E56" s="7">
        <v>960.2</v>
      </c>
      <c r="F56" s="7">
        <v>220.45</v>
      </c>
      <c r="G56" s="7">
        <v>26.5</v>
      </c>
      <c r="H56" s="7"/>
      <c r="I56" s="7"/>
      <c r="J56" s="7"/>
      <c r="K56" s="7"/>
      <c r="L56" s="4">
        <f>CierreVentas[[#This Row],[Venta 
Total]]-SUM(CierreVentas[[#This Row],[Datafast]:[Transferencias]])</f>
        <v>1267.1899999999998</v>
      </c>
      <c r="M56" s="7"/>
      <c r="N56" s="7"/>
      <c r="O56" s="7"/>
      <c r="P56" s="7"/>
      <c r="Q56" s="7"/>
      <c r="R56" s="7"/>
      <c r="S56" s="7"/>
      <c r="T56" s="7"/>
      <c r="U56" s="7"/>
      <c r="V56" s="7">
        <v>38.299999999999997</v>
      </c>
      <c r="W56" s="23">
        <f>SUM(CierreVentas[[#This Row],[Compras]:[Otros]])</f>
        <v>38.299999999999997</v>
      </c>
      <c r="X56" s="7">
        <v>28.89</v>
      </c>
      <c r="Y56" s="7">
        <v>1200</v>
      </c>
      <c r="Z56" s="4">
        <f>CierreVentas[[#This Row],[Efectivo]]-CierreVentas[[#This Row],[Total Gastos]]-CierreVentas[[#This Row],[Deposito
1]]-CierreVentas[[#This Row],[Deposito
2]]</f>
        <v>0</v>
      </c>
      <c r="AA56" s="7"/>
      <c r="AB56" s="7"/>
      <c r="AC56" s="7">
        <v>16.600000000000001</v>
      </c>
      <c r="AD56" s="7"/>
      <c r="AE56" s="23">
        <f>SUM(CierreVentas[[#This Row],[Empleados]:[Promociones]])</f>
        <v>16.600000000000001</v>
      </c>
    </row>
    <row r="57" spans="1:31" x14ac:dyDescent="0.25">
      <c r="A57" s="5">
        <v>7</v>
      </c>
      <c r="B57" s="6">
        <v>44577</v>
      </c>
      <c r="C57" s="7">
        <v>3120.04</v>
      </c>
      <c r="D57" s="7">
        <v>304.36</v>
      </c>
      <c r="E57" s="7">
        <v>1251.96</v>
      </c>
      <c r="F57" s="7">
        <v>173.02</v>
      </c>
      <c r="G57" s="7">
        <v>77.739999999999995</v>
      </c>
      <c r="H57" s="7"/>
      <c r="I57" s="7"/>
      <c r="J57" s="7"/>
      <c r="K57" s="7"/>
      <c r="L57" s="4">
        <f>CierreVentas[[#This Row],[Venta 
Total]]-SUM(CierreVentas[[#This Row],[Datafast]:[Transferencias]])</f>
        <v>1312.9599999999998</v>
      </c>
      <c r="M57" s="7">
        <v>6.15</v>
      </c>
      <c r="N57" s="7"/>
      <c r="O57" s="7">
        <v>320</v>
      </c>
      <c r="P57" s="7"/>
      <c r="Q57" s="7"/>
      <c r="R57" s="7"/>
      <c r="S57" s="7"/>
      <c r="T57" s="7"/>
      <c r="U57" s="7"/>
      <c r="V57" s="7">
        <v>20</v>
      </c>
      <c r="W57" s="23">
        <f>SUM(CierreVentas[[#This Row],[Compras]:[Otros]])</f>
        <v>346.15</v>
      </c>
      <c r="X57" s="7">
        <v>966.82</v>
      </c>
      <c r="Y57" s="7"/>
      <c r="Z57" s="4">
        <f>CierreVentas[[#This Row],[Efectivo]]-CierreVentas[[#This Row],[Total Gastos]]-CierreVentas[[#This Row],[Deposito
1]]-CierreVentas[[#This Row],[Deposito
2]]</f>
        <v>-1.0000000000218279E-2</v>
      </c>
      <c r="AA57" s="7"/>
      <c r="AB57" s="7"/>
      <c r="AC57" s="7"/>
      <c r="AD57" s="7"/>
      <c r="AE57" s="23">
        <f>SUM(CierreVentas[[#This Row],[Empleados]:[Promociones]])</f>
        <v>0</v>
      </c>
    </row>
    <row r="58" spans="1:31" x14ac:dyDescent="0.25">
      <c r="A58" s="5">
        <v>7</v>
      </c>
      <c r="B58" s="6">
        <v>44578</v>
      </c>
      <c r="C58" s="7">
        <v>958.55</v>
      </c>
      <c r="D58" s="7">
        <v>68.58</v>
      </c>
      <c r="E58" s="7">
        <v>301.12</v>
      </c>
      <c r="F58" s="7"/>
      <c r="G58" s="7">
        <v>59.87</v>
      </c>
      <c r="H58" s="7">
        <v>21.31</v>
      </c>
      <c r="I58" s="7"/>
      <c r="J58" s="7"/>
      <c r="K58" s="7"/>
      <c r="L58" s="4">
        <f>CierreVentas[[#This Row],[Venta 
Total]]-SUM(CierreVentas[[#This Row],[Datafast]:[Transferencias]])</f>
        <v>507.66999999999996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23">
        <f>SUM(CierreVentas[[#This Row],[Compras]:[Otros]])</f>
        <v>0</v>
      </c>
      <c r="X58" s="7">
        <v>507.67</v>
      </c>
      <c r="Y58" s="7"/>
      <c r="Z58" s="4">
        <f>CierreVentas[[#This Row],[Efectivo]]-CierreVentas[[#This Row],[Total Gastos]]-CierreVentas[[#This Row],[Deposito
1]]-CierreVentas[[#This Row],[Deposito
2]]</f>
        <v>-5.6843418860808015E-14</v>
      </c>
      <c r="AA58" s="7"/>
      <c r="AB58" s="7"/>
      <c r="AC58" s="7"/>
      <c r="AD58" s="7"/>
      <c r="AE58" s="23">
        <f>SUM(CierreVentas[[#This Row],[Empleados]:[Promociones]])</f>
        <v>0</v>
      </c>
    </row>
    <row r="59" spans="1:31" x14ac:dyDescent="0.25">
      <c r="A59" s="5">
        <v>7</v>
      </c>
      <c r="B59" s="6">
        <v>44579</v>
      </c>
      <c r="C59" s="7">
        <v>1238.1400000000001</v>
      </c>
      <c r="D59" s="7">
        <v>137</v>
      </c>
      <c r="E59" s="7">
        <v>369.53</v>
      </c>
      <c r="F59" s="7">
        <v>96.17</v>
      </c>
      <c r="G59" s="7">
        <v>8.0500000000000007</v>
      </c>
      <c r="H59" s="7"/>
      <c r="I59" s="7"/>
      <c r="J59" s="7"/>
      <c r="K59" s="7"/>
      <c r="L59" s="4">
        <f>CierreVentas[[#This Row],[Venta 
Total]]-SUM(CierreVentas[[#This Row],[Datafast]:[Transferencias]])</f>
        <v>627.39000000000021</v>
      </c>
      <c r="M59" s="7">
        <v>14.41</v>
      </c>
      <c r="N59" s="7">
        <v>30</v>
      </c>
      <c r="O59" s="7"/>
      <c r="P59" s="7">
        <v>562.82000000000005</v>
      </c>
      <c r="Q59" s="7"/>
      <c r="R59" s="7"/>
      <c r="S59" s="7"/>
      <c r="T59" s="7"/>
      <c r="U59" s="7"/>
      <c r="V59" s="7"/>
      <c r="W59" s="23">
        <f>SUM(CierreVentas[[#This Row],[Compras]:[Otros]])</f>
        <v>607.23</v>
      </c>
      <c r="X59" s="7">
        <v>20.16</v>
      </c>
      <c r="Y59" s="7"/>
      <c r="Z59" s="4">
        <f>CierreVentas[[#This Row],[Efectivo]]-CierreVentas[[#This Row],[Total Gastos]]-CierreVentas[[#This Row],[Deposito
1]]-CierreVentas[[#This Row],[Deposito
2]]</f>
        <v>1.9539925233402755E-13</v>
      </c>
      <c r="AA59" s="7"/>
      <c r="AB59" s="7"/>
      <c r="AC59" s="7"/>
      <c r="AD59" s="7"/>
      <c r="AE59" s="23">
        <f>SUM(CierreVentas[[#This Row],[Empleados]:[Promociones]])</f>
        <v>0</v>
      </c>
    </row>
    <row r="60" spans="1:31" x14ac:dyDescent="0.25">
      <c r="A60" s="5">
        <v>7</v>
      </c>
      <c r="B60" s="6">
        <v>44580</v>
      </c>
      <c r="C60" s="7">
        <v>753.9</v>
      </c>
      <c r="D60" s="7">
        <v>62.04</v>
      </c>
      <c r="E60" s="7">
        <v>278.45</v>
      </c>
      <c r="F60" s="7">
        <v>31.06</v>
      </c>
      <c r="G60" s="7">
        <v>33.89</v>
      </c>
      <c r="H60" s="7">
        <v>20.49</v>
      </c>
      <c r="I60" s="7"/>
      <c r="J60" s="7"/>
      <c r="K60" s="7"/>
      <c r="L60" s="4">
        <f>CierreVentas[[#This Row],[Venta 
Total]]-SUM(CierreVentas[[#This Row],[Datafast]:[Transferencias]])</f>
        <v>327.96999999999997</v>
      </c>
      <c r="M60" s="7">
        <v>9.98</v>
      </c>
      <c r="N60" s="7"/>
      <c r="O60" s="7"/>
      <c r="P60" s="7">
        <v>317.99</v>
      </c>
      <c r="Q60" s="7"/>
      <c r="R60" s="7"/>
      <c r="S60" s="7"/>
      <c r="T60" s="7"/>
      <c r="U60" s="7"/>
      <c r="V60" s="7"/>
      <c r="W60" s="23">
        <f>SUM(CierreVentas[[#This Row],[Compras]:[Otros]])</f>
        <v>327.97</v>
      </c>
      <c r="X60" s="7"/>
      <c r="Y60" s="7"/>
      <c r="Z60" s="4">
        <f>CierreVentas[[#This Row],[Efectivo]]-CierreVentas[[#This Row],[Total Gastos]]-CierreVentas[[#This Row],[Deposito
1]]-CierreVentas[[#This Row],[Deposito
2]]</f>
        <v>-5.6843418860808015E-14</v>
      </c>
      <c r="AA60" s="7"/>
      <c r="AB60" s="7"/>
      <c r="AC60" s="7"/>
      <c r="AD60" s="7"/>
      <c r="AE60" s="23">
        <f>SUM(CierreVentas[[#This Row],[Empleados]:[Promociones]])</f>
        <v>0</v>
      </c>
    </row>
    <row r="61" spans="1:31" x14ac:dyDescent="0.25">
      <c r="A61" s="5">
        <v>7</v>
      </c>
      <c r="B61" s="6">
        <v>44581</v>
      </c>
      <c r="C61" s="7">
        <v>1190.69</v>
      </c>
      <c r="D61" s="7">
        <v>128.21</v>
      </c>
      <c r="E61" s="7">
        <v>310.44</v>
      </c>
      <c r="F61" s="7">
        <v>10.35</v>
      </c>
      <c r="G61" s="7"/>
      <c r="H61" s="7">
        <v>13.24</v>
      </c>
      <c r="I61" s="7"/>
      <c r="J61" s="7"/>
      <c r="K61" s="7"/>
      <c r="L61" s="4">
        <f>CierreVentas[[#This Row],[Venta 
Total]]-SUM(CierreVentas[[#This Row],[Datafast]:[Transferencias]])</f>
        <v>728.45</v>
      </c>
      <c r="M61" s="7"/>
      <c r="N61" s="7"/>
      <c r="O61" s="7">
        <v>20</v>
      </c>
      <c r="P61" s="7">
        <v>463.19</v>
      </c>
      <c r="Q61" s="7"/>
      <c r="R61" s="7"/>
      <c r="S61" s="7"/>
      <c r="T61" s="7"/>
      <c r="U61" s="7"/>
      <c r="V61" s="7"/>
      <c r="W61" s="23">
        <f>SUM(CierreVentas[[#This Row],[Compras]:[Otros]])</f>
        <v>483.19</v>
      </c>
      <c r="X61" s="7">
        <v>245.26</v>
      </c>
      <c r="Y61" s="7"/>
      <c r="Z61" s="4">
        <f>CierreVentas[[#This Row],[Efectivo]]-CierreVentas[[#This Row],[Total Gastos]]-CierreVentas[[#This Row],[Deposito
1]]-CierreVentas[[#This Row],[Deposito
2]]</f>
        <v>5.6843418860808015E-14</v>
      </c>
      <c r="AA61" s="7"/>
      <c r="AB61" s="7"/>
      <c r="AC61" s="7"/>
      <c r="AD61" s="7"/>
      <c r="AE61" s="23">
        <f>SUM(CierreVentas[[#This Row],[Empleados]:[Promociones]])</f>
        <v>0</v>
      </c>
    </row>
    <row r="62" spans="1:31" x14ac:dyDescent="0.25">
      <c r="A62" s="5">
        <v>7</v>
      </c>
      <c r="B62" s="6">
        <v>44582</v>
      </c>
      <c r="C62" s="7">
        <v>1345.01</v>
      </c>
      <c r="D62" s="7"/>
      <c r="E62" s="7">
        <v>613.41999999999996</v>
      </c>
      <c r="F62" s="7">
        <v>94.4</v>
      </c>
      <c r="G62" s="7">
        <v>19.600000000000001</v>
      </c>
      <c r="H62" s="7">
        <v>26.31</v>
      </c>
      <c r="I62" s="7"/>
      <c r="J62" s="7"/>
      <c r="K62" s="7"/>
      <c r="L62" s="4">
        <f>CierreVentas[[#This Row],[Venta 
Total]]-SUM(CierreVentas[[#This Row],[Datafast]:[Transferencias]])</f>
        <v>591.28000000000009</v>
      </c>
      <c r="M62" s="7">
        <v>7.74</v>
      </c>
      <c r="N62" s="7"/>
      <c r="O62" s="7">
        <v>80</v>
      </c>
      <c r="P62" s="7"/>
      <c r="Q62" s="7"/>
      <c r="R62" s="7"/>
      <c r="S62" s="7"/>
      <c r="T62" s="7"/>
      <c r="U62" s="7"/>
      <c r="V62" s="7"/>
      <c r="W62" s="23">
        <f>SUM(CierreVentas[[#This Row],[Compras]:[Otros]])</f>
        <v>87.74</v>
      </c>
      <c r="X62" s="7">
        <v>503.54</v>
      </c>
      <c r="Y62" s="7"/>
      <c r="Z62" s="4">
        <f>CierreVentas[[#This Row],[Efectivo]]-CierreVentas[[#This Row],[Total Gastos]]-CierreVentas[[#This Row],[Deposito
1]]-CierreVentas[[#This Row],[Deposito
2]]</f>
        <v>5.6843418860808015E-14</v>
      </c>
      <c r="AA62" s="7"/>
      <c r="AB62" s="7"/>
      <c r="AC62" s="7"/>
      <c r="AD62" s="7"/>
      <c r="AE62" s="23">
        <f>SUM(CierreVentas[[#This Row],[Empleados]:[Promociones]])</f>
        <v>0</v>
      </c>
    </row>
    <row r="63" spans="1:31" x14ac:dyDescent="0.25">
      <c r="A63" s="5">
        <v>7</v>
      </c>
      <c r="B63" s="6">
        <v>44583</v>
      </c>
      <c r="C63" s="7">
        <v>2493.96</v>
      </c>
      <c r="D63" s="7">
        <v>143.06</v>
      </c>
      <c r="E63" s="7">
        <v>1016.67</v>
      </c>
      <c r="F63" s="7">
        <v>124.22</v>
      </c>
      <c r="G63" s="7">
        <v>139.53</v>
      </c>
      <c r="H63" s="7">
        <v>76.14</v>
      </c>
      <c r="I63" s="7"/>
      <c r="J63" s="7"/>
      <c r="K63" s="7"/>
      <c r="L63" s="4">
        <f>CierreVentas[[#This Row],[Venta 
Total]]-SUM(CierreVentas[[#This Row],[Datafast]:[Transferencias]])</f>
        <v>994.33999999999992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23">
        <f>SUM(CierreVentas[[#This Row],[Compras]:[Otros]])</f>
        <v>0</v>
      </c>
      <c r="X63" s="7">
        <v>14.3</v>
      </c>
      <c r="Y63" s="7">
        <v>980</v>
      </c>
      <c r="Z63" s="4">
        <f>CierreVentas[[#This Row],[Efectivo]]-CierreVentas[[#This Row],[Total Gastos]]-CierreVentas[[#This Row],[Deposito
1]]-CierreVentas[[#This Row],[Deposito
2]]</f>
        <v>3.999999999996362E-2</v>
      </c>
      <c r="AA63" s="7"/>
      <c r="AB63" s="7"/>
      <c r="AC63" s="7"/>
      <c r="AD63" s="7"/>
      <c r="AE63" s="23">
        <f>SUM(CierreVentas[[#This Row],[Empleados]:[Promociones]])</f>
        <v>0</v>
      </c>
    </row>
    <row r="64" spans="1:31" x14ac:dyDescent="0.25">
      <c r="A64" s="5">
        <v>7</v>
      </c>
      <c r="B64" s="6">
        <v>44584</v>
      </c>
      <c r="C64" s="7">
        <v>3062.19</v>
      </c>
      <c r="D64" s="7">
        <v>138.06</v>
      </c>
      <c r="E64" s="7">
        <v>1207.05</v>
      </c>
      <c r="F64" s="7">
        <v>363.1</v>
      </c>
      <c r="G64" s="7">
        <v>202.33</v>
      </c>
      <c r="H64" s="7">
        <v>20.71</v>
      </c>
      <c r="I64" s="7"/>
      <c r="J64" s="7"/>
      <c r="K64" s="7"/>
      <c r="L64" s="4">
        <f>CierreVentas[[#This Row],[Venta 
Total]]-SUM(CierreVentas[[#This Row],[Datafast]:[Transferencias]])</f>
        <v>1130.94</v>
      </c>
      <c r="M64" s="7"/>
      <c r="N64" s="7"/>
      <c r="O64" s="7">
        <v>160</v>
      </c>
      <c r="P64" s="7"/>
      <c r="Q64" s="7"/>
      <c r="R64" s="7"/>
      <c r="S64" s="7"/>
      <c r="T64" s="7"/>
      <c r="U64" s="7"/>
      <c r="V64" s="7"/>
      <c r="W64" s="23">
        <f>SUM(CierreVentas[[#This Row],[Compras]:[Otros]])</f>
        <v>160</v>
      </c>
      <c r="X64" s="7">
        <v>0.94</v>
      </c>
      <c r="Y64" s="7">
        <v>970</v>
      </c>
      <c r="Z64" s="4">
        <f>CierreVentas[[#This Row],[Efectivo]]-CierreVentas[[#This Row],[Total Gastos]]-CierreVentas[[#This Row],[Deposito
1]]-CierreVentas[[#This Row],[Deposito
2]]</f>
        <v>0</v>
      </c>
      <c r="AA64" s="7"/>
      <c r="AB64" s="7"/>
      <c r="AC64" s="7"/>
      <c r="AD64" s="7"/>
      <c r="AE64" s="23">
        <f>SUM(CierreVentas[[#This Row],[Empleados]:[Promociones]])</f>
        <v>0</v>
      </c>
    </row>
    <row r="65" spans="1:31" x14ac:dyDescent="0.25">
      <c r="A65" s="5">
        <v>7</v>
      </c>
      <c r="B65" s="6">
        <v>44585</v>
      </c>
      <c r="C65" s="7">
        <v>841.42</v>
      </c>
      <c r="D65" s="7">
        <v>32.130000000000003</v>
      </c>
      <c r="E65" s="7">
        <v>347.32</v>
      </c>
      <c r="F65" s="7">
        <v>10.35</v>
      </c>
      <c r="G65" s="7">
        <v>9.98</v>
      </c>
      <c r="H65" s="7"/>
      <c r="I65" s="7"/>
      <c r="J65" s="7"/>
      <c r="K65" s="7"/>
      <c r="L65" s="4">
        <f>CierreVentas[[#This Row],[Venta 
Total]]-SUM(CierreVentas[[#This Row],[Datafast]:[Transferencias]])</f>
        <v>441.63999999999993</v>
      </c>
      <c r="M65" s="7">
        <v>5.05</v>
      </c>
      <c r="N65" s="7"/>
      <c r="O65" s="7"/>
      <c r="P65" s="7"/>
      <c r="Q65" s="7"/>
      <c r="R65" s="7"/>
      <c r="S65" s="7"/>
      <c r="T65" s="7"/>
      <c r="U65" s="7"/>
      <c r="V65" s="7"/>
      <c r="W65" s="23">
        <f>SUM(CierreVentas[[#This Row],[Compras]:[Otros]])</f>
        <v>5.05</v>
      </c>
      <c r="X65" s="7">
        <v>436.59</v>
      </c>
      <c r="Y65" s="7"/>
      <c r="Z65" s="4">
        <f>CierreVentas[[#This Row],[Efectivo]]-CierreVentas[[#This Row],[Total Gastos]]-CierreVentas[[#This Row],[Deposito
1]]-CierreVentas[[#This Row],[Deposito
2]]</f>
        <v>-5.6843418860808015E-14</v>
      </c>
      <c r="AA65" s="7"/>
      <c r="AB65" s="7"/>
      <c r="AC65" s="7"/>
      <c r="AD65" s="7"/>
      <c r="AE65" s="23">
        <f>SUM(CierreVentas[[#This Row],[Empleados]:[Promociones]])</f>
        <v>0</v>
      </c>
    </row>
    <row r="66" spans="1:31" x14ac:dyDescent="0.25">
      <c r="A66" s="5">
        <v>7</v>
      </c>
      <c r="B66" s="6">
        <v>44586</v>
      </c>
      <c r="C66" s="7">
        <v>820.38</v>
      </c>
      <c r="D66" s="7">
        <v>27.49</v>
      </c>
      <c r="E66" s="7">
        <v>321.12</v>
      </c>
      <c r="F66" s="7">
        <v>76.459999999999994</v>
      </c>
      <c r="G66" s="7">
        <v>43.12</v>
      </c>
      <c r="H66" s="7"/>
      <c r="I66" s="7"/>
      <c r="J66" s="7"/>
      <c r="K66" s="7"/>
      <c r="L66" s="4">
        <f>CierreVentas[[#This Row],[Venta 
Total]]-SUM(CierreVentas[[#This Row],[Datafast]:[Transferencias]])</f>
        <v>352.19</v>
      </c>
      <c r="M66" s="7">
        <v>6.53</v>
      </c>
      <c r="N66" s="7"/>
      <c r="O66" s="7"/>
      <c r="P66" s="7"/>
      <c r="Q66" s="7">
        <v>40</v>
      </c>
      <c r="R66" s="7"/>
      <c r="S66" s="7"/>
      <c r="T66" s="7"/>
      <c r="U66" s="7"/>
      <c r="V66" s="7"/>
      <c r="W66" s="23">
        <f>SUM(CierreVentas[[#This Row],[Compras]:[Otros]])</f>
        <v>46.53</v>
      </c>
      <c r="X66" s="7">
        <v>305.66000000000003</v>
      </c>
      <c r="Y66" s="7"/>
      <c r="Z66" s="4">
        <f>CierreVentas[[#This Row],[Efectivo]]-CierreVentas[[#This Row],[Total Gastos]]-CierreVentas[[#This Row],[Deposito
1]]-CierreVentas[[#This Row],[Deposito
2]]</f>
        <v>-5.6843418860808015E-14</v>
      </c>
      <c r="AA66" s="7"/>
      <c r="AB66" s="7"/>
      <c r="AC66" s="7"/>
      <c r="AD66" s="7"/>
      <c r="AE66" s="23">
        <f>SUM(CierreVentas[[#This Row],[Empleados]:[Promociones]])</f>
        <v>0</v>
      </c>
    </row>
    <row r="67" spans="1:31" x14ac:dyDescent="0.25">
      <c r="A67" s="5">
        <v>7</v>
      </c>
      <c r="B67" s="6">
        <v>44587</v>
      </c>
      <c r="C67" s="7">
        <v>653.05999999999995</v>
      </c>
      <c r="D67" s="7">
        <v>60.97</v>
      </c>
      <c r="E67" s="7">
        <v>188.22</v>
      </c>
      <c r="F67" s="7">
        <v>74.099999999999994</v>
      </c>
      <c r="G67" s="7"/>
      <c r="H67" s="7">
        <v>16.8</v>
      </c>
      <c r="I67" s="7"/>
      <c r="J67" s="7"/>
      <c r="K67" s="7"/>
      <c r="L67" s="4">
        <f>CierreVentas[[#This Row],[Venta 
Total]]-SUM(CierreVentas[[#This Row],[Datafast]:[Transferencias]])</f>
        <v>312.96999999999997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23">
        <f>SUM(CierreVentas[[#This Row],[Compras]:[Otros]])</f>
        <v>0</v>
      </c>
      <c r="X67" s="7">
        <v>312.97000000000003</v>
      </c>
      <c r="Y67" s="7"/>
      <c r="Z67" s="4">
        <f>CierreVentas[[#This Row],[Efectivo]]-CierreVentas[[#This Row],[Total Gastos]]-CierreVentas[[#This Row],[Deposito
1]]-CierreVentas[[#This Row],[Deposito
2]]</f>
        <v>-5.6843418860808015E-14</v>
      </c>
      <c r="AA67" s="7"/>
      <c r="AB67" s="7"/>
      <c r="AC67" s="7"/>
      <c r="AD67" s="7"/>
      <c r="AE67" s="23">
        <f>SUM(CierreVentas[[#This Row],[Empleados]:[Promociones]])</f>
        <v>0</v>
      </c>
    </row>
    <row r="68" spans="1:31" x14ac:dyDescent="0.25">
      <c r="A68" s="5">
        <v>7</v>
      </c>
      <c r="B68" s="6">
        <v>44588</v>
      </c>
      <c r="C68" s="7">
        <v>868.91</v>
      </c>
      <c r="D68" s="7">
        <v>62</v>
      </c>
      <c r="E68" s="7">
        <v>271.94</v>
      </c>
      <c r="F68" s="7"/>
      <c r="G68" s="7"/>
      <c r="H68" s="7">
        <v>19.170000000000002</v>
      </c>
      <c r="I68" s="7"/>
      <c r="J68" s="7"/>
      <c r="K68" s="7"/>
      <c r="L68" s="4">
        <f>CierreVentas[[#This Row],[Venta 
Total]]-SUM(CierreVentas[[#This Row],[Datafast]:[Transferencias]])</f>
        <v>515.79999999999995</v>
      </c>
      <c r="M68" s="7"/>
      <c r="N68" s="7"/>
      <c r="O68" s="7"/>
      <c r="P68" s="7"/>
      <c r="Q68" s="7">
        <v>20</v>
      </c>
      <c r="R68" s="7"/>
      <c r="S68" s="7"/>
      <c r="T68" s="7"/>
      <c r="U68" s="7"/>
      <c r="V68" s="7"/>
      <c r="W68" s="23">
        <f>SUM(CierreVentas[[#This Row],[Compras]:[Otros]])</f>
        <v>20</v>
      </c>
      <c r="X68" s="7">
        <v>495.8</v>
      </c>
      <c r="Y68" s="7"/>
      <c r="Z68" s="4">
        <f>CierreVentas[[#This Row],[Efectivo]]-CierreVentas[[#This Row],[Total Gastos]]-CierreVentas[[#This Row],[Deposito
1]]-CierreVentas[[#This Row],[Deposito
2]]</f>
        <v>-5.6843418860808015E-14</v>
      </c>
      <c r="AA68" s="7"/>
      <c r="AB68" s="7"/>
      <c r="AC68" s="7"/>
      <c r="AD68" s="7"/>
      <c r="AE68" s="23">
        <f>SUM(CierreVentas[[#This Row],[Empleados]:[Promociones]])</f>
        <v>0</v>
      </c>
    </row>
    <row r="69" spans="1:31" x14ac:dyDescent="0.25">
      <c r="A69" s="5">
        <v>7</v>
      </c>
      <c r="B69" s="6">
        <v>44589</v>
      </c>
      <c r="C69" s="7">
        <v>1169.93</v>
      </c>
      <c r="D69" s="7">
        <v>92.77</v>
      </c>
      <c r="E69" s="7">
        <v>280.60000000000002</v>
      </c>
      <c r="F69" s="7">
        <v>76.41</v>
      </c>
      <c r="G69" s="7">
        <v>105.27</v>
      </c>
      <c r="H69" s="7"/>
      <c r="I69" s="7"/>
      <c r="J69" s="7"/>
      <c r="K69" s="7"/>
      <c r="L69" s="4">
        <f>CierreVentas[[#This Row],[Venta 
Total]]-SUM(CierreVentas[[#This Row],[Datafast]:[Transferencias]])</f>
        <v>614.88000000000011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23">
        <f>SUM(CierreVentas[[#This Row],[Compras]:[Otros]])</f>
        <v>0</v>
      </c>
      <c r="X69" s="7">
        <v>614.88</v>
      </c>
      <c r="Y69" s="7"/>
      <c r="Z69" s="4">
        <f>CierreVentas[[#This Row],[Efectivo]]-CierreVentas[[#This Row],[Total Gastos]]-CierreVentas[[#This Row],[Deposito
1]]-CierreVentas[[#This Row],[Deposito
2]]</f>
        <v>1.1368683772161603E-13</v>
      </c>
      <c r="AA69" s="7"/>
      <c r="AB69" s="7"/>
      <c r="AC69" s="7">
        <v>8</v>
      </c>
      <c r="AD69" s="7"/>
      <c r="AE69" s="23">
        <f>SUM(CierreVentas[[#This Row],[Empleados]:[Promociones]])</f>
        <v>8</v>
      </c>
    </row>
    <row r="70" spans="1:31" x14ac:dyDescent="0.25">
      <c r="A70" s="5">
        <v>7</v>
      </c>
      <c r="B70" s="6">
        <v>44590</v>
      </c>
      <c r="C70" s="7">
        <v>3302.87</v>
      </c>
      <c r="D70" s="7">
        <v>324.97000000000003</v>
      </c>
      <c r="E70" s="7">
        <v>1397.03</v>
      </c>
      <c r="F70" s="7">
        <v>133.06</v>
      </c>
      <c r="G70" s="7">
        <v>176.48</v>
      </c>
      <c r="H70" s="7">
        <v>39.25</v>
      </c>
      <c r="I70" s="7"/>
      <c r="J70" s="7"/>
      <c r="K70" s="7"/>
      <c r="L70" s="4">
        <f>CierreVentas[[#This Row],[Venta 
Total]]-SUM(CierreVentas[[#This Row],[Datafast]:[Transferencias]])</f>
        <v>1232.08</v>
      </c>
      <c r="M70" s="7">
        <v>5.29</v>
      </c>
      <c r="N70" s="7"/>
      <c r="O70" s="7"/>
      <c r="P70" s="7"/>
      <c r="Q70" s="7">
        <v>10</v>
      </c>
      <c r="R70" s="7"/>
      <c r="S70" s="7"/>
      <c r="T70" s="7">
        <v>18.47</v>
      </c>
      <c r="U70" s="7"/>
      <c r="V70" s="7"/>
      <c r="W70" s="23">
        <f>SUM(CierreVentas[[#This Row],[Compras]:[Otros]])</f>
        <v>33.76</v>
      </c>
      <c r="X70" s="7">
        <v>118.32</v>
      </c>
      <c r="Y70" s="7">
        <v>1080</v>
      </c>
      <c r="Z70" s="4">
        <f>CierreVentas[[#This Row],[Efectivo]]-CierreVentas[[#This Row],[Total Gastos]]-CierreVentas[[#This Row],[Deposito
1]]-CierreVentas[[#This Row],[Deposito
2]]</f>
        <v>0</v>
      </c>
      <c r="AA70" s="7"/>
      <c r="AB70" s="7"/>
      <c r="AC70" s="7">
        <v>9.6</v>
      </c>
      <c r="AD70" s="7"/>
      <c r="AE70" s="23">
        <f>SUM(CierreVentas[[#This Row],[Empleados]:[Promociones]])</f>
        <v>9.6</v>
      </c>
    </row>
    <row r="71" spans="1:31" x14ac:dyDescent="0.25">
      <c r="A71" s="5">
        <v>7</v>
      </c>
      <c r="B71" s="6">
        <v>44591</v>
      </c>
      <c r="C71" s="7">
        <v>2650.41</v>
      </c>
      <c r="D71" s="7">
        <v>144.63</v>
      </c>
      <c r="E71" s="7">
        <v>1004.51</v>
      </c>
      <c r="F71" s="7">
        <v>371.66</v>
      </c>
      <c r="G71" s="7">
        <v>53.39</v>
      </c>
      <c r="H71" s="7">
        <v>68.83</v>
      </c>
      <c r="I71" s="7"/>
      <c r="J71" s="7"/>
      <c r="K71" s="7"/>
      <c r="L71" s="4">
        <f>CierreVentas[[#This Row],[Venta 
Total]]-SUM(CierreVentas[[#This Row],[Datafast]:[Transferencias]])</f>
        <v>1007.3899999999999</v>
      </c>
      <c r="M71" s="7">
        <v>2.21</v>
      </c>
      <c r="N71" s="7"/>
      <c r="O71" s="7">
        <v>140</v>
      </c>
      <c r="P71" s="7"/>
      <c r="Q71" s="7"/>
      <c r="R71" s="7"/>
      <c r="S71" s="7"/>
      <c r="T71" s="7"/>
      <c r="U71" s="7"/>
      <c r="V71" s="7"/>
      <c r="W71" s="23">
        <f>SUM(CierreVentas[[#This Row],[Compras]:[Otros]])</f>
        <v>142.21</v>
      </c>
      <c r="X71" s="7">
        <v>85.18</v>
      </c>
      <c r="Y71" s="7">
        <v>780</v>
      </c>
      <c r="Z71" s="4">
        <f>CierreVentas[[#This Row],[Efectivo]]-CierreVentas[[#This Row],[Total Gastos]]-CierreVentas[[#This Row],[Deposito
1]]-CierreVentas[[#This Row],[Deposito
2]]</f>
        <v>0</v>
      </c>
      <c r="AA71" s="7"/>
      <c r="AB71" s="7"/>
      <c r="AC71" s="7"/>
      <c r="AD71" s="7"/>
      <c r="AE71" s="23">
        <f>SUM(CierreVentas[[#This Row],[Empleados]:[Promociones]])</f>
        <v>0</v>
      </c>
    </row>
    <row r="72" spans="1:31" x14ac:dyDescent="0.25">
      <c r="A72" s="5">
        <v>7</v>
      </c>
      <c r="B72" s="6">
        <v>44592</v>
      </c>
      <c r="C72" s="7">
        <v>988.42</v>
      </c>
      <c r="D72" s="7">
        <v>114.05</v>
      </c>
      <c r="E72" s="7">
        <v>335.85</v>
      </c>
      <c r="F72" s="7">
        <v>26.87</v>
      </c>
      <c r="G72" s="7">
        <v>9.98</v>
      </c>
      <c r="H72" s="7"/>
      <c r="I72" s="7"/>
      <c r="J72" s="7"/>
      <c r="K72" s="7"/>
      <c r="L72" s="4">
        <f>CierreVentas[[#This Row],[Venta 
Total]]-SUM(CierreVentas[[#This Row],[Datafast]:[Transferencias]])</f>
        <v>501.6699999999999</v>
      </c>
      <c r="M72" s="7"/>
      <c r="N72" s="7"/>
      <c r="O72" s="7"/>
      <c r="P72" s="7"/>
      <c r="Q72" s="7"/>
      <c r="R72" s="7"/>
      <c r="S72" s="7"/>
      <c r="T72" s="7">
        <v>31.8</v>
      </c>
      <c r="U72" s="7"/>
      <c r="V72" s="7"/>
      <c r="W72" s="23">
        <f>SUM(CierreVentas[[#This Row],[Compras]:[Otros]])</f>
        <v>31.8</v>
      </c>
      <c r="X72" s="7">
        <v>469.87</v>
      </c>
      <c r="Y72" s="7"/>
      <c r="Z72" s="4">
        <f>CierreVentas[[#This Row],[Efectivo]]-CierreVentas[[#This Row],[Total Gastos]]-CierreVentas[[#This Row],[Deposito
1]]-CierreVentas[[#This Row],[Deposito
2]]</f>
        <v>-1.1368683772161603E-13</v>
      </c>
      <c r="AA72" s="7"/>
      <c r="AB72" s="7"/>
      <c r="AC72" s="7"/>
      <c r="AD72" s="7"/>
      <c r="AE72" s="23">
        <f>SUM(CierreVentas[[#This Row],[Empleados]:[Promociones]])</f>
        <v>0</v>
      </c>
    </row>
    <row r="73" spans="1:31" x14ac:dyDescent="0.25">
      <c r="A73" s="5">
        <v>8</v>
      </c>
      <c r="B73" s="6">
        <v>44562</v>
      </c>
      <c r="C73" s="7">
        <v>738.99</v>
      </c>
      <c r="D73" s="7"/>
      <c r="E73" s="7">
        <v>228.32</v>
      </c>
      <c r="F73" s="7">
        <v>116.66</v>
      </c>
      <c r="G73" s="7">
        <v>88.73</v>
      </c>
      <c r="H73" s="7"/>
      <c r="I73" s="7"/>
      <c r="J73" s="7"/>
      <c r="K73" s="7"/>
      <c r="L73" s="4">
        <f>CierreVentas[[#This Row],[Venta 
Total]]-SUM(CierreVentas[[#This Row],[Datafast]:[Transferencias]])</f>
        <v>305.27999999999997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23">
        <f>SUM(CierreVentas[[#This Row],[Compras]:[Otros]])</f>
        <v>0</v>
      </c>
      <c r="X73" s="7">
        <v>305.27999999999997</v>
      </c>
      <c r="Y73" s="7"/>
      <c r="Z73" s="4">
        <f>CierreVentas[[#This Row],[Efectivo]]-CierreVentas[[#This Row],[Total Gastos]]-CierreVentas[[#This Row],[Deposito
1]]-CierreVentas[[#This Row],[Deposito
2]]</f>
        <v>0</v>
      </c>
      <c r="AA73" s="7"/>
      <c r="AB73" s="7"/>
      <c r="AC73" s="7"/>
      <c r="AD73" s="7"/>
      <c r="AE73" s="23">
        <f>SUM(CierreVentas[[#This Row],[Empleados]:[Promociones]])</f>
        <v>0</v>
      </c>
    </row>
    <row r="74" spans="1:31" x14ac:dyDescent="0.25">
      <c r="A74" s="5">
        <v>8</v>
      </c>
      <c r="B74" s="6">
        <v>44563</v>
      </c>
      <c r="C74" s="7">
        <v>737.94</v>
      </c>
      <c r="D74" s="7">
        <v>20.38</v>
      </c>
      <c r="E74" s="7">
        <v>261.32</v>
      </c>
      <c r="F74" s="7">
        <v>65.349999999999994</v>
      </c>
      <c r="G74" s="7">
        <v>11.31</v>
      </c>
      <c r="H74" s="7">
        <v>83.85</v>
      </c>
      <c r="I74" s="7"/>
      <c r="J74" s="7"/>
      <c r="K74" s="7"/>
      <c r="L74" s="4">
        <f>CierreVentas[[#This Row],[Venta 
Total]]-SUM(CierreVentas[[#This Row],[Datafast]:[Transferencias]])</f>
        <v>295.73000000000013</v>
      </c>
      <c r="M74" s="7"/>
      <c r="N74" s="7"/>
      <c r="O74" s="7"/>
      <c r="P74" s="7"/>
      <c r="Q74" s="7"/>
      <c r="R74" s="7"/>
      <c r="S74" s="7">
        <v>17</v>
      </c>
      <c r="T74" s="7"/>
      <c r="U74" s="7"/>
      <c r="V74" s="7"/>
      <c r="W74" s="23">
        <f>SUM(CierreVentas[[#This Row],[Compras]:[Otros]])</f>
        <v>17</v>
      </c>
      <c r="X74" s="7">
        <v>278.73</v>
      </c>
      <c r="Y74" s="7"/>
      <c r="Z74" s="4">
        <f>CierreVentas[[#This Row],[Efectivo]]-CierreVentas[[#This Row],[Total Gastos]]-CierreVentas[[#This Row],[Deposito
1]]-CierreVentas[[#This Row],[Deposito
2]]</f>
        <v>1.1368683772161603E-13</v>
      </c>
      <c r="AA74" s="7"/>
      <c r="AB74" s="7"/>
      <c r="AC74" s="7"/>
      <c r="AD74" s="7"/>
      <c r="AE74" s="23">
        <f>SUM(CierreVentas[[#This Row],[Empleados]:[Promociones]])</f>
        <v>0</v>
      </c>
    </row>
    <row r="75" spans="1:31" x14ac:dyDescent="0.25">
      <c r="A75" s="5">
        <v>8</v>
      </c>
      <c r="B75" s="6">
        <v>44564</v>
      </c>
      <c r="C75" s="7">
        <v>342.79</v>
      </c>
      <c r="D75" s="7"/>
      <c r="E75" s="7">
        <v>142.32</v>
      </c>
      <c r="F75" s="7">
        <v>19.989999999999998</v>
      </c>
      <c r="G75" s="7">
        <v>10.59</v>
      </c>
      <c r="H75" s="7"/>
      <c r="I75" s="7"/>
      <c r="J75" s="7"/>
      <c r="K75" s="7"/>
      <c r="L75" s="4">
        <f>CierreVentas[[#This Row],[Venta 
Total]]-SUM(CierreVentas[[#This Row],[Datafast]:[Transferencias]])</f>
        <v>169.89000000000001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23">
        <f>SUM(CierreVentas[[#This Row],[Compras]:[Otros]])</f>
        <v>0</v>
      </c>
      <c r="X75" s="7">
        <v>169.89</v>
      </c>
      <c r="Y75" s="7"/>
      <c r="Z75" s="4">
        <f>CierreVentas[[#This Row],[Efectivo]]-CierreVentas[[#This Row],[Total Gastos]]-CierreVentas[[#This Row],[Deposito
1]]-CierreVentas[[#This Row],[Deposito
2]]</f>
        <v>2.8421709430404007E-14</v>
      </c>
      <c r="AA75" s="7"/>
      <c r="AB75" s="7"/>
      <c r="AC75" s="7"/>
      <c r="AD75" s="7"/>
      <c r="AE75" s="23">
        <f>SUM(CierreVentas[[#This Row],[Empleados]:[Promociones]])</f>
        <v>0</v>
      </c>
    </row>
    <row r="76" spans="1:31" x14ac:dyDescent="0.25">
      <c r="A76" s="5">
        <v>8</v>
      </c>
      <c r="B76" s="6">
        <v>44565</v>
      </c>
      <c r="C76" s="7">
        <v>287.77999999999997</v>
      </c>
      <c r="D76" s="7"/>
      <c r="E76" s="7">
        <v>102.21</v>
      </c>
      <c r="F76" s="7">
        <v>16.46</v>
      </c>
      <c r="G76" s="7"/>
      <c r="H76" s="7">
        <v>23.82</v>
      </c>
      <c r="I76" s="7"/>
      <c r="J76" s="7"/>
      <c r="K76" s="7"/>
      <c r="L76" s="4">
        <f>CierreVentas[[#This Row],[Venta 
Total]]-SUM(CierreVentas[[#This Row],[Datafast]:[Transferencias]])</f>
        <v>145.29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23">
        <f>SUM(CierreVentas[[#This Row],[Compras]:[Otros]])</f>
        <v>0</v>
      </c>
      <c r="X76" s="7">
        <v>145.29</v>
      </c>
      <c r="Y76" s="7"/>
      <c r="Z76" s="4">
        <f>CierreVentas[[#This Row],[Efectivo]]-CierreVentas[[#This Row],[Total Gastos]]-CierreVentas[[#This Row],[Deposito
1]]-CierreVentas[[#This Row],[Deposito
2]]</f>
        <v>0</v>
      </c>
      <c r="AA76" s="7"/>
      <c r="AB76" s="7"/>
      <c r="AC76" s="7"/>
      <c r="AD76" s="7"/>
      <c r="AE76" s="23">
        <f>SUM(CierreVentas[[#This Row],[Empleados]:[Promociones]])</f>
        <v>0</v>
      </c>
    </row>
    <row r="77" spans="1:31" x14ac:dyDescent="0.25">
      <c r="A77" s="5">
        <v>8</v>
      </c>
      <c r="B77" s="6">
        <v>44566</v>
      </c>
      <c r="C77" s="7">
        <v>425.65</v>
      </c>
      <c r="D77" s="7"/>
      <c r="E77" s="7">
        <v>164.31</v>
      </c>
      <c r="F77" s="7"/>
      <c r="G77" s="7">
        <v>54.11</v>
      </c>
      <c r="H77" s="7"/>
      <c r="I77" s="7"/>
      <c r="J77" s="7"/>
      <c r="K77" s="7"/>
      <c r="L77" s="4">
        <f>CierreVentas[[#This Row],[Venta 
Total]]-SUM(CierreVentas[[#This Row],[Datafast]:[Transferencias]])</f>
        <v>207.22999999999996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23">
        <f>SUM(CierreVentas[[#This Row],[Compras]:[Otros]])</f>
        <v>0</v>
      </c>
      <c r="X77" s="7">
        <v>207.23</v>
      </c>
      <c r="Y77" s="7"/>
      <c r="Z77" s="4">
        <f>CierreVentas[[#This Row],[Efectivo]]-CierreVentas[[#This Row],[Total Gastos]]-CierreVentas[[#This Row],[Deposito
1]]-CierreVentas[[#This Row],[Deposito
2]]</f>
        <v>-2.8421709430404007E-14</v>
      </c>
      <c r="AA77" s="7"/>
      <c r="AB77" s="7"/>
      <c r="AC77" s="7"/>
      <c r="AD77" s="7">
        <v>1.6</v>
      </c>
      <c r="AE77" s="23">
        <f>SUM(CierreVentas[[#This Row],[Empleados]:[Promociones]])</f>
        <v>1.6</v>
      </c>
    </row>
    <row r="78" spans="1:31" x14ac:dyDescent="0.25">
      <c r="A78" s="5">
        <v>8</v>
      </c>
      <c r="B78" s="6">
        <v>44567</v>
      </c>
      <c r="C78" s="7">
        <v>346.2</v>
      </c>
      <c r="D78" s="7"/>
      <c r="E78" s="7">
        <v>200.12</v>
      </c>
      <c r="F78" s="7">
        <v>10.35</v>
      </c>
      <c r="G78" s="7"/>
      <c r="H78" s="7"/>
      <c r="I78" s="7"/>
      <c r="J78" s="7"/>
      <c r="K78" s="7"/>
      <c r="L78" s="4">
        <f>CierreVentas[[#This Row],[Venta 
Total]]-SUM(CierreVentas[[#This Row],[Datafast]:[Transferencias]])</f>
        <v>135.72999999999999</v>
      </c>
      <c r="M78" s="7"/>
      <c r="N78" s="7"/>
      <c r="O78" s="7"/>
      <c r="P78" s="7"/>
      <c r="Q78" s="7"/>
      <c r="R78" s="7"/>
      <c r="S78" s="7">
        <v>5</v>
      </c>
      <c r="T78" s="7"/>
      <c r="U78" s="7"/>
      <c r="V78" s="7"/>
      <c r="W78" s="23">
        <f>SUM(CierreVentas[[#This Row],[Compras]:[Otros]])</f>
        <v>5</v>
      </c>
      <c r="X78" s="7">
        <v>130.72999999999999</v>
      </c>
      <c r="Y78" s="7"/>
      <c r="Z78" s="4">
        <f>CierreVentas[[#This Row],[Efectivo]]-CierreVentas[[#This Row],[Total Gastos]]-CierreVentas[[#This Row],[Deposito
1]]-CierreVentas[[#This Row],[Deposito
2]]</f>
        <v>0</v>
      </c>
      <c r="AA78" s="7"/>
      <c r="AB78" s="7"/>
      <c r="AC78" s="7"/>
      <c r="AD78" s="7"/>
      <c r="AE78" s="23">
        <f>SUM(CierreVentas[[#This Row],[Empleados]:[Promociones]])</f>
        <v>0</v>
      </c>
    </row>
    <row r="79" spans="1:31" x14ac:dyDescent="0.25">
      <c r="A79" s="5">
        <v>8</v>
      </c>
      <c r="B79" s="6">
        <v>44568</v>
      </c>
      <c r="C79" s="7">
        <v>404.02</v>
      </c>
      <c r="D79" s="7"/>
      <c r="E79" s="7">
        <v>159.04</v>
      </c>
      <c r="F79" s="7">
        <v>11.08</v>
      </c>
      <c r="G79" s="7"/>
      <c r="H79" s="7">
        <v>57.14</v>
      </c>
      <c r="I79" s="7"/>
      <c r="J79" s="7"/>
      <c r="K79" s="7"/>
      <c r="L79" s="4">
        <f>CierreVentas[[#This Row],[Venta 
Total]]-SUM(CierreVentas[[#This Row],[Datafast]:[Transferencias]])</f>
        <v>176.76</v>
      </c>
      <c r="M79" s="7">
        <v>11.15</v>
      </c>
      <c r="N79" s="7"/>
      <c r="O79" s="7"/>
      <c r="P79" s="7"/>
      <c r="Q79" s="7"/>
      <c r="R79" s="7"/>
      <c r="S79" s="7"/>
      <c r="T79" s="7"/>
      <c r="U79" s="7">
        <v>50</v>
      </c>
      <c r="V79" s="7"/>
      <c r="W79" s="23">
        <f>SUM(CierreVentas[[#This Row],[Compras]:[Otros]])</f>
        <v>61.15</v>
      </c>
      <c r="X79" s="7">
        <v>115.61</v>
      </c>
      <c r="Y79" s="7"/>
      <c r="Z79" s="4">
        <f>CierreVentas[[#This Row],[Efectivo]]-CierreVentas[[#This Row],[Total Gastos]]-CierreVentas[[#This Row],[Deposito
1]]-CierreVentas[[#This Row],[Deposito
2]]</f>
        <v>-1.4210854715202004E-14</v>
      </c>
      <c r="AA79" s="7"/>
      <c r="AB79" s="7"/>
      <c r="AC79" s="7"/>
      <c r="AD79" s="7"/>
      <c r="AE79" s="23">
        <f>SUM(CierreVentas[[#This Row],[Empleados]:[Promociones]])</f>
        <v>0</v>
      </c>
    </row>
    <row r="80" spans="1:31" x14ac:dyDescent="0.25">
      <c r="A80" s="5">
        <v>8</v>
      </c>
      <c r="B80" s="6">
        <v>44569</v>
      </c>
      <c r="C80" s="7">
        <v>847.39</v>
      </c>
      <c r="D80" s="7">
        <v>10.86</v>
      </c>
      <c r="E80" s="7">
        <v>344.25</v>
      </c>
      <c r="F80" s="7">
        <v>75.069999999999993</v>
      </c>
      <c r="G80" s="7">
        <v>111.01</v>
      </c>
      <c r="H80" s="7"/>
      <c r="I80" s="7"/>
      <c r="J80" s="7"/>
      <c r="K80" s="7"/>
      <c r="L80" s="4">
        <f>CierreVentas[[#This Row],[Venta 
Total]]-SUM(CierreVentas[[#This Row],[Datafast]:[Transferencias]])</f>
        <v>306.19999999999993</v>
      </c>
      <c r="M80" s="7"/>
      <c r="N80" s="7"/>
      <c r="O80" s="7"/>
      <c r="P80" s="7"/>
      <c r="Q80" s="7"/>
      <c r="R80" s="7"/>
      <c r="S80" s="7"/>
      <c r="T80" s="7"/>
      <c r="U80" s="7">
        <v>130</v>
      </c>
      <c r="V80" s="7"/>
      <c r="W80" s="23">
        <f>SUM(CierreVentas[[#This Row],[Compras]:[Otros]])</f>
        <v>130</v>
      </c>
      <c r="X80" s="7">
        <v>176.2</v>
      </c>
      <c r="Y80" s="7"/>
      <c r="Z80" s="4">
        <f>CierreVentas[[#This Row],[Efectivo]]-CierreVentas[[#This Row],[Total Gastos]]-CierreVentas[[#This Row],[Deposito
1]]-CierreVentas[[#This Row],[Deposito
2]]</f>
        <v>-5.6843418860808015E-14</v>
      </c>
      <c r="AA80" s="7"/>
      <c r="AB80" s="7"/>
      <c r="AC80" s="7"/>
      <c r="AD80" s="7"/>
      <c r="AE80" s="23">
        <f>SUM(CierreVentas[[#This Row],[Empleados]:[Promociones]])</f>
        <v>0</v>
      </c>
    </row>
    <row r="81" spans="1:31" x14ac:dyDescent="0.25">
      <c r="A81" s="5">
        <v>8</v>
      </c>
      <c r="B81" s="6">
        <v>44570</v>
      </c>
      <c r="C81" s="7">
        <v>801.4</v>
      </c>
      <c r="D81" s="7"/>
      <c r="E81" s="7">
        <v>148.69</v>
      </c>
      <c r="F81" s="7">
        <v>247.36</v>
      </c>
      <c r="G81" s="7">
        <v>70.36</v>
      </c>
      <c r="H81" s="7">
        <v>39.93</v>
      </c>
      <c r="I81" s="7"/>
      <c r="J81" s="7"/>
      <c r="K81" s="7"/>
      <c r="L81" s="4">
        <f>CierreVentas[[#This Row],[Venta 
Total]]-SUM(CierreVentas[[#This Row],[Datafast]:[Transferencias]])</f>
        <v>295.05999999999995</v>
      </c>
      <c r="M81" s="7"/>
      <c r="N81" s="7"/>
      <c r="O81" s="7">
        <v>20</v>
      </c>
      <c r="P81" s="7"/>
      <c r="Q81" s="7"/>
      <c r="R81" s="7"/>
      <c r="S81" s="7">
        <v>17</v>
      </c>
      <c r="T81" s="7"/>
      <c r="U81" s="7"/>
      <c r="V81" s="7"/>
      <c r="W81" s="23">
        <f>SUM(CierreVentas[[#This Row],[Compras]:[Otros]])</f>
        <v>37</v>
      </c>
      <c r="X81" s="7">
        <v>258.06</v>
      </c>
      <c r="Y81" s="7"/>
      <c r="Z81" s="4">
        <f>CierreVentas[[#This Row],[Efectivo]]-CierreVentas[[#This Row],[Total Gastos]]-CierreVentas[[#This Row],[Deposito
1]]-CierreVentas[[#This Row],[Deposito
2]]</f>
        <v>-5.6843418860808015E-14</v>
      </c>
      <c r="AA81" s="7"/>
      <c r="AB81" s="7"/>
      <c r="AC81" s="7"/>
      <c r="AD81" s="7"/>
      <c r="AE81" s="23">
        <f>SUM(CierreVentas[[#This Row],[Empleados]:[Promociones]])</f>
        <v>0</v>
      </c>
    </row>
    <row r="82" spans="1:31" x14ac:dyDescent="0.25">
      <c r="A82" s="5">
        <v>8</v>
      </c>
      <c r="B82" s="6">
        <v>44571</v>
      </c>
      <c r="C82" s="7">
        <v>407.91</v>
      </c>
      <c r="D82" s="7"/>
      <c r="E82" s="7">
        <v>172.51</v>
      </c>
      <c r="F82" s="7">
        <v>11.96</v>
      </c>
      <c r="G82" s="7"/>
      <c r="H82" s="7"/>
      <c r="I82" s="7"/>
      <c r="J82" s="7"/>
      <c r="K82" s="7"/>
      <c r="L82" s="4">
        <f>CierreVentas[[#This Row],[Venta 
Total]]-SUM(CierreVentas[[#This Row],[Datafast]:[Transferencias]])</f>
        <v>223.44000000000003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23">
        <f>SUM(CierreVentas[[#This Row],[Compras]:[Otros]])</f>
        <v>0</v>
      </c>
      <c r="X82" s="7">
        <v>223.38</v>
      </c>
      <c r="Y82" s="7"/>
      <c r="Z82" s="4">
        <f>CierreVentas[[#This Row],[Efectivo]]-CierreVentas[[#This Row],[Total Gastos]]-CierreVentas[[#This Row],[Deposito
1]]-CierreVentas[[#This Row],[Deposito
2]]</f>
        <v>6.0000000000030695E-2</v>
      </c>
      <c r="AA82" s="7"/>
      <c r="AB82" s="7"/>
      <c r="AC82" s="7"/>
      <c r="AD82" s="7"/>
      <c r="AE82" s="23">
        <f>SUM(CierreVentas[[#This Row],[Empleados]:[Promociones]])</f>
        <v>0</v>
      </c>
    </row>
    <row r="83" spans="1:31" x14ac:dyDescent="0.25">
      <c r="A83" s="5">
        <v>8</v>
      </c>
      <c r="B83" s="6">
        <v>44572</v>
      </c>
      <c r="C83" s="7">
        <v>420.32</v>
      </c>
      <c r="D83" s="7"/>
      <c r="E83" s="7">
        <v>138.88</v>
      </c>
      <c r="F83" s="7">
        <v>9.85</v>
      </c>
      <c r="G83" s="7">
        <v>20.93</v>
      </c>
      <c r="H83" s="7"/>
      <c r="I83" s="7"/>
      <c r="J83" s="7"/>
      <c r="K83" s="7"/>
      <c r="L83" s="4">
        <f>CierreVentas[[#This Row],[Venta 
Total]]-SUM(CierreVentas[[#This Row],[Datafast]:[Transferencias]])</f>
        <v>250.66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23">
        <f>SUM(CierreVentas[[#This Row],[Compras]:[Otros]])</f>
        <v>0</v>
      </c>
      <c r="X83" s="7">
        <v>250.66</v>
      </c>
      <c r="Y83" s="7"/>
      <c r="Z83" s="4">
        <f>CierreVentas[[#This Row],[Efectivo]]-CierreVentas[[#This Row],[Total Gastos]]-CierreVentas[[#This Row],[Deposito
1]]-CierreVentas[[#This Row],[Deposito
2]]</f>
        <v>0</v>
      </c>
      <c r="AA83" s="7"/>
      <c r="AB83" s="7"/>
      <c r="AC83" s="7"/>
      <c r="AD83" s="7">
        <v>6.8</v>
      </c>
      <c r="AE83" s="23">
        <f>SUM(CierreVentas[[#This Row],[Empleados]:[Promociones]])</f>
        <v>6.8</v>
      </c>
    </row>
    <row r="84" spans="1:31" x14ac:dyDescent="0.25">
      <c r="A84" s="5">
        <v>8</v>
      </c>
      <c r="B84" s="6">
        <v>44573</v>
      </c>
      <c r="C84" s="7">
        <v>333.77</v>
      </c>
      <c r="D84" s="7"/>
      <c r="E84" s="7">
        <v>86.81</v>
      </c>
      <c r="F84" s="7">
        <v>9.6300000000000008</v>
      </c>
      <c r="G84" s="7">
        <v>37.1</v>
      </c>
      <c r="H84" s="7"/>
      <c r="I84" s="7"/>
      <c r="J84" s="7"/>
      <c r="K84" s="7"/>
      <c r="L84" s="4">
        <f>CierreVentas[[#This Row],[Venta 
Total]]-SUM(CierreVentas[[#This Row],[Datafast]:[Transferencias]])</f>
        <v>200.23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23">
        <f>SUM(CierreVentas[[#This Row],[Compras]:[Otros]])</f>
        <v>0</v>
      </c>
      <c r="X84" s="7">
        <v>200.23</v>
      </c>
      <c r="Y84" s="7"/>
      <c r="Z84" s="4">
        <f>CierreVentas[[#This Row],[Efectivo]]-CierreVentas[[#This Row],[Total Gastos]]-CierreVentas[[#This Row],[Deposito
1]]-CierreVentas[[#This Row],[Deposito
2]]</f>
        <v>0</v>
      </c>
      <c r="AA84" s="7"/>
      <c r="AB84" s="7"/>
      <c r="AC84" s="7"/>
      <c r="AD84" s="7">
        <v>37</v>
      </c>
      <c r="AE84" s="23">
        <f>SUM(CierreVentas[[#This Row],[Empleados]:[Promociones]])</f>
        <v>37</v>
      </c>
    </row>
    <row r="85" spans="1:31" x14ac:dyDescent="0.25">
      <c r="A85" s="5">
        <v>8</v>
      </c>
      <c r="B85" s="6">
        <v>44574</v>
      </c>
      <c r="C85" s="7">
        <v>296.58</v>
      </c>
      <c r="D85" s="7"/>
      <c r="E85" s="7">
        <v>144.16</v>
      </c>
      <c r="F85" s="7">
        <v>32.76</v>
      </c>
      <c r="G85" s="7">
        <v>10.35</v>
      </c>
      <c r="H85" s="7">
        <v>10.35</v>
      </c>
      <c r="I85" s="7"/>
      <c r="J85" s="7"/>
      <c r="K85" s="7"/>
      <c r="L85" s="4">
        <f>CierreVentas[[#This Row],[Venta 
Total]]-SUM(CierreVentas[[#This Row],[Datafast]:[Transferencias]])</f>
        <v>98.960000000000008</v>
      </c>
      <c r="M85" s="7"/>
      <c r="N85" s="7"/>
      <c r="O85" s="7"/>
      <c r="P85" s="7"/>
      <c r="Q85" s="7"/>
      <c r="R85" s="7"/>
      <c r="S85" s="7">
        <v>5</v>
      </c>
      <c r="T85" s="7"/>
      <c r="U85" s="7"/>
      <c r="V85" s="7"/>
      <c r="W85" s="23">
        <f>SUM(CierreVentas[[#This Row],[Compras]:[Otros]])</f>
        <v>5</v>
      </c>
      <c r="X85" s="7">
        <v>93.96</v>
      </c>
      <c r="Y85" s="7"/>
      <c r="Z85" s="4">
        <f>CierreVentas[[#This Row],[Efectivo]]-CierreVentas[[#This Row],[Total Gastos]]-CierreVentas[[#This Row],[Deposito
1]]-CierreVentas[[#This Row],[Deposito
2]]</f>
        <v>1.4210854715202004E-14</v>
      </c>
      <c r="AA85" s="7"/>
      <c r="AB85" s="7"/>
      <c r="AC85" s="7"/>
      <c r="AD85" s="7">
        <v>7.8</v>
      </c>
      <c r="AE85" s="23">
        <f>SUM(CierreVentas[[#This Row],[Empleados]:[Promociones]])</f>
        <v>7.8</v>
      </c>
    </row>
    <row r="86" spans="1:31" x14ac:dyDescent="0.25">
      <c r="A86" s="5">
        <v>8</v>
      </c>
      <c r="B86" s="6">
        <v>44575</v>
      </c>
      <c r="C86" s="7">
        <v>397.34</v>
      </c>
      <c r="D86" s="7"/>
      <c r="E86" s="7">
        <v>145.05000000000001</v>
      </c>
      <c r="F86" s="7">
        <v>22.92</v>
      </c>
      <c r="G86" s="7"/>
      <c r="H86" s="7"/>
      <c r="I86" s="7"/>
      <c r="J86" s="7"/>
      <c r="K86" s="7"/>
      <c r="L86" s="4">
        <f>CierreVentas[[#This Row],[Venta 
Total]]-SUM(CierreVentas[[#This Row],[Datafast]:[Transferencias]])</f>
        <v>229.36999999999995</v>
      </c>
      <c r="M86" s="7">
        <v>10.61</v>
      </c>
      <c r="N86" s="7"/>
      <c r="O86" s="7"/>
      <c r="P86" s="7"/>
      <c r="Q86" s="7"/>
      <c r="R86" s="7"/>
      <c r="S86" s="7"/>
      <c r="T86" s="7"/>
      <c r="U86" s="7"/>
      <c r="V86" s="7"/>
      <c r="W86" s="23">
        <f>SUM(CierreVentas[[#This Row],[Compras]:[Otros]])</f>
        <v>10.61</v>
      </c>
      <c r="X86" s="7">
        <v>221.61</v>
      </c>
      <c r="Y86" s="7"/>
      <c r="Z86" s="4">
        <f>CierreVentas[[#This Row],[Efectivo]]-CierreVentas[[#This Row],[Total Gastos]]-CierreVentas[[#This Row],[Deposito
1]]-CierreVentas[[#This Row],[Deposito
2]]</f>
        <v>-2.8500000000000796</v>
      </c>
      <c r="AA86" s="7"/>
      <c r="AB86" s="7"/>
      <c r="AC86" s="7"/>
      <c r="AD86" s="7">
        <v>81.8</v>
      </c>
      <c r="AE86" s="23">
        <f>SUM(CierreVentas[[#This Row],[Empleados]:[Promociones]])</f>
        <v>81.8</v>
      </c>
    </row>
    <row r="87" spans="1:31" x14ac:dyDescent="0.25">
      <c r="A87" s="5">
        <v>8</v>
      </c>
      <c r="B87" s="6">
        <v>44576</v>
      </c>
      <c r="C87" s="7">
        <v>1035.8499999999999</v>
      </c>
      <c r="D87" s="7">
        <v>19.309999999999999</v>
      </c>
      <c r="E87" s="7">
        <v>371.54</v>
      </c>
      <c r="F87" s="7">
        <v>215.89</v>
      </c>
      <c r="G87" s="7">
        <v>55.04</v>
      </c>
      <c r="H87" s="7">
        <v>18.25</v>
      </c>
      <c r="I87" s="7"/>
      <c r="J87" s="7"/>
      <c r="K87" s="7"/>
      <c r="L87" s="4">
        <f>CierreVentas[[#This Row],[Venta 
Total]]-SUM(CierreVentas[[#This Row],[Datafast]:[Transferencias]])</f>
        <v>355.81999999999994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23">
        <f>SUM(CierreVentas[[#This Row],[Compras]:[Otros]])</f>
        <v>0</v>
      </c>
      <c r="X87" s="7">
        <v>355.82</v>
      </c>
      <c r="Y87" s="7"/>
      <c r="Z87" s="4">
        <f>CierreVentas[[#This Row],[Efectivo]]-CierreVentas[[#This Row],[Total Gastos]]-CierreVentas[[#This Row],[Deposito
1]]-CierreVentas[[#This Row],[Deposito
2]]</f>
        <v>-5.6843418860808015E-14</v>
      </c>
      <c r="AA87" s="7"/>
      <c r="AB87" s="7"/>
      <c r="AC87" s="7"/>
      <c r="AD87" s="7">
        <v>79.8</v>
      </c>
      <c r="AE87" s="23">
        <f>SUM(CierreVentas[[#This Row],[Empleados]:[Promociones]])</f>
        <v>79.8</v>
      </c>
    </row>
    <row r="88" spans="1:31" x14ac:dyDescent="0.25">
      <c r="A88" s="5">
        <v>8</v>
      </c>
      <c r="B88" s="6">
        <v>44577</v>
      </c>
      <c r="C88" s="7">
        <v>848.2</v>
      </c>
      <c r="D88" s="7"/>
      <c r="E88" s="7">
        <v>237.56</v>
      </c>
      <c r="F88" s="7">
        <v>96.04</v>
      </c>
      <c r="G88" s="7">
        <v>86.83</v>
      </c>
      <c r="H88" s="7">
        <v>38.71</v>
      </c>
      <c r="I88" s="7"/>
      <c r="J88" s="7"/>
      <c r="K88" s="7"/>
      <c r="L88" s="4">
        <f>CierreVentas[[#This Row],[Venta 
Total]]-SUM(CierreVentas[[#This Row],[Datafast]:[Transferencias]])</f>
        <v>389.06000000000006</v>
      </c>
      <c r="M88" s="7"/>
      <c r="N88" s="7"/>
      <c r="O88" s="7"/>
      <c r="P88" s="7"/>
      <c r="Q88" s="7"/>
      <c r="R88" s="7"/>
      <c r="S88" s="7">
        <v>17</v>
      </c>
      <c r="T88" s="7"/>
      <c r="U88" s="7"/>
      <c r="V88" s="7"/>
      <c r="W88" s="23">
        <f>SUM(CierreVentas[[#This Row],[Compras]:[Otros]])</f>
        <v>17</v>
      </c>
      <c r="X88" s="7">
        <v>372.06</v>
      </c>
      <c r="Y88" s="7"/>
      <c r="Z88" s="4">
        <f>CierreVentas[[#This Row],[Efectivo]]-CierreVentas[[#This Row],[Total Gastos]]-CierreVentas[[#This Row],[Deposito
1]]-CierreVentas[[#This Row],[Deposito
2]]</f>
        <v>5.6843418860808015E-14</v>
      </c>
      <c r="AA88" s="7"/>
      <c r="AB88" s="7"/>
      <c r="AC88" s="7"/>
      <c r="AD88" s="7">
        <v>83.8</v>
      </c>
      <c r="AE88" s="23">
        <f>SUM(CierreVentas[[#This Row],[Empleados]:[Promociones]])</f>
        <v>83.8</v>
      </c>
    </row>
    <row r="89" spans="1:31" x14ac:dyDescent="0.25">
      <c r="A89" s="5">
        <v>8</v>
      </c>
      <c r="B89" s="6">
        <v>44578</v>
      </c>
      <c r="C89" s="7">
        <v>268.75</v>
      </c>
      <c r="D89" s="7"/>
      <c r="E89" s="7">
        <v>145.05000000000001</v>
      </c>
      <c r="F89" s="7"/>
      <c r="G89" s="7">
        <v>24.18</v>
      </c>
      <c r="H89" s="7"/>
      <c r="I89" s="7"/>
      <c r="J89" s="7"/>
      <c r="K89" s="7"/>
      <c r="L89" s="4">
        <f>CierreVentas[[#This Row],[Venta 
Total]]-SUM(CierreVentas[[#This Row],[Datafast]:[Transferencias]])</f>
        <v>99.519999999999982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23">
        <f>SUM(CierreVentas[[#This Row],[Compras]:[Otros]])</f>
        <v>0</v>
      </c>
      <c r="X89" s="7">
        <v>99.52</v>
      </c>
      <c r="Y89" s="7"/>
      <c r="Z89" s="4">
        <f>CierreVentas[[#This Row],[Efectivo]]-CierreVentas[[#This Row],[Total Gastos]]-CierreVentas[[#This Row],[Deposito
1]]-CierreVentas[[#This Row],[Deposito
2]]</f>
        <v>-1.4210854715202004E-14</v>
      </c>
      <c r="AA89" s="7"/>
      <c r="AB89" s="7"/>
      <c r="AC89" s="7"/>
      <c r="AD89" s="7">
        <v>14.6</v>
      </c>
      <c r="AE89" s="23">
        <f>SUM(CierreVentas[[#This Row],[Empleados]:[Promociones]])</f>
        <v>14.6</v>
      </c>
    </row>
    <row r="90" spans="1:31" x14ac:dyDescent="0.25">
      <c r="A90" s="5">
        <v>8</v>
      </c>
      <c r="B90" s="6">
        <v>44579</v>
      </c>
      <c r="C90" s="7">
        <v>248.93</v>
      </c>
      <c r="D90" s="7"/>
      <c r="E90" s="7">
        <v>100.76</v>
      </c>
      <c r="F90" s="7">
        <v>31.08</v>
      </c>
      <c r="G90" s="7"/>
      <c r="H90" s="7"/>
      <c r="I90" s="7"/>
      <c r="J90" s="7"/>
      <c r="K90" s="7"/>
      <c r="L90" s="4">
        <f>CierreVentas[[#This Row],[Venta 
Total]]-SUM(CierreVentas[[#This Row],[Datafast]:[Transferencias]])</f>
        <v>117.09</v>
      </c>
      <c r="M90" s="7"/>
      <c r="N90" s="7"/>
      <c r="O90" s="7"/>
      <c r="P90" s="7">
        <v>117.09</v>
      </c>
      <c r="Q90" s="7"/>
      <c r="R90" s="7"/>
      <c r="S90" s="7"/>
      <c r="T90" s="7"/>
      <c r="U90" s="7"/>
      <c r="V90" s="7"/>
      <c r="W90" s="23">
        <f>SUM(CierreVentas[[#This Row],[Compras]:[Otros]])</f>
        <v>117.09</v>
      </c>
      <c r="X90" s="7"/>
      <c r="Y90" s="7"/>
      <c r="Z90" s="4">
        <f>CierreVentas[[#This Row],[Efectivo]]-CierreVentas[[#This Row],[Total Gastos]]-CierreVentas[[#This Row],[Deposito
1]]-CierreVentas[[#This Row],[Deposito
2]]</f>
        <v>0</v>
      </c>
      <c r="AA90" s="7"/>
      <c r="AB90" s="7"/>
      <c r="AC90" s="7"/>
      <c r="AD90" s="7">
        <v>51.6</v>
      </c>
      <c r="AE90" s="23">
        <f>SUM(CierreVentas[[#This Row],[Empleados]:[Promociones]])</f>
        <v>51.6</v>
      </c>
    </row>
    <row r="91" spans="1:31" x14ac:dyDescent="0.25">
      <c r="A91" s="5">
        <v>8</v>
      </c>
      <c r="B91" s="6">
        <v>44580</v>
      </c>
      <c r="C91" s="7">
        <v>250.17</v>
      </c>
      <c r="D91" s="7"/>
      <c r="E91" s="7">
        <v>82.79</v>
      </c>
      <c r="F91" s="7"/>
      <c r="G91" s="7">
        <v>23.72</v>
      </c>
      <c r="H91" s="7"/>
      <c r="I91" s="7"/>
      <c r="J91" s="7"/>
      <c r="K91" s="7"/>
      <c r="L91" s="4">
        <f>CierreVentas[[#This Row],[Venta 
Total]]-SUM(CierreVentas[[#This Row],[Datafast]:[Transferencias]])</f>
        <v>143.65999999999997</v>
      </c>
      <c r="M91" s="7"/>
      <c r="N91" s="7"/>
      <c r="O91" s="7"/>
      <c r="P91" s="7">
        <v>143.66</v>
      </c>
      <c r="Q91" s="7"/>
      <c r="R91" s="7"/>
      <c r="S91" s="7"/>
      <c r="T91" s="7"/>
      <c r="U91" s="7"/>
      <c r="V91" s="7"/>
      <c r="W91" s="23">
        <f>SUM(CierreVentas[[#This Row],[Compras]:[Otros]])</f>
        <v>143.66</v>
      </c>
      <c r="X91" s="7"/>
      <c r="Y91" s="7"/>
      <c r="Z91" s="4">
        <f>CierreVentas[[#This Row],[Efectivo]]-CierreVentas[[#This Row],[Total Gastos]]-CierreVentas[[#This Row],[Deposito
1]]-CierreVentas[[#This Row],[Deposito
2]]</f>
        <v>-2.8421709430404007E-14</v>
      </c>
      <c r="AA91" s="7"/>
      <c r="AB91" s="7"/>
      <c r="AC91" s="7"/>
      <c r="AD91" s="7">
        <v>42.8</v>
      </c>
      <c r="AE91" s="23">
        <f>SUM(CierreVentas[[#This Row],[Empleados]:[Promociones]])</f>
        <v>42.8</v>
      </c>
    </row>
    <row r="92" spans="1:31" x14ac:dyDescent="0.25">
      <c r="A92" s="5">
        <v>8</v>
      </c>
      <c r="B92" s="6">
        <v>44581</v>
      </c>
      <c r="C92" s="7">
        <v>273.14</v>
      </c>
      <c r="D92" s="7"/>
      <c r="E92" s="7">
        <v>109.49</v>
      </c>
      <c r="F92" s="7"/>
      <c r="G92" s="7">
        <v>56.02</v>
      </c>
      <c r="H92" s="7">
        <v>16.8</v>
      </c>
      <c r="I92" s="7"/>
      <c r="J92" s="7"/>
      <c r="K92" s="7"/>
      <c r="L92" s="4">
        <f>CierreVentas[[#This Row],[Venta 
Total]]-SUM(CierreVentas[[#This Row],[Datafast]:[Transferencias]])</f>
        <v>90.829999999999984</v>
      </c>
      <c r="M92" s="7"/>
      <c r="N92" s="7"/>
      <c r="O92" s="7"/>
      <c r="P92" s="7">
        <v>85.83</v>
      </c>
      <c r="Q92" s="7"/>
      <c r="R92" s="7"/>
      <c r="S92" s="7">
        <v>5</v>
      </c>
      <c r="T92" s="7"/>
      <c r="U92" s="7"/>
      <c r="V92" s="7"/>
      <c r="W92" s="23">
        <f>SUM(CierreVentas[[#This Row],[Compras]:[Otros]])</f>
        <v>90.83</v>
      </c>
      <c r="X92" s="7"/>
      <c r="Y92" s="7"/>
      <c r="Z92" s="4">
        <f>CierreVentas[[#This Row],[Efectivo]]-CierreVentas[[#This Row],[Total Gastos]]-CierreVentas[[#This Row],[Deposito
1]]-CierreVentas[[#This Row],[Deposito
2]]</f>
        <v>-1.4210854715202004E-14</v>
      </c>
      <c r="AA92" s="7"/>
      <c r="AB92" s="7"/>
      <c r="AC92" s="7"/>
      <c r="AD92" s="7">
        <v>42.8</v>
      </c>
      <c r="AE92" s="23">
        <f>SUM(CierreVentas[[#This Row],[Empleados]:[Promociones]])</f>
        <v>42.8</v>
      </c>
    </row>
    <row r="93" spans="1:31" x14ac:dyDescent="0.25">
      <c r="A93" s="5">
        <v>8</v>
      </c>
      <c r="B93" s="6">
        <v>44582</v>
      </c>
      <c r="C93" s="7">
        <v>489.22</v>
      </c>
      <c r="D93" s="7">
        <v>10.86</v>
      </c>
      <c r="E93" s="7">
        <v>205.5</v>
      </c>
      <c r="F93" s="7">
        <v>10.97</v>
      </c>
      <c r="G93" s="7">
        <v>22.78</v>
      </c>
      <c r="H93" s="7"/>
      <c r="I93" s="7"/>
      <c r="J93" s="7"/>
      <c r="K93" s="7"/>
      <c r="L93" s="4">
        <f>CierreVentas[[#This Row],[Venta 
Total]]-SUM(CierreVentas[[#This Row],[Datafast]:[Transferencias]])</f>
        <v>239.11</v>
      </c>
      <c r="M93" s="7"/>
      <c r="N93" s="7"/>
      <c r="O93" s="7"/>
      <c r="P93" s="7">
        <v>239.11</v>
      </c>
      <c r="Q93" s="7"/>
      <c r="R93" s="7"/>
      <c r="S93" s="7"/>
      <c r="T93" s="7"/>
      <c r="U93" s="7"/>
      <c r="V93" s="7"/>
      <c r="W93" s="23">
        <f>SUM(CierreVentas[[#This Row],[Compras]:[Otros]])</f>
        <v>239.11</v>
      </c>
      <c r="X93" s="7"/>
      <c r="Y93" s="7"/>
      <c r="Z93" s="4">
        <f>CierreVentas[[#This Row],[Efectivo]]-CierreVentas[[#This Row],[Total Gastos]]-CierreVentas[[#This Row],[Deposito
1]]-CierreVentas[[#This Row],[Deposito
2]]</f>
        <v>0</v>
      </c>
      <c r="AA93" s="7"/>
      <c r="AB93" s="7"/>
      <c r="AC93" s="7"/>
      <c r="AD93" s="7">
        <v>85.6</v>
      </c>
      <c r="AE93" s="23">
        <f>SUM(CierreVentas[[#This Row],[Empleados]:[Promociones]])</f>
        <v>85.6</v>
      </c>
    </row>
    <row r="94" spans="1:31" x14ac:dyDescent="0.25">
      <c r="A94" s="5">
        <v>8</v>
      </c>
      <c r="B94" s="6">
        <v>44583</v>
      </c>
      <c r="C94" s="7">
        <v>926.19</v>
      </c>
      <c r="D94" s="7">
        <v>75.52</v>
      </c>
      <c r="E94" s="7">
        <v>354.45</v>
      </c>
      <c r="F94" s="7">
        <v>119.62</v>
      </c>
      <c r="G94" s="7">
        <v>54.17</v>
      </c>
      <c r="H94" s="7"/>
      <c r="I94" s="7"/>
      <c r="J94" s="7"/>
      <c r="K94" s="7"/>
      <c r="L94" s="4">
        <f>CierreVentas[[#This Row],[Venta 
Total]]-SUM(CierreVentas[[#This Row],[Datafast]:[Transferencias]])</f>
        <v>322.43000000000018</v>
      </c>
      <c r="M94" s="7">
        <v>9.19</v>
      </c>
      <c r="N94" s="7"/>
      <c r="O94" s="7"/>
      <c r="P94" s="7">
        <v>118.31</v>
      </c>
      <c r="Q94" s="7"/>
      <c r="R94" s="7"/>
      <c r="S94" s="7"/>
      <c r="T94" s="7"/>
      <c r="U94" s="7"/>
      <c r="V94" s="7"/>
      <c r="W94" s="23">
        <f>SUM(CierreVentas[[#This Row],[Compras]:[Otros]])</f>
        <v>127.5</v>
      </c>
      <c r="X94" s="7">
        <v>194.93</v>
      </c>
      <c r="Y94" s="7"/>
      <c r="Z94" s="4">
        <f>CierreVentas[[#This Row],[Efectivo]]-CierreVentas[[#This Row],[Total Gastos]]-CierreVentas[[#This Row],[Deposito
1]]-CierreVentas[[#This Row],[Deposito
2]]</f>
        <v>1.7053025658242404E-13</v>
      </c>
      <c r="AA94" s="7"/>
      <c r="AB94" s="7"/>
      <c r="AC94" s="7"/>
      <c r="AD94" s="7">
        <v>141.19999999999999</v>
      </c>
      <c r="AE94" s="23">
        <f>SUM(CierreVentas[[#This Row],[Empleados]:[Promociones]])</f>
        <v>141.19999999999999</v>
      </c>
    </row>
    <row r="95" spans="1:31" x14ac:dyDescent="0.25">
      <c r="A95" s="5">
        <v>8</v>
      </c>
      <c r="B95" s="6">
        <v>44584</v>
      </c>
      <c r="C95" s="7">
        <v>961.19</v>
      </c>
      <c r="D95" s="7"/>
      <c r="E95" s="7">
        <v>344.19</v>
      </c>
      <c r="F95" s="7">
        <v>172.84</v>
      </c>
      <c r="G95" s="7">
        <v>159.04</v>
      </c>
      <c r="H95" s="7">
        <v>21.95</v>
      </c>
      <c r="I95" s="7"/>
      <c r="J95" s="7"/>
      <c r="K95" s="7"/>
      <c r="L95" s="4">
        <f>CierreVentas[[#This Row],[Venta 
Total]]-SUM(CierreVentas[[#This Row],[Datafast]:[Transferencias]])</f>
        <v>263.17000000000007</v>
      </c>
      <c r="M95" s="7"/>
      <c r="N95" s="7"/>
      <c r="O95" s="7"/>
      <c r="P95" s="7"/>
      <c r="Q95" s="7"/>
      <c r="R95" s="7"/>
      <c r="S95" s="7">
        <v>17</v>
      </c>
      <c r="T95" s="7"/>
      <c r="U95" s="7"/>
      <c r="V95" s="7"/>
      <c r="W95" s="23">
        <f>SUM(CierreVentas[[#This Row],[Compras]:[Otros]])</f>
        <v>17</v>
      </c>
      <c r="X95" s="7">
        <v>246.17</v>
      </c>
      <c r="Y95" s="7"/>
      <c r="Z95" s="4">
        <f>CierreVentas[[#This Row],[Efectivo]]-CierreVentas[[#This Row],[Total Gastos]]-CierreVentas[[#This Row],[Deposito
1]]-CierreVentas[[#This Row],[Deposito
2]]</f>
        <v>8.5265128291212022E-14</v>
      </c>
      <c r="AA95" s="7"/>
      <c r="AB95" s="7"/>
      <c r="AC95" s="7"/>
      <c r="AD95" s="7">
        <v>103.8</v>
      </c>
      <c r="AE95" s="23">
        <f>SUM(CierreVentas[[#This Row],[Empleados]:[Promociones]])</f>
        <v>103.8</v>
      </c>
    </row>
    <row r="96" spans="1:31" x14ac:dyDescent="0.25">
      <c r="A96" s="5">
        <v>8</v>
      </c>
      <c r="B96" s="6">
        <v>44585</v>
      </c>
      <c r="C96" s="7">
        <v>359.3</v>
      </c>
      <c r="D96" s="7"/>
      <c r="E96" s="7">
        <v>133.80000000000001</v>
      </c>
      <c r="F96" s="7">
        <v>44.24</v>
      </c>
      <c r="G96" s="7"/>
      <c r="H96" s="7"/>
      <c r="I96" s="7"/>
      <c r="J96" s="7"/>
      <c r="K96" s="7"/>
      <c r="L96" s="4">
        <f>CierreVentas[[#This Row],[Venta 
Total]]-SUM(CierreVentas[[#This Row],[Datafast]:[Transferencias]])</f>
        <v>181.26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23">
        <f>SUM(CierreVentas[[#This Row],[Compras]:[Otros]])</f>
        <v>0</v>
      </c>
      <c r="X96" s="7">
        <v>181.26</v>
      </c>
      <c r="Y96" s="7"/>
      <c r="Z96" s="4">
        <f>CierreVentas[[#This Row],[Efectivo]]-CierreVentas[[#This Row],[Total Gastos]]-CierreVentas[[#This Row],[Deposito
1]]-CierreVentas[[#This Row],[Deposito
2]]</f>
        <v>0</v>
      </c>
      <c r="AA96" s="7"/>
      <c r="AB96" s="7"/>
      <c r="AC96" s="7"/>
      <c r="AD96" s="7">
        <v>30.2</v>
      </c>
      <c r="AE96" s="23">
        <f>SUM(CierreVentas[[#This Row],[Empleados]:[Promociones]])</f>
        <v>30.2</v>
      </c>
    </row>
    <row r="97" spans="1:31" x14ac:dyDescent="0.25">
      <c r="A97" s="5">
        <v>8</v>
      </c>
      <c r="B97" s="6">
        <v>44586</v>
      </c>
      <c r="C97" s="7">
        <v>317.85000000000002</v>
      </c>
      <c r="D97" s="7"/>
      <c r="E97" s="7">
        <v>120.96</v>
      </c>
      <c r="F97" s="7">
        <v>11.31</v>
      </c>
      <c r="G97" s="7"/>
      <c r="H97" s="7"/>
      <c r="I97" s="7"/>
      <c r="J97" s="7"/>
      <c r="K97" s="7"/>
      <c r="L97" s="4">
        <f>CierreVentas[[#This Row],[Venta 
Total]]-SUM(CierreVentas[[#This Row],[Datafast]:[Transferencias]])</f>
        <v>185.58000000000004</v>
      </c>
      <c r="M97" s="7"/>
      <c r="N97" s="7">
        <v>20</v>
      </c>
      <c r="O97" s="7"/>
      <c r="P97" s="7"/>
      <c r="Q97" s="7"/>
      <c r="R97" s="7"/>
      <c r="S97" s="7"/>
      <c r="T97" s="7"/>
      <c r="U97" s="7"/>
      <c r="V97" s="7"/>
      <c r="W97" s="23">
        <f>SUM(CierreVentas[[#This Row],[Compras]:[Otros]])</f>
        <v>20</v>
      </c>
      <c r="X97" s="7">
        <v>165.58</v>
      </c>
      <c r="Y97" s="7"/>
      <c r="Z97" s="4">
        <f>CierreVentas[[#This Row],[Efectivo]]-CierreVentas[[#This Row],[Total Gastos]]-CierreVentas[[#This Row],[Deposito
1]]-CierreVentas[[#This Row],[Deposito
2]]</f>
        <v>2.8421709430404007E-14</v>
      </c>
      <c r="AA97" s="7"/>
      <c r="AB97" s="7"/>
      <c r="AC97" s="7"/>
      <c r="AD97" s="7">
        <v>61.4</v>
      </c>
      <c r="AE97" s="23">
        <f>SUM(CierreVentas[[#This Row],[Empleados]:[Promociones]])</f>
        <v>61.4</v>
      </c>
    </row>
    <row r="98" spans="1:31" x14ac:dyDescent="0.25">
      <c r="A98" s="5">
        <v>8</v>
      </c>
      <c r="B98" s="6">
        <v>44587</v>
      </c>
      <c r="C98" s="7">
        <v>298.95</v>
      </c>
      <c r="D98" s="7"/>
      <c r="E98" s="7">
        <v>123.61</v>
      </c>
      <c r="F98" s="7"/>
      <c r="G98" s="7">
        <v>33.369999999999997</v>
      </c>
      <c r="H98" s="7"/>
      <c r="I98" s="7"/>
      <c r="J98" s="7"/>
      <c r="K98" s="7"/>
      <c r="L98" s="4">
        <f>CierreVentas[[#This Row],[Venta 
Total]]-SUM(CierreVentas[[#This Row],[Datafast]:[Transferencias]])</f>
        <v>141.97</v>
      </c>
      <c r="M98" s="7"/>
      <c r="N98" s="7">
        <v>20</v>
      </c>
      <c r="O98" s="7"/>
      <c r="P98" s="7"/>
      <c r="Q98" s="7"/>
      <c r="R98" s="7"/>
      <c r="S98" s="7"/>
      <c r="T98" s="7"/>
      <c r="U98" s="7"/>
      <c r="V98" s="7"/>
      <c r="W98" s="23">
        <f>SUM(CierreVentas[[#This Row],[Compras]:[Otros]])</f>
        <v>20</v>
      </c>
      <c r="X98" s="7">
        <v>121.97</v>
      </c>
      <c r="Y98" s="7"/>
      <c r="Z98" s="4">
        <f>CierreVentas[[#This Row],[Efectivo]]-CierreVentas[[#This Row],[Total Gastos]]-CierreVentas[[#This Row],[Deposito
1]]-CierreVentas[[#This Row],[Deposito
2]]</f>
        <v>0</v>
      </c>
      <c r="AA98" s="7"/>
      <c r="AB98" s="7"/>
      <c r="AC98" s="7"/>
      <c r="AD98" s="7">
        <v>35</v>
      </c>
      <c r="AE98" s="23">
        <f>SUM(CierreVentas[[#This Row],[Empleados]:[Promociones]])</f>
        <v>35</v>
      </c>
    </row>
    <row r="99" spans="1:31" x14ac:dyDescent="0.25">
      <c r="A99" s="5">
        <v>8</v>
      </c>
      <c r="B99" s="6">
        <v>44588</v>
      </c>
      <c r="C99" s="7">
        <v>197.62</v>
      </c>
      <c r="D99" s="7"/>
      <c r="E99" s="7">
        <v>82.19</v>
      </c>
      <c r="F99" s="7"/>
      <c r="G99" s="7">
        <v>35.270000000000003</v>
      </c>
      <c r="H99" s="7"/>
      <c r="I99" s="7"/>
      <c r="J99" s="7"/>
      <c r="K99" s="7"/>
      <c r="L99" s="4">
        <f>CierreVentas[[#This Row],[Venta 
Total]]-SUM(CierreVentas[[#This Row],[Datafast]:[Transferencias]])</f>
        <v>80.16</v>
      </c>
      <c r="M99" s="7"/>
      <c r="N99" s="7">
        <v>20</v>
      </c>
      <c r="O99" s="7"/>
      <c r="P99" s="7"/>
      <c r="Q99" s="7"/>
      <c r="R99" s="7"/>
      <c r="S99" s="7">
        <v>5</v>
      </c>
      <c r="T99" s="7"/>
      <c r="U99" s="7"/>
      <c r="V99" s="7"/>
      <c r="W99" s="23">
        <f>SUM(CierreVentas[[#This Row],[Compras]:[Otros]])</f>
        <v>25</v>
      </c>
      <c r="X99" s="7">
        <v>55.16</v>
      </c>
      <c r="Y99" s="7"/>
      <c r="Z99" s="4">
        <f>CierreVentas[[#This Row],[Efectivo]]-CierreVentas[[#This Row],[Total Gastos]]-CierreVentas[[#This Row],[Deposito
1]]-CierreVentas[[#This Row],[Deposito
2]]</f>
        <v>0</v>
      </c>
      <c r="AA99" s="7"/>
      <c r="AB99" s="7"/>
      <c r="AC99" s="7"/>
      <c r="AD99" s="7">
        <v>44</v>
      </c>
      <c r="AE99" s="23">
        <f>SUM(CierreVentas[[#This Row],[Empleados]:[Promociones]])</f>
        <v>44</v>
      </c>
    </row>
    <row r="100" spans="1:31" x14ac:dyDescent="0.25">
      <c r="A100" s="5">
        <v>8</v>
      </c>
      <c r="B100" s="6">
        <v>44589</v>
      </c>
      <c r="C100" s="7">
        <v>476.06</v>
      </c>
      <c r="D100" s="7"/>
      <c r="E100" s="7">
        <v>148.86000000000001</v>
      </c>
      <c r="F100" s="7">
        <v>41.77</v>
      </c>
      <c r="G100" s="7">
        <v>4.9800000000000004</v>
      </c>
      <c r="H100" s="7">
        <v>19.260000000000002</v>
      </c>
      <c r="I100" s="7"/>
      <c r="J100" s="7"/>
      <c r="K100" s="7"/>
      <c r="L100" s="4">
        <f>CierreVentas[[#This Row],[Venta 
Total]]-SUM(CierreVentas[[#This Row],[Datafast]:[Transferencias]])</f>
        <v>261.19</v>
      </c>
      <c r="M100" s="7">
        <v>7.56</v>
      </c>
      <c r="N100" s="7"/>
      <c r="O100" s="7"/>
      <c r="P100" s="7"/>
      <c r="Q100" s="7"/>
      <c r="R100" s="7"/>
      <c r="S100" s="7"/>
      <c r="T100" s="7"/>
      <c r="U100" s="7"/>
      <c r="V100" s="7"/>
      <c r="W100" s="23">
        <f>SUM(CierreVentas[[#This Row],[Compras]:[Otros]])</f>
        <v>7.56</v>
      </c>
      <c r="X100" s="7">
        <v>253.63</v>
      </c>
      <c r="Y100" s="7"/>
      <c r="Z100" s="4">
        <f>CierreVentas[[#This Row],[Efectivo]]-CierreVentas[[#This Row],[Total Gastos]]-CierreVentas[[#This Row],[Deposito
1]]-CierreVentas[[#This Row],[Deposito
2]]</f>
        <v>0</v>
      </c>
      <c r="AA100" s="7"/>
      <c r="AB100" s="7"/>
      <c r="AC100" s="7"/>
      <c r="AD100" s="7">
        <v>65.2</v>
      </c>
      <c r="AE100" s="23">
        <f>SUM(CierreVentas[[#This Row],[Empleados]:[Promociones]])</f>
        <v>65.2</v>
      </c>
    </row>
    <row r="101" spans="1:31" x14ac:dyDescent="0.25">
      <c r="A101" s="5">
        <v>8</v>
      </c>
      <c r="B101" s="6">
        <v>44590</v>
      </c>
      <c r="C101" s="7">
        <v>959.95</v>
      </c>
      <c r="D101" s="7">
        <v>10.47</v>
      </c>
      <c r="E101" s="7">
        <v>296.77</v>
      </c>
      <c r="F101" s="7">
        <v>124.53</v>
      </c>
      <c r="G101" s="7">
        <v>87.95</v>
      </c>
      <c r="H101" s="7">
        <v>49.61</v>
      </c>
      <c r="I101" s="7"/>
      <c r="J101" s="7"/>
      <c r="K101" s="7"/>
      <c r="L101" s="4">
        <f>CierreVentas[[#This Row],[Venta 
Total]]-SUM(CierreVentas[[#This Row],[Datafast]:[Transferencias]])</f>
        <v>390.62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23">
        <f>SUM(CierreVentas[[#This Row],[Compras]:[Otros]])</f>
        <v>0</v>
      </c>
      <c r="X101" s="7">
        <v>390.62</v>
      </c>
      <c r="Y101" s="7"/>
      <c r="Z101" s="4">
        <f>CierreVentas[[#This Row],[Efectivo]]-CierreVentas[[#This Row],[Total Gastos]]-CierreVentas[[#This Row],[Deposito
1]]-CierreVentas[[#This Row],[Deposito
2]]</f>
        <v>0</v>
      </c>
      <c r="AA101" s="7"/>
      <c r="AB101" s="7"/>
      <c r="AC101" s="7"/>
      <c r="AD101" s="7">
        <v>116.8</v>
      </c>
      <c r="AE101" s="23">
        <f>SUM(CierreVentas[[#This Row],[Empleados]:[Promociones]])</f>
        <v>116.8</v>
      </c>
    </row>
    <row r="102" spans="1:31" x14ac:dyDescent="0.25">
      <c r="A102" s="5">
        <v>8</v>
      </c>
      <c r="B102" s="6">
        <v>44591</v>
      </c>
      <c r="C102" s="7">
        <v>667.17</v>
      </c>
      <c r="D102" s="7"/>
      <c r="E102" s="7">
        <v>308.57</v>
      </c>
      <c r="F102" s="7">
        <v>41.77</v>
      </c>
      <c r="G102" s="7">
        <v>67.790000000000006</v>
      </c>
      <c r="H102" s="7"/>
      <c r="I102" s="7"/>
      <c r="J102" s="7"/>
      <c r="K102" s="7"/>
      <c r="L102" s="4">
        <f>CierreVentas[[#This Row],[Venta 
Total]]-SUM(CierreVentas[[#This Row],[Datafast]:[Transferencias]])</f>
        <v>249.03999999999996</v>
      </c>
      <c r="M102" s="7"/>
      <c r="N102" s="7"/>
      <c r="O102" s="7">
        <v>40</v>
      </c>
      <c r="P102" s="7"/>
      <c r="Q102" s="7"/>
      <c r="R102" s="7"/>
      <c r="S102" s="7">
        <v>17</v>
      </c>
      <c r="T102" s="7"/>
      <c r="U102" s="7"/>
      <c r="V102" s="7"/>
      <c r="W102" s="23">
        <f>SUM(CierreVentas[[#This Row],[Compras]:[Otros]])</f>
        <v>57</v>
      </c>
      <c r="X102" s="7">
        <v>192.04</v>
      </c>
      <c r="Y102" s="7"/>
      <c r="Z102" s="4">
        <f>CierreVentas[[#This Row],[Efectivo]]-CierreVentas[[#This Row],[Total Gastos]]-CierreVentas[[#This Row],[Deposito
1]]-CierreVentas[[#This Row],[Deposito
2]]</f>
        <v>-2.8421709430404007E-14</v>
      </c>
      <c r="AA102" s="7"/>
      <c r="AB102" s="7"/>
      <c r="AC102" s="7"/>
      <c r="AD102" s="7">
        <v>98.2</v>
      </c>
      <c r="AE102" s="23">
        <f>SUM(CierreVentas[[#This Row],[Empleados]:[Promociones]])</f>
        <v>98.2</v>
      </c>
    </row>
    <row r="103" spans="1:31" x14ac:dyDescent="0.25">
      <c r="A103" s="5">
        <v>8</v>
      </c>
      <c r="B103" s="6">
        <v>44592</v>
      </c>
      <c r="C103" s="7">
        <v>247.5</v>
      </c>
      <c r="D103" s="7"/>
      <c r="E103" s="7">
        <v>77.040000000000006</v>
      </c>
      <c r="F103" s="7">
        <v>39.72</v>
      </c>
      <c r="G103" s="7">
        <v>11.31</v>
      </c>
      <c r="H103" s="7"/>
      <c r="I103" s="7"/>
      <c r="J103" s="7"/>
      <c r="K103" s="7"/>
      <c r="L103" s="4">
        <f>CierreVentas[[#This Row],[Venta 
Total]]-SUM(CierreVentas[[#This Row],[Datafast]:[Transferencias]])</f>
        <v>119.43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23">
        <f>SUM(CierreVentas[[#This Row],[Compras]:[Otros]])</f>
        <v>0</v>
      </c>
      <c r="X103" s="7">
        <v>119.42</v>
      </c>
      <c r="Y103" s="7"/>
      <c r="Z103" s="4">
        <f>CierreVentas[[#This Row],[Efectivo]]-CierreVentas[[#This Row],[Total Gastos]]-CierreVentas[[#This Row],[Deposito
1]]-CierreVentas[[#This Row],[Deposito
2]]</f>
        <v>1.0000000000005116E-2</v>
      </c>
      <c r="AA103" s="7"/>
      <c r="AB103" s="7"/>
      <c r="AC103" s="7"/>
      <c r="AD103" s="7">
        <v>35</v>
      </c>
      <c r="AE103" s="23">
        <f>SUM(CierreVentas[[#This Row],[Empleados]:[Promociones]])</f>
        <v>35</v>
      </c>
    </row>
    <row r="104" spans="1:31" x14ac:dyDescent="0.25">
      <c r="A104" s="5">
        <v>10</v>
      </c>
      <c r="B104" s="6">
        <v>44562</v>
      </c>
      <c r="C104" s="7">
        <v>832.84</v>
      </c>
      <c r="D104" s="7"/>
      <c r="E104" s="7">
        <v>177.97</v>
      </c>
      <c r="F104" s="7">
        <v>105.27</v>
      </c>
      <c r="G104" s="7">
        <v>27.32</v>
      </c>
      <c r="H104" s="7">
        <v>56.31</v>
      </c>
      <c r="I104" s="7"/>
      <c r="J104" s="7"/>
      <c r="K104" s="7"/>
      <c r="L104" s="4">
        <f>CierreVentas[[#This Row],[Venta 
Total]]-SUM(CierreVentas[[#This Row],[Datafast]:[Transferencias]])</f>
        <v>465.97</v>
      </c>
      <c r="M104" s="7"/>
      <c r="N104" s="7"/>
      <c r="O104" s="7"/>
      <c r="P104" s="7"/>
      <c r="Q104" s="7"/>
      <c r="R104" s="7"/>
      <c r="S104" s="7">
        <v>6</v>
      </c>
      <c r="T104" s="7"/>
      <c r="U104" s="7"/>
      <c r="V104" s="7">
        <v>12</v>
      </c>
      <c r="W104" s="23">
        <f>SUM(CierreVentas[[#This Row],[Compras]:[Otros]])</f>
        <v>18</v>
      </c>
      <c r="X104" s="7">
        <v>447.97</v>
      </c>
      <c r="Y104" s="7"/>
      <c r="Z104" s="4">
        <f>CierreVentas[[#This Row],[Efectivo]]-CierreVentas[[#This Row],[Total Gastos]]-CierreVentas[[#This Row],[Deposito
1]]-CierreVentas[[#This Row],[Deposito
2]]</f>
        <v>0</v>
      </c>
      <c r="AA104" s="7"/>
      <c r="AB104" s="7"/>
      <c r="AC104" s="7"/>
      <c r="AD104" s="7"/>
      <c r="AE104" s="23">
        <f>SUM(CierreVentas[[#This Row],[Empleados]:[Promociones]])</f>
        <v>0</v>
      </c>
    </row>
    <row r="105" spans="1:31" x14ac:dyDescent="0.25">
      <c r="A105" s="5">
        <v>10</v>
      </c>
      <c r="B105" s="6">
        <v>44563</v>
      </c>
      <c r="C105" s="7">
        <v>1308.92</v>
      </c>
      <c r="D105" s="7"/>
      <c r="E105" s="7">
        <v>386.44</v>
      </c>
      <c r="F105" s="7">
        <v>80.150000000000006</v>
      </c>
      <c r="G105" s="7">
        <v>148.18</v>
      </c>
      <c r="H105" s="7"/>
      <c r="I105" s="7"/>
      <c r="J105" s="7"/>
      <c r="K105" s="7"/>
      <c r="L105" s="4">
        <f>CierreVentas[[#This Row],[Venta 
Total]]-SUM(CierreVentas[[#This Row],[Datafast]:[Transferencias]])</f>
        <v>694.15000000000009</v>
      </c>
      <c r="M105" s="7"/>
      <c r="N105" s="7"/>
      <c r="O105" s="7">
        <v>80</v>
      </c>
      <c r="P105" s="7"/>
      <c r="Q105" s="7"/>
      <c r="R105" s="7"/>
      <c r="S105" s="7">
        <v>6</v>
      </c>
      <c r="T105" s="7"/>
      <c r="U105" s="7">
        <v>6.27</v>
      </c>
      <c r="V105" s="7"/>
      <c r="W105" s="23">
        <f>SUM(CierreVentas[[#This Row],[Compras]:[Otros]])</f>
        <v>92.27</v>
      </c>
      <c r="X105" s="7">
        <v>601.88</v>
      </c>
      <c r="Y105" s="7"/>
      <c r="Z105" s="4">
        <f>CierreVentas[[#This Row],[Efectivo]]-CierreVentas[[#This Row],[Total Gastos]]-CierreVentas[[#This Row],[Deposito
1]]-CierreVentas[[#This Row],[Deposito
2]]</f>
        <v>1.1368683772161603E-13</v>
      </c>
      <c r="AA105" s="7"/>
      <c r="AB105" s="7"/>
      <c r="AC105" s="7"/>
      <c r="AD105" s="7"/>
      <c r="AE105" s="23">
        <f>SUM(CierreVentas[[#This Row],[Empleados]:[Promociones]])</f>
        <v>0</v>
      </c>
    </row>
    <row r="106" spans="1:31" x14ac:dyDescent="0.25">
      <c r="A106" s="5">
        <v>10</v>
      </c>
      <c r="B106" s="6">
        <v>44564</v>
      </c>
      <c r="C106" s="7">
        <v>204.68</v>
      </c>
      <c r="D106" s="7"/>
      <c r="E106" s="7">
        <v>67.959999999999994</v>
      </c>
      <c r="F106" s="7"/>
      <c r="G106" s="7">
        <v>17.41</v>
      </c>
      <c r="H106" s="7"/>
      <c r="I106" s="7"/>
      <c r="J106" s="7"/>
      <c r="K106" s="7"/>
      <c r="L106" s="4">
        <f>CierreVentas[[#This Row],[Venta 
Total]]-SUM(CierreVentas[[#This Row],[Datafast]:[Transferencias]])</f>
        <v>119.31000000000002</v>
      </c>
      <c r="M106" s="7"/>
      <c r="N106" s="7"/>
      <c r="O106" s="7"/>
      <c r="P106" s="7"/>
      <c r="Q106" s="7"/>
      <c r="R106" s="7"/>
      <c r="S106" s="7">
        <v>6</v>
      </c>
      <c r="T106" s="7"/>
      <c r="U106" s="7"/>
      <c r="V106" s="7"/>
      <c r="W106" s="23">
        <f>SUM(CierreVentas[[#This Row],[Compras]:[Otros]])</f>
        <v>6</v>
      </c>
      <c r="X106" s="7">
        <v>113.31</v>
      </c>
      <c r="Y106" s="7"/>
      <c r="Z106" s="4">
        <f>CierreVentas[[#This Row],[Efectivo]]-CierreVentas[[#This Row],[Total Gastos]]-CierreVentas[[#This Row],[Deposito
1]]-CierreVentas[[#This Row],[Deposito
2]]</f>
        <v>1.4210854715202004E-14</v>
      </c>
      <c r="AA106" s="7"/>
      <c r="AB106" s="7"/>
      <c r="AC106" s="7"/>
      <c r="AD106" s="7"/>
      <c r="AE106" s="23">
        <f>SUM(CierreVentas[[#This Row],[Empleados]:[Promociones]])</f>
        <v>0</v>
      </c>
    </row>
    <row r="107" spans="1:31" x14ac:dyDescent="0.25">
      <c r="A107" s="5">
        <v>10</v>
      </c>
      <c r="B107" s="6">
        <v>44565</v>
      </c>
      <c r="C107" s="7">
        <v>240.35</v>
      </c>
      <c r="D107" s="7"/>
      <c r="E107" s="7">
        <v>51.27</v>
      </c>
      <c r="F107" s="7"/>
      <c r="G107" s="7">
        <v>4.9800000000000004</v>
      </c>
      <c r="H107" s="7"/>
      <c r="I107" s="7"/>
      <c r="J107" s="7"/>
      <c r="K107" s="7"/>
      <c r="L107" s="4">
        <f>CierreVentas[[#This Row],[Venta 
Total]]-SUM(CierreVentas[[#This Row],[Datafast]:[Transferencias]])</f>
        <v>184.1</v>
      </c>
      <c r="M107" s="7"/>
      <c r="N107" s="7"/>
      <c r="O107" s="7"/>
      <c r="P107" s="7"/>
      <c r="Q107" s="7"/>
      <c r="R107" s="7"/>
      <c r="S107" s="7">
        <v>6</v>
      </c>
      <c r="T107" s="7"/>
      <c r="U107" s="7"/>
      <c r="V107" s="7">
        <v>4.18</v>
      </c>
      <c r="W107" s="23">
        <f>SUM(CierreVentas[[#This Row],[Compras]:[Otros]])</f>
        <v>10.18</v>
      </c>
      <c r="X107" s="7">
        <v>173.92</v>
      </c>
      <c r="Y107" s="7"/>
      <c r="Z107" s="4">
        <f>CierreVentas[[#This Row],[Efectivo]]-CierreVentas[[#This Row],[Total Gastos]]-CierreVentas[[#This Row],[Deposito
1]]-CierreVentas[[#This Row],[Deposito
2]]</f>
        <v>0</v>
      </c>
      <c r="AA107" s="7"/>
      <c r="AB107" s="7"/>
      <c r="AC107" s="7"/>
      <c r="AD107" s="7"/>
      <c r="AE107" s="23">
        <f>SUM(CierreVentas[[#This Row],[Empleados]:[Promociones]])</f>
        <v>0</v>
      </c>
    </row>
    <row r="108" spans="1:31" x14ac:dyDescent="0.25">
      <c r="A108" s="5">
        <v>10</v>
      </c>
      <c r="B108" s="6">
        <v>44566</v>
      </c>
      <c r="C108" s="7">
        <v>227.13</v>
      </c>
      <c r="D108" s="7"/>
      <c r="E108" s="7">
        <v>44.78</v>
      </c>
      <c r="F108" s="7">
        <v>34.24</v>
      </c>
      <c r="G108" s="7">
        <v>16.07</v>
      </c>
      <c r="H108" s="7"/>
      <c r="I108" s="7"/>
      <c r="J108" s="7"/>
      <c r="K108" s="7"/>
      <c r="L108" s="4">
        <f>CierreVentas[[#This Row],[Venta 
Total]]-SUM(CierreVentas[[#This Row],[Datafast]:[Transferencias]])</f>
        <v>132.04</v>
      </c>
      <c r="M108" s="7">
        <v>4.88</v>
      </c>
      <c r="N108" s="7"/>
      <c r="O108" s="7"/>
      <c r="P108" s="7"/>
      <c r="Q108" s="7"/>
      <c r="R108" s="7"/>
      <c r="S108" s="7">
        <v>10</v>
      </c>
      <c r="T108" s="7"/>
      <c r="U108" s="7"/>
      <c r="V108" s="7">
        <v>21.52</v>
      </c>
      <c r="W108" s="23">
        <f>SUM(CierreVentas[[#This Row],[Compras]:[Otros]])</f>
        <v>36.4</v>
      </c>
      <c r="X108" s="7">
        <v>95.64</v>
      </c>
      <c r="Y108" s="7"/>
      <c r="Z108" s="4">
        <f>CierreVentas[[#This Row],[Efectivo]]-CierreVentas[[#This Row],[Total Gastos]]-CierreVentas[[#This Row],[Deposito
1]]-CierreVentas[[#This Row],[Deposito
2]]</f>
        <v>-1.4210854715202004E-14</v>
      </c>
      <c r="AA108" s="7"/>
      <c r="AB108" s="7"/>
      <c r="AC108" s="7"/>
      <c r="AD108" s="7"/>
      <c r="AE108" s="23">
        <f>SUM(CierreVentas[[#This Row],[Empleados]:[Promociones]])</f>
        <v>0</v>
      </c>
    </row>
    <row r="109" spans="1:31" x14ac:dyDescent="0.25">
      <c r="A109" s="5">
        <v>10</v>
      </c>
      <c r="B109" s="6">
        <v>44567</v>
      </c>
      <c r="C109" s="7">
        <v>296.27</v>
      </c>
      <c r="D109" s="7"/>
      <c r="E109" s="7">
        <v>62.03</v>
      </c>
      <c r="F109" s="7"/>
      <c r="G109" s="7">
        <v>4.9800000000000004</v>
      </c>
      <c r="H109" s="7"/>
      <c r="I109" s="7"/>
      <c r="J109" s="7"/>
      <c r="K109" s="7"/>
      <c r="L109" s="4">
        <f>CierreVentas[[#This Row],[Venta 
Total]]-SUM(CierreVentas[[#This Row],[Datafast]:[Transferencias]])</f>
        <v>229.26</v>
      </c>
      <c r="M109" s="7"/>
      <c r="N109" s="7"/>
      <c r="O109" s="7"/>
      <c r="P109" s="7"/>
      <c r="Q109" s="7"/>
      <c r="R109" s="7"/>
      <c r="S109" s="7">
        <v>10</v>
      </c>
      <c r="T109" s="7"/>
      <c r="U109" s="7"/>
      <c r="V109" s="7">
        <v>40</v>
      </c>
      <c r="W109" s="23">
        <f>SUM(CierreVentas[[#This Row],[Compras]:[Otros]])</f>
        <v>50</v>
      </c>
      <c r="X109" s="7">
        <v>179.26</v>
      </c>
      <c r="Y109" s="7"/>
      <c r="Z109" s="4">
        <f>CierreVentas[[#This Row],[Efectivo]]-CierreVentas[[#This Row],[Total Gastos]]-CierreVentas[[#This Row],[Deposito
1]]-CierreVentas[[#This Row],[Deposito
2]]</f>
        <v>0</v>
      </c>
      <c r="AA109" s="7"/>
      <c r="AB109" s="7"/>
      <c r="AC109" s="7"/>
      <c r="AD109" s="7"/>
      <c r="AE109" s="23">
        <f>SUM(CierreVentas[[#This Row],[Empleados]:[Promociones]])</f>
        <v>0</v>
      </c>
    </row>
    <row r="110" spans="1:31" x14ac:dyDescent="0.25">
      <c r="A110" s="5">
        <v>10</v>
      </c>
      <c r="B110" s="6">
        <v>44568</v>
      </c>
      <c r="C110" s="7">
        <v>348.39</v>
      </c>
      <c r="D110" s="7"/>
      <c r="E110" s="7">
        <v>19.260000000000002</v>
      </c>
      <c r="F110" s="7">
        <v>39.47</v>
      </c>
      <c r="G110" s="7"/>
      <c r="H110" s="7"/>
      <c r="I110" s="7"/>
      <c r="J110" s="7"/>
      <c r="K110" s="7"/>
      <c r="L110" s="4">
        <f>CierreVentas[[#This Row],[Venta 
Total]]-SUM(CierreVentas[[#This Row],[Datafast]:[Transferencias]])</f>
        <v>289.65999999999997</v>
      </c>
      <c r="M110" s="7">
        <v>25</v>
      </c>
      <c r="N110" s="7"/>
      <c r="O110" s="7"/>
      <c r="P110" s="7"/>
      <c r="Q110" s="7"/>
      <c r="R110" s="7"/>
      <c r="S110" s="7">
        <v>10</v>
      </c>
      <c r="T110" s="7"/>
      <c r="U110" s="7"/>
      <c r="V110" s="7"/>
      <c r="W110" s="23">
        <f>SUM(CierreVentas[[#This Row],[Compras]:[Otros]])</f>
        <v>35</v>
      </c>
      <c r="X110" s="7">
        <v>254.66</v>
      </c>
      <c r="Y110" s="7"/>
      <c r="Z110" s="4">
        <f>CierreVentas[[#This Row],[Efectivo]]-CierreVentas[[#This Row],[Total Gastos]]-CierreVentas[[#This Row],[Deposito
1]]-CierreVentas[[#This Row],[Deposito
2]]</f>
        <v>-2.8421709430404007E-14</v>
      </c>
      <c r="AA110" s="7"/>
      <c r="AB110" s="7"/>
      <c r="AC110" s="7"/>
      <c r="AD110" s="7"/>
      <c r="AE110" s="23">
        <f>SUM(CierreVentas[[#This Row],[Empleados]:[Promociones]])</f>
        <v>0</v>
      </c>
    </row>
    <row r="111" spans="1:31" x14ac:dyDescent="0.25">
      <c r="A111" s="5">
        <v>10</v>
      </c>
      <c r="B111" s="6">
        <v>44569</v>
      </c>
      <c r="C111" s="7">
        <v>654.16999999999996</v>
      </c>
      <c r="D111" s="7"/>
      <c r="E111" s="7">
        <v>208.42</v>
      </c>
      <c r="F111" s="7">
        <v>25</v>
      </c>
      <c r="G111" s="7">
        <v>26.42</v>
      </c>
      <c r="H111" s="7"/>
      <c r="I111" s="7"/>
      <c r="J111" s="7"/>
      <c r="K111" s="7"/>
      <c r="L111" s="4">
        <f>CierreVentas[[#This Row],[Venta 
Total]]-SUM(CierreVentas[[#This Row],[Datafast]:[Transferencias]])</f>
        <v>394.33</v>
      </c>
      <c r="M111" s="7"/>
      <c r="N111" s="7"/>
      <c r="O111" s="7"/>
      <c r="P111" s="7"/>
      <c r="Q111" s="7"/>
      <c r="R111" s="7"/>
      <c r="S111" s="7">
        <v>10</v>
      </c>
      <c r="T111" s="7"/>
      <c r="U111" s="7">
        <v>120</v>
      </c>
      <c r="V111" s="7"/>
      <c r="W111" s="23">
        <f>SUM(CierreVentas[[#This Row],[Compras]:[Otros]])</f>
        <v>130</v>
      </c>
      <c r="X111" s="7">
        <v>264.33</v>
      </c>
      <c r="Y111" s="7"/>
      <c r="Z111" s="4">
        <f>CierreVentas[[#This Row],[Efectivo]]-CierreVentas[[#This Row],[Total Gastos]]-CierreVentas[[#This Row],[Deposito
1]]-CierreVentas[[#This Row],[Deposito
2]]</f>
        <v>0</v>
      </c>
      <c r="AA111" s="7"/>
      <c r="AB111" s="7"/>
      <c r="AC111" s="7"/>
      <c r="AD111" s="7"/>
      <c r="AE111" s="23">
        <f>SUM(CierreVentas[[#This Row],[Empleados]:[Promociones]])</f>
        <v>0</v>
      </c>
    </row>
    <row r="112" spans="1:31" x14ac:dyDescent="0.25">
      <c r="A112" s="5">
        <v>10</v>
      </c>
      <c r="B112" s="6">
        <v>44570</v>
      </c>
      <c r="C112" s="7">
        <v>920.02</v>
      </c>
      <c r="D112" s="7"/>
      <c r="E112" s="7">
        <v>371.92</v>
      </c>
      <c r="F112" s="7">
        <v>103.57</v>
      </c>
      <c r="G112" s="7">
        <v>52.45</v>
      </c>
      <c r="H112" s="7"/>
      <c r="I112" s="7"/>
      <c r="J112" s="7"/>
      <c r="K112" s="7"/>
      <c r="L112" s="4">
        <f>CierreVentas[[#This Row],[Venta 
Total]]-SUM(CierreVentas[[#This Row],[Datafast]:[Transferencias]])</f>
        <v>392.07999999999993</v>
      </c>
      <c r="M112" s="7"/>
      <c r="N112" s="7"/>
      <c r="O112" s="7"/>
      <c r="P112" s="7"/>
      <c r="Q112" s="7"/>
      <c r="R112" s="7"/>
      <c r="S112" s="7">
        <v>20</v>
      </c>
      <c r="T112" s="7"/>
      <c r="U112" s="7"/>
      <c r="V112" s="7"/>
      <c r="W112" s="23">
        <f>SUM(CierreVentas[[#This Row],[Compras]:[Otros]])</f>
        <v>20</v>
      </c>
      <c r="X112" s="7">
        <v>372.08</v>
      </c>
      <c r="Y112" s="7"/>
      <c r="Z112" s="4">
        <f>CierreVentas[[#This Row],[Efectivo]]-CierreVentas[[#This Row],[Total Gastos]]-CierreVentas[[#This Row],[Deposito
1]]-CierreVentas[[#This Row],[Deposito
2]]</f>
        <v>-5.6843418860808015E-14</v>
      </c>
      <c r="AA112" s="7"/>
      <c r="AB112" s="7"/>
      <c r="AC112" s="7"/>
      <c r="AD112" s="7"/>
      <c r="AE112" s="23">
        <f>SUM(CierreVentas[[#This Row],[Empleados]:[Promociones]])</f>
        <v>0</v>
      </c>
    </row>
    <row r="113" spans="1:31" x14ac:dyDescent="0.25">
      <c r="A113" s="5">
        <v>10</v>
      </c>
      <c r="B113" s="6">
        <v>44571</v>
      </c>
      <c r="C113" s="7">
        <v>192.29</v>
      </c>
      <c r="D113" s="7"/>
      <c r="E113" s="7">
        <v>23.51</v>
      </c>
      <c r="F113" s="7"/>
      <c r="G113" s="7"/>
      <c r="H113" s="7">
        <v>5.48</v>
      </c>
      <c r="I113" s="7"/>
      <c r="J113" s="7"/>
      <c r="K113" s="7"/>
      <c r="L113" s="4">
        <f>CierreVentas[[#This Row],[Venta 
Total]]-SUM(CierreVentas[[#This Row],[Datafast]:[Transferencias]])</f>
        <v>163.29999999999998</v>
      </c>
      <c r="M113" s="7"/>
      <c r="N113" s="7"/>
      <c r="O113" s="7"/>
      <c r="P113" s="7"/>
      <c r="Q113" s="7"/>
      <c r="R113" s="7"/>
      <c r="S113" s="7">
        <v>10</v>
      </c>
      <c r="T113" s="7"/>
      <c r="U113" s="7"/>
      <c r="V113" s="7"/>
      <c r="W113" s="23">
        <f>SUM(CierreVentas[[#This Row],[Compras]:[Otros]])</f>
        <v>10</v>
      </c>
      <c r="X113" s="7">
        <v>3.3</v>
      </c>
      <c r="Y113" s="7">
        <v>150</v>
      </c>
      <c r="Z113" s="4">
        <f>CierreVentas[[#This Row],[Efectivo]]-CierreVentas[[#This Row],[Total Gastos]]-CierreVentas[[#This Row],[Deposito
1]]-CierreVentas[[#This Row],[Deposito
2]]</f>
        <v>0</v>
      </c>
      <c r="AA113" s="7"/>
      <c r="AB113" s="7"/>
      <c r="AC113" s="7"/>
      <c r="AD113" s="7"/>
      <c r="AE113" s="23">
        <f>SUM(CierreVentas[[#This Row],[Empleados]:[Promociones]])</f>
        <v>0</v>
      </c>
    </row>
    <row r="114" spans="1:31" x14ac:dyDescent="0.25">
      <c r="A114" s="5">
        <v>10</v>
      </c>
      <c r="B114" s="6">
        <v>44572</v>
      </c>
      <c r="C114" s="7">
        <v>129.22999999999999</v>
      </c>
      <c r="D114" s="7"/>
      <c r="E114" s="7">
        <v>9.9600000000000009</v>
      </c>
      <c r="F114" s="7"/>
      <c r="G114" s="7"/>
      <c r="H114" s="7"/>
      <c r="I114" s="7"/>
      <c r="J114" s="7"/>
      <c r="K114" s="7"/>
      <c r="L114" s="4">
        <f>CierreVentas[[#This Row],[Venta 
Total]]-SUM(CierreVentas[[#This Row],[Datafast]:[Transferencias]])</f>
        <v>119.26999999999998</v>
      </c>
      <c r="M114" s="7"/>
      <c r="N114" s="7"/>
      <c r="O114" s="7"/>
      <c r="P114" s="7"/>
      <c r="Q114" s="7"/>
      <c r="R114" s="7"/>
      <c r="S114" s="7">
        <v>10</v>
      </c>
      <c r="T114" s="7"/>
      <c r="U114" s="7"/>
      <c r="V114" s="7"/>
      <c r="W114" s="23">
        <f>SUM(CierreVentas[[#This Row],[Compras]:[Otros]])</f>
        <v>10</v>
      </c>
      <c r="X114" s="7">
        <v>109.27</v>
      </c>
      <c r="Y114" s="7"/>
      <c r="Z114" s="4">
        <f>CierreVentas[[#This Row],[Efectivo]]-CierreVentas[[#This Row],[Total Gastos]]-CierreVentas[[#This Row],[Deposito
1]]-CierreVentas[[#This Row],[Deposito
2]]</f>
        <v>-1.4210854715202004E-14</v>
      </c>
      <c r="AA114" s="7"/>
      <c r="AB114" s="7"/>
      <c r="AC114" s="7"/>
      <c r="AD114" s="7"/>
      <c r="AE114" s="23">
        <f>SUM(CierreVentas[[#This Row],[Empleados]:[Promociones]])</f>
        <v>0</v>
      </c>
    </row>
    <row r="115" spans="1:31" x14ac:dyDescent="0.25">
      <c r="A115" s="5">
        <v>10</v>
      </c>
      <c r="B115" s="6">
        <v>44573</v>
      </c>
      <c r="C115" s="7">
        <v>238.52</v>
      </c>
      <c r="D115" s="7"/>
      <c r="E115" s="7">
        <v>51.67</v>
      </c>
      <c r="F115" s="7">
        <v>20.63</v>
      </c>
      <c r="G115" s="7">
        <v>10.59</v>
      </c>
      <c r="H115" s="7"/>
      <c r="I115" s="7"/>
      <c r="J115" s="7"/>
      <c r="K115" s="7"/>
      <c r="L115" s="4">
        <f>CierreVentas[[#This Row],[Venta 
Total]]-SUM(CierreVentas[[#This Row],[Datafast]:[Transferencias]])</f>
        <v>155.63</v>
      </c>
      <c r="M115" s="7"/>
      <c r="N115" s="7"/>
      <c r="O115" s="7"/>
      <c r="P115" s="7"/>
      <c r="Q115" s="7"/>
      <c r="R115" s="7"/>
      <c r="S115" s="7">
        <v>10</v>
      </c>
      <c r="T115" s="7"/>
      <c r="U115" s="7"/>
      <c r="V115" s="7"/>
      <c r="W115" s="23">
        <f>SUM(CierreVentas[[#This Row],[Compras]:[Otros]])</f>
        <v>10</v>
      </c>
      <c r="X115" s="7">
        <v>145.63</v>
      </c>
      <c r="Y115" s="7"/>
      <c r="Z115" s="4">
        <f>CierreVentas[[#This Row],[Efectivo]]-CierreVentas[[#This Row],[Total Gastos]]-CierreVentas[[#This Row],[Deposito
1]]-CierreVentas[[#This Row],[Deposito
2]]</f>
        <v>0</v>
      </c>
      <c r="AA115" s="7"/>
      <c r="AB115" s="7"/>
      <c r="AC115" s="7"/>
      <c r="AD115" s="7"/>
      <c r="AE115" s="23">
        <f>SUM(CierreVentas[[#This Row],[Empleados]:[Promociones]])</f>
        <v>0</v>
      </c>
    </row>
    <row r="116" spans="1:31" x14ac:dyDescent="0.25">
      <c r="A116" s="5">
        <v>10</v>
      </c>
      <c r="B116" s="6">
        <v>44574</v>
      </c>
      <c r="C116" s="7">
        <v>274.95999999999998</v>
      </c>
      <c r="D116" s="7"/>
      <c r="E116" s="7">
        <v>59.51</v>
      </c>
      <c r="F116" s="7">
        <v>18</v>
      </c>
      <c r="G116" s="7">
        <v>7.39</v>
      </c>
      <c r="H116" s="7"/>
      <c r="I116" s="7"/>
      <c r="J116" s="7"/>
      <c r="K116" s="7"/>
      <c r="L116" s="4">
        <f>CierreVentas[[#This Row],[Venta 
Total]]-SUM(CierreVentas[[#This Row],[Datafast]:[Transferencias]])</f>
        <v>190.06</v>
      </c>
      <c r="M116" s="7"/>
      <c r="N116" s="7"/>
      <c r="O116" s="7"/>
      <c r="P116" s="7"/>
      <c r="Q116" s="7"/>
      <c r="R116" s="7"/>
      <c r="S116" s="7">
        <v>6</v>
      </c>
      <c r="T116" s="7"/>
      <c r="U116" s="7">
        <v>55.98</v>
      </c>
      <c r="V116" s="7">
        <v>50</v>
      </c>
      <c r="W116" s="23">
        <f>SUM(CierreVentas[[#This Row],[Compras]:[Otros]])</f>
        <v>111.97999999999999</v>
      </c>
      <c r="X116" s="7">
        <v>78.08</v>
      </c>
      <c r="Y116" s="7"/>
      <c r="Z116" s="4">
        <f>CierreVentas[[#This Row],[Efectivo]]-CierreVentas[[#This Row],[Total Gastos]]-CierreVentas[[#This Row],[Deposito
1]]-CierreVentas[[#This Row],[Deposito
2]]</f>
        <v>1.4210854715202004E-14</v>
      </c>
      <c r="AA116" s="7"/>
      <c r="AB116" s="7"/>
      <c r="AC116" s="7"/>
      <c r="AD116" s="7"/>
      <c r="AE116" s="23">
        <f>SUM(CierreVentas[[#This Row],[Empleados]:[Promociones]])</f>
        <v>0</v>
      </c>
    </row>
    <row r="117" spans="1:31" x14ac:dyDescent="0.25">
      <c r="A117" s="5">
        <v>10</v>
      </c>
      <c r="B117" s="6">
        <v>44575</v>
      </c>
      <c r="C117" s="7">
        <v>280.37</v>
      </c>
      <c r="D117" s="7"/>
      <c r="E117" s="7">
        <v>135.74</v>
      </c>
      <c r="F117" s="7"/>
      <c r="G117" s="7"/>
      <c r="H117" s="7"/>
      <c r="I117" s="7"/>
      <c r="J117" s="7"/>
      <c r="K117" s="7"/>
      <c r="L117" s="4">
        <f>CierreVentas[[#This Row],[Venta 
Total]]-SUM(CierreVentas[[#This Row],[Datafast]:[Transferencias]])</f>
        <v>144.63</v>
      </c>
      <c r="M117" s="7">
        <v>20</v>
      </c>
      <c r="N117" s="7"/>
      <c r="O117" s="7"/>
      <c r="P117" s="7"/>
      <c r="Q117" s="7"/>
      <c r="R117" s="7"/>
      <c r="S117" s="7">
        <v>6</v>
      </c>
      <c r="T117" s="7"/>
      <c r="U117" s="7"/>
      <c r="V117" s="7"/>
      <c r="W117" s="23">
        <f>SUM(CierreVentas[[#This Row],[Compras]:[Otros]])</f>
        <v>26</v>
      </c>
      <c r="X117" s="7">
        <v>118.63</v>
      </c>
      <c r="Y117" s="7"/>
      <c r="Z117" s="4">
        <f>CierreVentas[[#This Row],[Efectivo]]-CierreVentas[[#This Row],[Total Gastos]]-CierreVentas[[#This Row],[Deposito
1]]-CierreVentas[[#This Row],[Deposito
2]]</f>
        <v>0</v>
      </c>
      <c r="AA117" s="7"/>
      <c r="AB117" s="7"/>
      <c r="AC117" s="7">
        <v>34</v>
      </c>
      <c r="AD117" s="7"/>
      <c r="AE117" s="23">
        <f>SUM(CierreVentas[[#This Row],[Empleados]:[Promociones]])</f>
        <v>34</v>
      </c>
    </row>
    <row r="118" spans="1:31" x14ac:dyDescent="0.25">
      <c r="A118" s="5">
        <v>10</v>
      </c>
      <c r="B118" s="6">
        <v>44576</v>
      </c>
      <c r="C118" s="7">
        <v>733</v>
      </c>
      <c r="D118" s="7">
        <v>233.71</v>
      </c>
      <c r="E118" s="7">
        <v>4.9800000000000004</v>
      </c>
      <c r="F118" s="7">
        <v>23.85</v>
      </c>
      <c r="G118" s="7">
        <v>10.33</v>
      </c>
      <c r="H118" s="7"/>
      <c r="I118" s="7"/>
      <c r="J118" s="7"/>
      <c r="K118" s="7"/>
      <c r="L118" s="4">
        <f>CierreVentas[[#This Row],[Venta 
Total]]-SUM(CierreVentas[[#This Row],[Datafast]:[Transferencias]])</f>
        <v>460.13</v>
      </c>
      <c r="M118" s="7">
        <v>1.77</v>
      </c>
      <c r="N118" s="7"/>
      <c r="O118" s="7">
        <v>20</v>
      </c>
      <c r="P118" s="7"/>
      <c r="Q118" s="7"/>
      <c r="R118" s="7"/>
      <c r="S118" s="7">
        <v>6</v>
      </c>
      <c r="T118" s="7"/>
      <c r="U118" s="7"/>
      <c r="V118" s="7"/>
      <c r="W118" s="23">
        <f>SUM(CierreVentas[[#This Row],[Compras]:[Otros]])</f>
        <v>27.77</v>
      </c>
      <c r="X118" s="7">
        <v>432.37</v>
      </c>
      <c r="Y118" s="7"/>
      <c r="Z118" s="4">
        <f>CierreVentas[[#This Row],[Efectivo]]-CierreVentas[[#This Row],[Total Gastos]]-CierreVentas[[#This Row],[Deposito
1]]-CierreVentas[[#This Row],[Deposito
2]]</f>
        <v>-9.9999999999909051E-3</v>
      </c>
      <c r="AA118" s="7"/>
      <c r="AB118" s="7"/>
      <c r="AC118" s="7">
        <v>55.4</v>
      </c>
      <c r="AD118" s="7"/>
      <c r="AE118" s="23">
        <f>SUM(CierreVentas[[#This Row],[Empleados]:[Promociones]])</f>
        <v>55.4</v>
      </c>
    </row>
    <row r="119" spans="1:31" x14ac:dyDescent="0.25">
      <c r="A119" s="5">
        <v>10</v>
      </c>
      <c r="B119" s="6">
        <v>44577</v>
      </c>
      <c r="C119" s="7">
        <v>732.83</v>
      </c>
      <c r="D119" s="7"/>
      <c r="E119" s="7">
        <v>234.11</v>
      </c>
      <c r="F119" s="7">
        <v>48.11</v>
      </c>
      <c r="G119" s="7">
        <v>42.18</v>
      </c>
      <c r="H119" s="7"/>
      <c r="I119" s="7"/>
      <c r="J119" s="7"/>
      <c r="K119" s="7"/>
      <c r="L119" s="4">
        <f>CierreVentas[[#This Row],[Venta 
Total]]-SUM(CierreVentas[[#This Row],[Datafast]:[Transferencias]])</f>
        <v>408.43</v>
      </c>
      <c r="M119" s="7"/>
      <c r="N119" s="7"/>
      <c r="O119" s="7">
        <v>80</v>
      </c>
      <c r="P119" s="7"/>
      <c r="Q119" s="7"/>
      <c r="R119" s="7"/>
      <c r="S119" s="7">
        <v>6</v>
      </c>
      <c r="T119" s="7"/>
      <c r="U119" s="7"/>
      <c r="V119" s="7"/>
      <c r="W119" s="23">
        <f>SUM(CierreVentas[[#This Row],[Compras]:[Otros]])</f>
        <v>86</v>
      </c>
      <c r="X119" s="7">
        <v>322.43</v>
      </c>
      <c r="Y119" s="7"/>
      <c r="Z119" s="4">
        <f>CierreVentas[[#This Row],[Efectivo]]-CierreVentas[[#This Row],[Total Gastos]]-CierreVentas[[#This Row],[Deposito
1]]-CierreVentas[[#This Row],[Deposito
2]]</f>
        <v>0</v>
      </c>
      <c r="AA119" s="7"/>
      <c r="AB119" s="7"/>
      <c r="AC119" s="7">
        <v>55.4</v>
      </c>
      <c r="AD119" s="7"/>
      <c r="AE119" s="23">
        <f>SUM(CierreVentas[[#This Row],[Empleados]:[Promociones]])</f>
        <v>55.4</v>
      </c>
    </row>
    <row r="120" spans="1:31" x14ac:dyDescent="0.25">
      <c r="A120" s="5">
        <v>10</v>
      </c>
      <c r="B120" s="6">
        <v>44578</v>
      </c>
      <c r="C120" s="7">
        <v>215.09</v>
      </c>
      <c r="D120" s="7"/>
      <c r="E120" s="7">
        <v>10.86</v>
      </c>
      <c r="F120" s="7">
        <v>9.06</v>
      </c>
      <c r="G120" s="7">
        <v>25.92</v>
      </c>
      <c r="H120" s="7"/>
      <c r="I120" s="7"/>
      <c r="J120" s="7"/>
      <c r="K120" s="7"/>
      <c r="L120" s="4">
        <f>CierreVentas[[#This Row],[Venta 
Total]]-SUM(CierreVentas[[#This Row],[Datafast]:[Transferencias]])</f>
        <v>169.25</v>
      </c>
      <c r="M120" s="7"/>
      <c r="N120" s="7"/>
      <c r="O120" s="7">
        <v>20</v>
      </c>
      <c r="P120" s="7"/>
      <c r="Q120" s="7"/>
      <c r="R120" s="7"/>
      <c r="S120" s="7">
        <v>6</v>
      </c>
      <c r="T120" s="7"/>
      <c r="U120" s="7"/>
      <c r="V120" s="7"/>
      <c r="W120" s="23">
        <f>SUM(CierreVentas[[#This Row],[Compras]:[Otros]])</f>
        <v>26</v>
      </c>
      <c r="X120" s="7">
        <v>143.25</v>
      </c>
      <c r="Y120" s="7"/>
      <c r="Z120" s="4">
        <f>CierreVentas[[#This Row],[Efectivo]]-CierreVentas[[#This Row],[Total Gastos]]-CierreVentas[[#This Row],[Deposito
1]]-CierreVentas[[#This Row],[Deposito
2]]</f>
        <v>0</v>
      </c>
      <c r="AA120" s="7"/>
      <c r="AB120" s="7"/>
      <c r="AC120" s="7">
        <v>6.8</v>
      </c>
      <c r="AD120" s="7"/>
      <c r="AE120" s="23">
        <f>SUM(CierreVentas[[#This Row],[Empleados]:[Promociones]])</f>
        <v>6.8</v>
      </c>
    </row>
    <row r="121" spans="1:31" x14ac:dyDescent="0.25">
      <c r="A121" s="5">
        <v>10</v>
      </c>
      <c r="B121" s="6">
        <v>44579</v>
      </c>
      <c r="C121" s="7">
        <v>214.1</v>
      </c>
      <c r="D121" s="7"/>
      <c r="E121" s="7">
        <v>61.26</v>
      </c>
      <c r="F121" s="7"/>
      <c r="G121" s="7"/>
      <c r="H121" s="7">
        <v>33.479999999999997</v>
      </c>
      <c r="I121" s="7"/>
      <c r="J121" s="7"/>
      <c r="K121" s="7"/>
      <c r="L121" s="4">
        <f>CierreVentas[[#This Row],[Venta 
Total]]-SUM(CierreVentas[[#This Row],[Datafast]:[Transferencias]])</f>
        <v>119.36</v>
      </c>
      <c r="M121" s="7"/>
      <c r="N121" s="7"/>
      <c r="O121" s="7">
        <v>20</v>
      </c>
      <c r="P121" s="7"/>
      <c r="Q121" s="7"/>
      <c r="R121" s="7"/>
      <c r="S121" s="7">
        <v>9.6999999999999993</v>
      </c>
      <c r="T121" s="7"/>
      <c r="U121" s="7"/>
      <c r="V121" s="7"/>
      <c r="W121" s="23">
        <f>SUM(CierreVentas[[#This Row],[Compras]:[Otros]])</f>
        <v>29.7</v>
      </c>
      <c r="X121" s="7">
        <v>89.66</v>
      </c>
      <c r="Y121" s="7"/>
      <c r="Z121" s="4">
        <f>CierreVentas[[#This Row],[Efectivo]]-CierreVentas[[#This Row],[Total Gastos]]-CierreVentas[[#This Row],[Deposito
1]]-CierreVentas[[#This Row],[Deposito
2]]</f>
        <v>0</v>
      </c>
      <c r="AA121" s="7"/>
      <c r="AB121" s="7"/>
      <c r="AC121" s="7">
        <v>34</v>
      </c>
      <c r="AD121" s="7"/>
      <c r="AE121" s="23">
        <f>SUM(CierreVentas[[#This Row],[Empleados]:[Promociones]])</f>
        <v>34</v>
      </c>
    </row>
    <row r="122" spans="1:31" x14ac:dyDescent="0.25">
      <c r="A122" s="5">
        <v>10</v>
      </c>
      <c r="B122" s="6">
        <v>44580</v>
      </c>
      <c r="C122" s="7">
        <v>218.89</v>
      </c>
      <c r="D122" s="7"/>
      <c r="E122" s="7">
        <v>66.290000000000006</v>
      </c>
      <c r="F122" s="7">
        <v>12.33</v>
      </c>
      <c r="G122" s="7">
        <v>9.85</v>
      </c>
      <c r="H122" s="7"/>
      <c r="I122" s="7"/>
      <c r="J122" s="7"/>
      <c r="K122" s="7"/>
      <c r="L122" s="4">
        <f>CierreVentas[[#This Row],[Venta 
Total]]-SUM(CierreVentas[[#This Row],[Datafast]:[Transferencias]])</f>
        <v>130.41999999999999</v>
      </c>
      <c r="M122" s="7"/>
      <c r="N122" s="7"/>
      <c r="O122" s="7">
        <v>20</v>
      </c>
      <c r="P122" s="7">
        <v>104.42</v>
      </c>
      <c r="Q122" s="7"/>
      <c r="R122" s="7"/>
      <c r="S122" s="7">
        <v>6</v>
      </c>
      <c r="T122" s="7"/>
      <c r="U122" s="7"/>
      <c r="V122" s="7"/>
      <c r="W122" s="23">
        <f>SUM(CierreVentas[[#This Row],[Compras]:[Otros]])</f>
        <v>130.42000000000002</v>
      </c>
      <c r="X122" s="7"/>
      <c r="Y122" s="7"/>
      <c r="Z122" s="4">
        <f>CierreVentas[[#This Row],[Efectivo]]-CierreVentas[[#This Row],[Total Gastos]]-CierreVentas[[#This Row],[Deposito
1]]-CierreVentas[[#This Row],[Deposito
2]]</f>
        <v>-2.8421709430404007E-14</v>
      </c>
      <c r="AA122" s="7"/>
      <c r="AB122" s="7"/>
      <c r="AC122" s="7">
        <v>36</v>
      </c>
      <c r="AD122" s="7"/>
      <c r="AE122" s="23">
        <f>SUM(CierreVentas[[#This Row],[Empleados]:[Promociones]])</f>
        <v>36</v>
      </c>
    </row>
    <row r="123" spans="1:31" x14ac:dyDescent="0.25">
      <c r="A123" s="5">
        <v>10</v>
      </c>
      <c r="B123" s="6">
        <v>44581</v>
      </c>
      <c r="C123" s="7">
        <v>94.72</v>
      </c>
      <c r="D123" s="7"/>
      <c r="E123" s="7">
        <v>17.579999999999998</v>
      </c>
      <c r="F123" s="7"/>
      <c r="G123" s="7"/>
      <c r="H123" s="7"/>
      <c r="I123" s="7"/>
      <c r="J123" s="7"/>
      <c r="K123" s="7"/>
      <c r="L123" s="4">
        <f>CierreVentas[[#This Row],[Venta 
Total]]-SUM(CierreVentas[[#This Row],[Datafast]:[Transferencias]])</f>
        <v>77.14</v>
      </c>
      <c r="M123" s="7"/>
      <c r="N123" s="7"/>
      <c r="O123" s="7"/>
      <c r="P123" s="7">
        <v>31.14</v>
      </c>
      <c r="Q123" s="7"/>
      <c r="R123" s="7"/>
      <c r="S123" s="7">
        <v>46</v>
      </c>
      <c r="T123" s="7"/>
      <c r="U123" s="7"/>
      <c r="V123" s="7"/>
      <c r="W123" s="23">
        <f>SUM(CierreVentas[[#This Row],[Compras]:[Otros]])</f>
        <v>77.14</v>
      </c>
      <c r="X123" s="7"/>
      <c r="Y123" s="7"/>
      <c r="Z123" s="4">
        <f>CierreVentas[[#This Row],[Efectivo]]-CierreVentas[[#This Row],[Total Gastos]]-CierreVentas[[#This Row],[Deposito
1]]-CierreVentas[[#This Row],[Deposito
2]]</f>
        <v>0</v>
      </c>
      <c r="AA123" s="7"/>
      <c r="AB123" s="7"/>
      <c r="AC123" s="7">
        <v>13.6</v>
      </c>
      <c r="AD123" s="7"/>
      <c r="AE123" s="23">
        <f>SUM(CierreVentas[[#This Row],[Empleados]:[Promociones]])</f>
        <v>13.6</v>
      </c>
    </row>
    <row r="124" spans="1:31" x14ac:dyDescent="0.25">
      <c r="A124" s="5">
        <v>10</v>
      </c>
      <c r="B124" s="6">
        <v>44582</v>
      </c>
      <c r="C124" s="7">
        <v>196.98</v>
      </c>
      <c r="D124" s="7"/>
      <c r="E124" s="7">
        <v>26.59</v>
      </c>
      <c r="F124" s="7"/>
      <c r="G124" s="7">
        <v>22.12</v>
      </c>
      <c r="H124" s="7"/>
      <c r="I124" s="7"/>
      <c r="J124" s="7"/>
      <c r="K124" s="7"/>
      <c r="L124" s="4">
        <f>CierreVentas[[#This Row],[Venta 
Total]]-SUM(CierreVentas[[#This Row],[Datafast]:[Transferencias]])</f>
        <v>148.26999999999998</v>
      </c>
      <c r="M124" s="7">
        <v>20</v>
      </c>
      <c r="N124" s="7"/>
      <c r="O124" s="7"/>
      <c r="P124" s="7">
        <v>122.27</v>
      </c>
      <c r="Q124" s="7"/>
      <c r="R124" s="7"/>
      <c r="S124" s="7">
        <v>6</v>
      </c>
      <c r="T124" s="7"/>
      <c r="U124" s="7"/>
      <c r="V124" s="7"/>
      <c r="W124" s="23">
        <f>SUM(CierreVentas[[#This Row],[Compras]:[Otros]])</f>
        <v>148.26999999999998</v>
      </c>
      <c r="X124" s="7"/>
      <c r="Y124" s="7"/>
      <c r="Z124" s="4">
        <f>CierreVentas[[#This Row],[Efectivo]]-CierreVentas[[#This Row],[Total Gastos]]-CierreVentas[[#This Row],[Deposito
1]]-CierreVentas[[#This Row],[Deposito
2]]</f>
        <v>0</v>
      </c>
      <c r="AA124" s="7"/>
      <c r="AB124" s="7"/>
      <c r="AC124" s="7">
        <v>27.2</v>
      </c>
      <c r="AD124" s="7"/>
      <c r="AE124" s="23">
        <f>SUM(CierreVentas[[#This Row],[Empleados]:[Promociones]])</f>
        <v>27.2</v>
      </c>
    </row>
    <row r="125" spans="1:31" x14ac:dyDescent="0.25">
      <c r="A125" s="5">
        <v>10</v>
      </c>
      <c r="B125" s="6">
        <v>44583</v>
      </c>
      <c r="C125" s="7">
        <v>668.25</v>
      </c>
      <c r="D125" s="7">
        <v>9.4</v>
      </c>
      <c r="E125" s="7">
        <v>184.58</v>
      </c>
      <c r="F125" s="7">
        <v>31.27</v>
      </c>
      <c r="G125" s="7">
        <v>10.35</v>
      </c>
      <c r="H125" s="7"/>
      <c r="I125" s="7"/>
      <c r="J125" s="7"/>
      <c r="K125" s="7"/>
      <c r="L125" s="4">
        <f>CierreVentas[[#This Row],[Venta 
Total]]-SUM(CierreVentas[[#This Row],[Datafast]:[Transferencias]])</f>
        <v>432.65</v>
      </c>
      <c r="M125" s="7">
        <v>3.77</v>
      </c>
      <c r="N125" s="7"/>
      <c r="O125" s="7"/>
      <c r="P125" s="7">
        <v>272</v>
      </c>
      <c r="Q125" s="7"/>
      <c r="R125" s="7"/>
      <c r="S125" s="7">
        <v>6</v>
      </c>
      <c r="T125" s="7"/>
      <c r="U125" s="7"/>
      <c r="V125" s="7"/>
      <c r="W125" s="23">
        <f>SUM(CierreVentas[[#This Row],[Compras]:[Otros]])</f>
        <v>281.77</v>
      </c>
      <c r="X125" s="7">
        <v>150.88</v>
      </c>
      <c r="Y125" s="7"/>
      <c r="Z125" s="4">
        <f>CierreVentas[[#This Row],[Efectivo]]-CierreVentas[[#This Row],[Total Gastos]]-CierreVentas[[#This Row],[Deposito
1]]-CierreVentas[[#This Row],[Deposito
2]]</f>
        <v>0</v>
      </c>
      <c r="AA125" s="7"/>
      <c r="AB125" s="7"/>
      <c r="AC125" s="7">
        <v>48.6</v>
      </c>
      <c r="AD125" s="7"/>
      <c r="AE125" s="23">
        <f>SUM(CierreVentas[[#This Row],[Empleados]:[Promociones]])</f>
        <v>48.6</v>
      </c>
    </row>
    <row r="126" spans="1:31" x14ac:dyDescent="0.25">
      <c r="A126" s="5">
        <v>10</v>
      </c>
      <c r="B126" s="6">
        <v>44584</v>
      </c>
      <c r="C126" s="7">
        <v>708.99</v>
      </c>
      <c r="D126" s="7"/>
      <c r="E126" s="7">
        <v>284.19</v>
      </c>
      <c r="F126" s="7">
        <v>40.44</v>
      </c>
      <c r="G126" s="7">
        <v>27.93</v>
      </c>
      <c r="H126" s="7">
        <v>10.35</v>
      </c>
      <c r="I126" s="7"/>
      <c r="J126" s="7"/>
      <c r="K126" s="7"/>
      <c r="L126" s="4">
        <f>CierreVentas[[#This Row],[Venta 
Total]]-SUM(CierreVentas[[#This Row],[Datafast]:[Transferencias]])</f>
        <v>346.08</v>
      </c>
      <c r="M126" s="7"/>
      <c r="N126" s="7">
        <v>20</v>
      </c>
      <c r="O126" s="7">
        <v>20</v>
      </c>
      <c r="P126" s="7"/>
      <c r="Q126" s="7"/>
      <c r="R126" s="7"/>
      <c r="S126" s="7">
        <v>6</v>
      </c>
      <c r="T126" s="7"/>
      <c r="U126" s="7"/>
      <c r="V126" s="7">
        <v>45</v>
      </c>
      <c r="W126" s="23">
        <f>SUM(CierreVentas[[#This Row],[Compras]:[Otros]])</f>
        <v>91</v>
      </c>
      <c r="X126" s="7">
        <v>255.08</v>
      </c>
      <c r="Y126" s="7"/>
      <c r="Z126" s="4">
        <f>CierreVentas[[#This Row],[Efectivo]]-CierreVentas[[#This Row],[Total Gastos]]-CierreVentas[[#This Row],[Deposito
1]]-CierreVentas[[#This Row],[Deposito
2]]</f>
        <v>-2.8421709430404007E-14</v>
      </c>
      <c r="AA126" s="7"/>
      <c r="AB126" s="7"/>
      <c r="AC126" s="7">
        <v>52.6</v>
      </c>
      <c r="AD126" s="7"/>
      <c r="AE126" s="23">
        <f>SUM(CierreVentas[[#This Row],[Empleados]:[Promociones]])</f>
        <v>52.6</v>
      </c>
    </row>
    <row r="127" spans="1:31" x14ac:dyDescent="0.25">
      <c r="A127" s="5">
        <v>10</v>
      </c>
      <c r="B127" s="6">
        <v>44585</v>
      </c>
      <c r="C127" s="7">
        <v>265.62</v>
      </c>
      <c r="D127" s="7"/>
      <c r="E127" s="7">
        <v>127.64</v>
      </c>
      <c r="F127" s="7"/>
      <c r="G127" s="7"/>
      <c r="H127" s="7"/>
      <c r="I127" s="7"/>
      <c r="J127" s="7"/>
      <c r="K127" s="7"/>
      <c r="L127" s="4">
        <f>CierreVentas[[#This Row],[Venta 
Total]]-SUM(CierreVentas[[#This Row],[Datafast]:[Transferencias]])</f>
        <v>137.98000000000002</v>
      </c>
      <c r="M127" s="7"/>
      <c r="N127" s="7"/>
      <c r="O127" s="7"/>
      <c r="P127" s="7"/>
      <c r="Q127" s="7"/>
      <c r="R127" s="7"/>
      <c r="S127" s="7">
        <v>6</v>
      </c>
      <c r="T127" s="7"/>
      <c r="U127" s="7"/>
      <c r="V127" s="7"/>
      <c r="W127" s="23">
        <f>SUM(CierreVentas[[#This Row],[Compras]:[Otros]])</f>
        <v>6</v>
      </c>
      <c r="X127" s="7">
        <v>131.97999999999999</v>
      </c>
      <c r="Y127" s="7"/>
      <c r="Z127" s="4">
        <f>CierreVentas[[#This Row],[Efectivo]]-CierreVentas[[#This Row],[Total Gastos]]-CierreVentas[[#This Row],[Deposito
1]]-CierreVentas[[#This Row],[Deposito
2]]</f>
        <v>2.8421709430404007E-14</v>
      </c>
      <c r="AA127" s="7"/>
      <c r="AB127" s="7"/>
      <c r="AC127" s="7">
        <v>40.799999999999997</v>
      </c>
      <c r="AD127" s="7"/>
      <c r="AE127" s="23">
        <f>SUM(CierreVentas[[#This Row],[Empleados]:[Promociones]])</f>
        <v>40.799999999999997</v>
      </c>
    </row>
    <row r="128" spans="1:31" x14ac:dyDescent="0.25">
      <c r="A128" s="5">
        <v>10</v>
      </c>
      <c r="B128" s="6">
        <v>44586</v>
      </c>
      <c r="C128" s="7">
        <v>199.37</v>
      </c>
      <c r="D128" s="7"/>
      <c r="E128" s="7">
        <v>109.57</v>
      </c>
      <c r="F128" s="7"/>
      <c r="G128" s="7"/>
      <c r="H128" s="7"/>
      <c r="I128" s="7"/>
      <c r="J128" s="7"/>
      <c r="K128" s="7"/>
      <c r="L128" s="4">
        <f>CierreVentas[[#This Row],[Venta 
Total]]-SUM(CierreVentas[[#This Row],[Datafast]:[Transferencias]])</f>
        <v>89.800000000000011</v>
      </c>
      <c r="M128" s="7">
        <v>1.1299999999999999</v>
      </c>
      <c r="N128" s="7"/>
      <c r="O128" s="7">
        <v>20</v>
      </c>
      <c r="P128" s="7"/>
      <c r="Q128" s="7"/>
      <c r="R128" s="7"/>
      <c r="S128" s="7">
        <v>10.31</v>
      </c>
      <c r="T128" s="7"/>
      <c r="U128" s="7"/>
      <c r="V128" s="7"/>
      <c r="W128" s="23">
        <f>SUM(CierreVentas[[#This Row],[Compras]:[Otros]])</f>
        <v>31.439999999999998</v>
      </c>
      <c r="X128" s="7">
        <v>58.36</v>
      </c>
      <c r="Y128" s="7"/>
      <c r="Z128" s="4">
        <f>CierreVentas[[#This Row],[Efectivo]]-CierreVentas[[#This Row],[Total Gastos]]-CierreVentas[[#This Row],[Deposito
1]]-CierreVentas[[#This Row],[Deposito
2]]</f>
        <v>1.4210854715202004E-14</v>
      </c>
      <c r="AA128" s="7"/>
      <c r="AB128" s="7"/>
      <c r="AC128" s="7">
        <v>6.8</v>
      </c>
      <c r="AD128" s="7"/>
      <c r="AE128" s="23">
        <f>SUM(CierreVentas[[#This Row],[Empleados]:[Promociones]])</f>
        <v>6.8</v>
      </c>
    </row>
    <row r="129" spans="1:31" x14ac:dyDescent="0.25">
      <c r="A129" s="5">
        <v>10</v>
      </c>
      <c r="B129" s="6">
        <v>44587</v>
      </c>
      <c r="C129" s="7">
        <v>189.05</v>
      </c>
      <c r="D129" s="7"/>
      <c r="E129" s="7">
        <v>42.84</v>
      </c>
      <c r="F129" s="7">
        <v>26.49</v>
      </c>
      <c r="G129" s="7">
        <v>9.36</v>
      </c>
      <c r="H129" s="7"/>
      <c r="I129" s="7"/>
      <c r="J129" s="7"/>
      <c r="K129" s="7"/>
      <c r="L129" s="4">
        <f>CierreVentas[[#This Row],[Venta 
Total]]-SUM(CierreVentas[[#This Row],[Datafast]:[Transferencias]])</f>
        <v>110.36000000000001</v>
      </c>
      <c r="M129" s="7">
        <v>1.42</v>
      </c>
      <c r="N129" s="7">
        <v>20</v>
      </c>
      <c r="O129" s="7"/>
      <c r="P129" s="7"/>
      <c r="Q129" s="7"/>
      <c r="R129" s="7"/>
      <c r="S129" s="7">
        <v>6</v>
      </c>
      <c r="T129" s="7"/>
      <c r="U129" s="7"/>
      <c r="V129" s="7"/>
      <c r="W129" s="23">
        <f>SUM(CierreVentas[[#This Row],[Compras]:[Otros]])</f>
        <v>27.42</v>
      </c>
      <c r="X129" s="7">
        <v>83.24</v>
      </c>
      <c r="Y129" s="7"/>
      <c r="Z129" s="4">
        <f>CierreVentas[[#This Row],[Efectivo]]-CierreVentas[[#This Row],[Total Gastos]]-CierreVentas[[#This Row],[Deposito
1]]-CierreVentas[[#This Row],[Deposito
2]]</f>
        <v>-0.29999999999998295</v>
      </c>
      <c r="AA129" s="7"/>
      <c r="AB129" s="7"/>
      <c r="AC129" s="7"/>
      <c r="AD129" s="7"/>
      <c r="AE129" s="23">
        <f>SUM(CierreVentas[[#This Row],[Empleados]:[Promociones]])</f>
        <v>0</v>
      </c>
    </row>
    <row r="130" spans="1:31" x14ac:dyDescent="0.25">
      <c r="A130" s="5">
        <v>10</v>
      </c>
      <c r="B130" s="6">
        <v>44588</v>
      </c>
      <c r="C130" s="7">
        <v>143.06</v>
      </c>
      <c r="D130" s="7"/>
      <c r="E130" s="7">
        <v>29.21</v>
      </c>
      <c r="F130" s="7">
        <v>7.39</v>
      </c>
      <c r="G130" s="7"/>
      <c r="H130" s="7"/>
      <c r="I130" s="7"/>
      <c r="J130" s="7"/>
      <c r="K130" s="7"/>
      <c r="L130" s="4">
        <f>CierreVentas[[#This Row],[Venta 
Total]]-SUM(CierreVentas[[#This Row],[Datafast]:[Transferencias]])</f>
        <v>106.46000000000001</v>
      </c>
      <c r="M130" s="7"/>
      <c r="N130" s="7"/>
      <c r="O130" s="7"/>
      <c r="P130" s="7"/>
      <c r="Q130" s="7"/>
      <c r="R130" s="7"/>
      <c r="S130" s="7">
        <v>46</v>
      </c>
      <c r="T130" s="7"/>
      <c r="U130" s="7"/>
      <c r="V130" s="7"/>
      <c r="W130" s="23">
        <f>SUM(CierreVentas[[#This Row],[Compras]:[Otros]])</f>
        <v>46</v>
      </c>
      <c r="X130" s="7">
        <v>60.46</v>
      </c>
      <c r="Y130" s="7"/>
      <c r="Z130" s="4">
        <f>CierreVentas[[#This Row],[Efectivo]]-CierreVentas[[#This Row],[Total Gastos]]-CierreVentas[[#This Row],[Deposito
1]]-CierreVentas[[#This Row],[Deposito
2]]</f>
        <v>7.1054273576010019E-15</v>
      </c>
      <c r="AA130" s="7"/>
      <c r="AB130" s="7"/>
      <c r="AC130" s="7">
        <v>21.4</v>
      </c>
      <c r="AD130" s="7"/>
      <c r="AE130" s="23">
        <f>SUM(CierreVentas[[#This Row],[Empleados]:[Promociones]])</f>
        <v>21.4</v>
      </c>
    </row>
    <row r="131" spans="1:31" x14ac:dyDescent="0.25">
      <c r="A131" s="5">
        <v>10</v>
      </c>
      <c r="B131" s="6">
        <v>44589</v>
      </c>
      <c r="C131" s="7">
        <v>356.67</v>
      </c>
      <c r="D131" s="7"/>
      <c r="E131" s="7">
        <v>17.52</v>
      </c>
      <c r="F131" s="7">
        <v>19.350000000000001</v>
      </c>
      <c r="G131" s="7">
        <v>12.05</v>
      </c>
      <c r="H131" s="7"/>
      <c r="I131" s="7"/>
      <c r="J131" s="7"/>
      <c r="K131" s="7"/>
      <c r="L131" s="4">
        <f>CierreVentas[[#This Row],[Venta 
Total]]-SUM(CierreVentas[[#This Row],[Datafast]:[Transferencias]])</f>
        <v>307.75</v>
      </c>
      <c r="M131" s="7">
        <v>25</v>
      </c>
      <c r="N131" s="7"/>
      <c r="O131" s="7"/>
      <c r="P131" s="7"/>
      <c r="Q131" s="7"/>
      <c r="R131" s="7"/>
      <c r="S131" s="7">
        <v>6</v>
      </c>
      <c r="T131" s="7"/>
      <c r="U131" s="7"/>
      <c r="V131" s="7"/>
      <c r="W131" s="23">
        <f>SUM(CierreVentas[[#This Row],[Compras]:[Otros]])</f>
        <v>31</v>
      </c>
      <c r="X131" s="7">
        <v>276.75</v>
      </c>
      <c r="Y131" s="7"/>
      <c r="Z131" s="4">
        <f>CierreVentas[[#This Row],[Efectivo]]-CierreVentas[[#This Row],[Total Gastos]]-CierreVentas[[#This Row],[Deposito
1]]-CierreVentas[[#This Row],[Deposito
2]]</f>
        <v>0</v>
      </c>
      <c r="AA131" s="7"/>
      <c r="AB131" s="7"/>
      <c r="AC131" s="7">
        <v>13.6</v>
      </c>
      <c r="AD131" s="7"/>
      <c r="AE131" s="23">
        <f>SUM(CierreVentas[[#This Row],[Empleados]:[Promociones]])</f>
        <v>13.6</v>
      </c>
    </row>
    <row r="132" spans="1:31" x14ac:dyDescent="0.25">
      <c r="A132" s="5">
        <v>10</v>
      </c>
      <c r="B132" s="6">
        <v>44590</v>
      </c>
      <c r="C132" s="7">
        <v>618.27</v>
      </c>
      <c r="D132" s="7"/>
      <c r="E132" s="7">
        <v>234.84</v>
      </c>
      <c r="F132" s="7">
        <v>21.56</v>
      </c>
      <c r="G132" s="7">
        <v>32.35</v>
      </c>
      <c r="H132" s="7"/>
      <c r="I132" s="7"/>
      <c r="J132" s="7"/>
      <c r="K132" s="7"/>
      <c r="L132" s="4">
        <f>CierreVentas[[#This Row],[Venta 
Total]]-SUM(CierreVentas[[#This Row],[Datafast]:[Transferencias]])</f>
        <v>329.52</v>
      </c>
      <c r="M132" s="7">
        <v>1.18</v>
      </c>
      <c r="N132" s="7"/>
      <c r="O132" s="7"/>
      <c r="P132" s="7"/>
      <c r="Q132" s="7"/>
      <c r="R132" s="7"/>
      <c r="S132" s="7">
        <v>6</v>
      </c>
      <c r="T132" s="7"/>
      <c r="U132" s="7"/>
      <c r="V132" s="7"/>
      <c r="W132" s="23">
        <f>SUM(CierreVentas[[#This Row],[Compras]:[Otros]])</f>
        <v>7.18</v>
      </c>
      <c r="X132" s="7">
        <v>322.33999999999997</v>
      </c>
      <c r="Y132" s="7"/>
      <c r="Z132" s="4">
        <f>CierreVentas[[#This Row],[Efectivo]]-CierreVentas[[#This Row],[Total Gastos]]-CierreVentas[[#This Row],[Deposito
1]]-CierreVentas[[#This Row],[Deposito
2]]</f>
        <v>0</v>
      </c>
      <c r="AA132" s="7"/>
      <c r="AB132" s="7"/>
      <c r="AC132" s="7">
        <v>41.8</v>
      </c>
      <c r="AD132" s="7"/>
      <c r="AE132" s="23">
        <f>SUM(CierreVentas[[#This Row],[Empleados]:[Promociones]])</f>
        <v>41.8</v>
      </c>
    </row>
    <row r="133" spans="1:31" x14ac:dyDescent="0.25">
      <c r="A133" s="5">
        <v>10</v>
      </c>
      <c r="B133" s="6">
        <v>44591</v>
      </c>
      <c r="C133" s="7">
        <v>726.67</v>
      </c>
      <c r="D133" s="7"/>
      <c r="E133" s="7">
        <v>161.72999999999999</v>
      </c>
      <c r="F133" s="7">
        <v>27.52</v>
      </c>
      <c r="G133" s="7">
        <v>74.42</v>
      </c>
      <c r="H133" s="7">
        <v>10.97</v>
      </c>
      <c r="I133" s="7"/>
      <c r="J133" s="7"/>
      <c r="K133" s="7"/>
      <c r="L133" s="4">
        <f>CierreVentas[[#This Row],[Venta 
Total]]-SUM(CierreVentas[[#This Row],[Datafast]:[Transferencias]])</f>
        <v>452.02999999999992</v>
      </c>
      <c r="M133" s="7"/>
      <c r="N133" s="7"/>
      <c r="O133" s="7">
        <v>80</v>
      </c>
      <c r="P133" s="7"/>
      <c r="Q133" s="7"/>
      <c r="R133" s="7"/>
      <c r="S133" s="7">
        <v>6</v>
      </c>
      <c r="T133" s="7"/>
      <c r="U133" s="7"/>
      <c r="V133" s="7"/>
      <c r="W133" s="23">
        <f>SUM(CierreVentas[[#This Row],[Compras]:[Otros]])</f>
        <v>86</v>
      </c>
      <c r="X133" s="7">
        <v>366.03</v>
      </c>
      <c r="Y133" s="7"/>
      <c r="Z133" s="4">
        <f>CierreVentas[[#This Row],[Efectivo]]-CierreVentas[[#This Row],[Total Gastos]]-CierreVentas[[#This Row],[Deposito
1]]-CierreVentas[[#This Row],[Deposito
2]]</f>
        <v>-5.6843418860808015E-14</v>
      </c>
      <c r="AA133" s="7"/>
      <c r="AB133" s="7"/>
      <c r="AC133" s="7">
        <v>158.4</v>
      </c>
      <c r="AD133" s="7"/>
      <c r="AE133" s="23">
        <f>SUM(CierreVentas[[#This Row],[Empleados]:[Promociones]])</f>
        <v>158.4</v>
      </c>
    </row>
    <row r="134" spans="1:31" x14ac:dyDescent="0.25">
      <c r="A134" s="5">
        <v>10</v>
      </c>
      <c r="B134" s="6">
        <v>44592</v>
      </c>
      <c r="C134" s="7">
        <v>231.8</v>
      </c>
      <c r="D134" s="7"/>
      <c r="E134" s="7">
        <v>75.400000000000006</v>
      </c>
      <c r="F134" s="7"/>
      <c r="G134" s="7"/>
      <c r="H134" s="7"/>
      <c r="I134" s="7"/>
      <c r="J134" s="7"/>
      <c r="K134" s="7"/>
      <c r="L134" s="4">
        <f>CierreVentas[[#This Row],[Venta 
Total]]-SUM(CierreVentas[[#This Row],[Datafast]:[Transferencias]])</f>
        <v>156.4</v>
      </c>
      <c r="M134" s="7"/>
      <c r="N134" s="7"/>
      <c r="O134" s="7"/>
      <c r="P134" s="7"/>
      <c r="Q134" s="7"/>
      <c r="R134" s="7"/>
      <c r="S134" s="7">
        <v>6</v>
      </c>
      <c r="T134" s="7"/>
      <c r="U134" s="7"/>
      <c r="V134" s="7"/>
      <c r="W134" s="23">
        <f>SUM(CierreVentas[[#This Row],[Compras]:[Otros]])</f>
        <v>6</v>
      </c>
      <c r="X134" s="7">
        <v>150.4</v>
      </c>
      <c r="Y134" s="7"/>
      <c r="Z134" s="4">
        <f>CierreVentas[[#This Row],[Efectivo]]-CierreVentas[[#This Row],[Total Gastos]]-CierreVentas[[#This Row],[Deposito
1]]-CierreVentas[[#This Row],[Deposito
2]]</f>
        <v>0</v>
      </c>
      <c r="AA134" s="7"/>
      <c r="AB134" s="7"/>
      <c r="AC134" s="7">
        <v>40.799999999999997</v>
      </c>
      <c r="AD134" s="7"/>
      <c r="AE134" s="23">
        <f>SUM(CierreVentas[[#This Row],[Empleados]:[Promociones]])</f>
        <v>40.799999999999997</v>
      </c>
    </row>
    <row r="135" spans="1:31" x14ac:dyDescent="0.25">
      <c r="A135" s="5">
        <v>5</v>
      </c>
      <c r="B135" s="6">
        <v>44562</v>
      </c>
      <c r="C135" s="7">
        <v>1743.81</v>
      </c>
      <c r="D135" s="7"/>
      <c r="E135" s="7">
        <v>818.69</v>
      </c>
      <c r="F135" s="7">
        <v>141.61000000000001</v>
      </c>
      <c r="G135" s="7">
        <v>94.45</v>
      </c>
      <c r="H135" s="7">
        <v>81.510000000000005</v>
      </c>
      <c r="I135" s="7"/>
      <c r="J135" s="7"/>
      <c r="K135" s="7"/>
      <c r="L135" s="4">
        <f>CierreVentas[[#This Row],[Venta 
Total]]-SUM(CierreVentas[[#This Row],[Datafast]:[Transferencias]])</f>
        <v>607.54999999999995</v>
      </c>
      <c r="M135" s="7"/>
      <c r="N135" s="7"/>
      <c r="O135" s="7"/>
      <c r="P135" s="7"/>
      <c r="Q135" s="7"/>
      <c r="R135" s="7"/>
      <c r="S135" s="7">
        <v>3</v>
      </c>
      <c r="T135" s="7"/>
      <c r="U135" s="7">
        <v>2</v>
      </c>
      <c r="V135" s="7"/>
      <c r="W135" s="23">
        <f>SUM(CierreVentas[[#This Row],[Compras]:[Otros]])</f>
        <v>5</v>
      </c>
      <c r="X135" s="7">
        <v>2.5499999999999998</v>
      </c>
      <c r="Y135" s="7">
        <v>600</v>
      </c>
      <c r="Z135" s="4">
        <f>CierreVentas[[#This Row],[Efectivo]]-CierreVentas[[#This Row],[Total Gastos]]-CierreVentas[[#This Row],[Deposito
1]]-CierreVentas[[#This Row],[Deposito
2]]</f>
        <v>0</v>
      </c>
      <c r="AA135" s="7"/>
      <c r="AB135" s="7"/>
      <c r="AC135" s="7"/>
      <c r="AD135" s="7"/>
      <c r="AE135" s="23">
        <f>SUM(CierreVentas[[#This Row],[Empleados]:[Promociones]])</f>
        <v>0</v>
      </c>
    </row>
    <row r="136" spans="1:31" x14ac:dyDescent="0.25">
      <c r="A136" s="5">
        <v>5</v>
      </c>
      <c r="B136" s="6">
        <v>44563</v>
      </c>
      <c r="C136" s="7">
        <v>1699.54</v>
      </c>
      <c r="D136" s="7">
        <v>34.479999999999997</v>
      </c>
      <c r="E136" s="7">
        <v>710.86</v>
      </c>
      <c r="F136" s="7">
        <v>104.46</v>
      </c>
      <c r="G136" s="7"/>
      <c r="H136" s="7">
        <v>111.61</v>
      </c>
      <c r="I136" s="7"/>
      <c r="J136" s="7"/>
      <c r="K136" s="7"/>
      <c r="L136" s="4">
        <f>CierreVentas[[#This Row],[Venta 
Total]]-SUM(CierreVentas[[#This Row],[Datafast]:[Transferencias]])</f>
        <v>738.12999999999988</v>
      </c>
      <c r="M136" s="7">
        <v>4.2699999999999996</v>
      </c>
      <c r="N136" s="7"/>
      <c r="O136" s="7">
        <v>180</v>
      </c>
      <c r="P136" s="7"/>
      <c r="Q136" s="7"/>
      <c r="R136" s="7"/>
      <c r="S136" s="7"/>
      <c r="T136" s="7"/>
      <c r="U136" s="7"/>
      <c r="V136" s="7">
        <v>55.49</v>
      </c>
      <c r="W136" s="23">
        <f>SUM(CierreVentas[[#This Row],[Compras]:[Otros]])</f>
        <v>239.76000000000002</v>
      </c>
      <c r="X136" s="7">
        <v>495</v>
      </c>
      <c r="Y136" s="7">
        <v>3.37</v>
      </c>
      <c r="Z136" s="4">
        <f>CierreVentas[[#This Row],[Efectivo]]-CierreVentas[[#This Row],[Total Gastos]]-CierreVentas[[#This Row],[Deposito
1]]-CierreVentas[[#This Row],[Deposito
2]]</f>
        <v>-1.092459456231154E-13</v>
      </c>
      <c r="AA136" s="7"/>
      <c r="AB136" s="7">
        <v>22.1</v>
      </c>
      <c r="AC136" s="7"/>
      <c r="AD136" s="7">
        <v>3.2</v>
      </c>
      <c r="AE136" s="23">
        <f>SUM(CierreVentas[[#This Row],[Empleados]:[Promociones]])</f>
        <v>25.3</v>
      </c>
    </row>
    <row r="137" spans="1:31" x14ac:dyDescent="0.25">
      <c r="A137" s="5">
        <v>5</v>
      </c>
      <c r="B137" s="6">
        <v>44564</v>
      </c>
      <c r="C137" s="7">
        <v>313.64999999999998</v>
      </c>
      <c r="D137" s="7">
        <v>23.11</v>
      </c>
      <c r="E137" s="7">
        <v>106.43</v>
      </c>
      <c r="F137" s="7"/>
      <c r="G137" s="7">
        <v>12.05</v>
      </c>
      <c r="H137" s="7"/>
      <c r="I137" s="7"/>
      <c r="J137" s="7"/>
      <c r="K137" s="7"/>
      <c r="L137" s="4">
        <f>CierreVentas[[#This Row],[Venta 
Total]]-SUM(CierreVentas[[#This Row],[Datafast]:[Transferencias]])</f>
        <v>172.05999999999995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23">
        <f>SUM(CierreVentas[[#This Row],[Compras]:[Otros]])</f>
        <v>0</v>
      </c>
      <c r="X137" s="7">
        <v>172.06</v>
      </c>
      <c r="Y137" s="7"/>
      <c r="Z137" s="4">
        <f>CierreVentas[[#This Row],[Efectivo]]-CierreVentas[[#This Row],[Total Gastos]]-CierreVentas[[#This Row],[Deposito
1]]-CierreVentas[[#This Row],[Deposito
2]]</f>
        <v>-5.6843418860808015E-14</v>
      </c>
      <c r="AA137" s="7"/>
      <c r="AB137" s="7"/>
      <c r="AC137" s="7"/>
      <c r="AD137" s="7">
        <v>22.25</v>
      </c>
      <c r="AE137" s="23">
        <f>SUM(CierreVentas[[#This Row],[Empleados]:[Promociones]])</f>
        <v>22.25</v>
      </c>
    </row>
    <row r="138" spans="1:31" x14ac:dyDescent="0.25">
      <c r="A138" s="5">
        <v>5</v>
      </c>
      <c r="B138" s="6">
        <v>44565</v>
      </c>
      <c r="C138" s="7">
        <v>403.46</v>
      </c>
      <c r="D138" s="7"/>
      <c r="E138" s="7">
        <v>124.98</v>
      </c>
      <c r="F138" s="7">
        <v>47.32</v>
      </c>
      <c r="G138" s="7"/>
      <c r="H138" s="7">
        <v>11.81</v>
      </c>
      <c r="I138" s="7"/>
      <c r="J138" s="7"/>
      <c r="K138" s="7"/>
      <c r="L138" s="4">
        <f>CierreVentas[[#This Row],[Venta 
Total]]-SUM(CierreVentas[[#This Row],[Datafast]:[Transferencias]])</f>
        <v>219.34999999999997</v>
      </c>
      <c r="M138" s="7"/>
      <c r="N138" s="7">
        <v>20</v>
      </c>
      <c r="O138" s="7"/>
      <c r="P138" s="7"/>
      <c r="Q138" s="7"/>
      <c r="R138" s="7"/>
      <c r="S138" s="7"/>
      <c r="T138" s="7"/>
      <c r="U138" s="7"/>
      <c r="V138" s="7"/>
      <c r="W138" s="23">
        <f>SUM(CierreVentas[[#This Row],[Compras]:[Otros]])</f>
        <v>20</v>
      </c>
      <c r="X138" s="7">
        <v>199.35</v>
      </c>
      <c r="Y138" s="7"/>
      <c r="Z138" s="4">
        <f>CierreVentas[[#This Row],[Efectivo]]-CierreVentas[[#This Row],[Total Gastos]]-CierreVentas[[#This Row],[Deposito
1]]-CierreVentas[[#This Row],[Deposito
2]]</f>
        <v>-2.8421709430404007E-14</v>
      </c>
      <c r="AA138" s="7"/>
      <c r="AB138" s="7"/>
      <c r="AC138" s="7"/>
      <c r="AD138" s="7"/>
      <c r="AE138" s="23">
        <f>SUM(CierreVentas[[#This Row],[Empleados]:[Promociones]])</f>
        <v>0</v>
      </c>
    </row>
    <row r="139" spans="1:31" x14ac:dyDescent="0.25">
      <c r="A139" s="5">
        <v>5</v>
      </c>
      <c r="B139" s="6">
        <v>44566</v>
      </c>
      <c r="C139" s="7">
        <v>307.93</v>
      </c>
      <c r="D139" s="7">
        <v>15.17</v>
      </c>
      <c r="E139" s="7">
        <v>63.82</v>
      </c>
      <c r="F139" s="7">
        <v>97.1</v>
      </c>
      <c r="G139" s="7">
        <v>65.34</v>
      </c>
      <c r="H139" s="7"/>
      <c r="I139" s="7"/>
      <c r="J139" s="7"/>
      <c r="K139" s="7"/>
      <c r="L139" s="4">
        <f>CierreVentas[[#This Row],[Venta 
Total]]-SUM(CierreVentas[[#This Row],[Datafast]:[Transferencias]])</f>
        <v>66.500000000000028</v>
      </c>
      <c r="M139" s="7">
        <v>4</v>
      </c>
      <c r="N139" s="7"/>
      <c r="O139" s="7">
        <v>60</v>
      </c>
      <c r="P139" s="7"/>
      <c r="Q139" s="7"/>
      <c r="R139" s="7"/>
      <c r="S139" s="7"/>
      <c r="T139" s="7"/>
      <c r="U139" s="7"/>
      <c r="V139" s="7"/>
      <c r="W139" s="23">
        <f>SUM(CierreVentas[[#This Row],[Compras]:[Otros]])</f>
        <v>64</v>
      </c>
      <c r="X139" s="7">
        <v>2.5</v>
      </c>
      <c r="Y139" s="7"/>
      <c r="Z139" s="4">
        <f>CierreVentas[[#This Row],[Efectivo]]-CierreVentas[[#This Row],[Total Gastos]]-CierreVentas[[#This Row],[Deposito
1]]-CierreVentas[[#This Row],[Deposito
2]]</f>
        <v>2.8421709430404007E-14</v>
      </c>
      <c r="AA139" s="7"/>
      <c r="AB139" s="7"/>
      <c r="AC139" s="7"/>
      <c r="AD139" s="7"/>
      <c r="AE139" s="23">
        <f>SUM(CierreVentas[[#This Row],[Empleados]:[Promociones]])</f>
        <v>0</v>
      </c>
    </row>
    <row r="140" spans="1:31" x14ac:dyDescent="0.25">
      <c r="A140" s="5">
        <v>5</v>
      </c>
      <c r="B140" s="6">
        <v>44567</v>
      </c>
      <c r="C140" s="7">
        <v>423.8</v>
      </c>
      <c r="D140" s="7"/>
      <c r="E140" s="7">
        <v>128.07</v>
      </c>
      <c r="F140" s="7">
        <v>89.57</v>
      </c>
      <c r="G140" s="7"/>
      <c r="H140" s="7">
        <v>49.95</v>
      </c>
      <c r="I140" s="7"/>
      <c r="J140" s="7"/>
      <c r="K140" s="7"/>
      <c r="L140" s="4">
        <f>CierreVentas[[#This Row],[Venta 
Total]]-SUM(CierreVentas[[#This Row],[Datafast]:[Transferencias]])</f>
        <v>156.21000000000004</v>
      </c>
      <c r="M140" s="7">
        <v>3</v>
      </c>
      <c r="N140" s="7"/>
      <c r="O140" s="7"/>
      <c r="P140" s="7"/>
      <c r="Q140" s="7">
        <v>50</v>
      </c>
      <c r="R140" s="7"/>
      <c r="S140" s="7"/>
      <c r="T140" s="7"/>
      <c r="U140" s="7">
        <v>7.5</v>
      </c>
      <c r="V140" s="7"/>
      <c r="W140" s="23">
        <f>SUM(CierreVentas[[#This Row],[Compras]:[Otros]])</f>
        <v>60.5</v>
      </c>
      <c r="X140" s="7">
        <v>95.71</v>
      </c>
      <c r="Y140" s="7"/>
      <c r="Z140" s="4">
        <f>CierreVentas[[#This Row],[Efectivo]]-CierreVentas[[#This Row],[Total Gastos]]-CierreVentas[[#This Row],[Deposito
1]]-CierreVentas[[#This Row],[Deposito
2]]</f>
        <v>4.2632564145606011E-14</v>
      </c>
      <c r="AA140" s="7"/>
      <c r="AB140" s="7"/>
      <c r="AC140" s="7"/>
      <c r="AD140" s="7"/>
      <c r="AE140" s="23">
        <f>SUM(CierreVentas[[#This Row],[Empleados]:[Promociones]])</f>
        <v>0</v>
      </c>
    </row>
    <row r="141" spans="1:31" x14ac:dyDescent="0.25">
      <c r="A141" s="5">
        <v>5</v>
      </c>
      <c r="B141" s="6">
        <v>44568</v>
      </c>
      <c r="C141" s="7">
        <v>410.88</v>
      </c>
      <c r="D141" s="7"/>
      <c r="E141" s="7">
        <v>98.71</v>
      </c>
      <c r="F141" s="7">
        <v>43.29</v>
      </c>
      <c r="G141" s="7"/>
      <c r="H141" s="7"/>
      <c r="I141" s="7"/>
      <c r="J141" s="7"/>
      <c r="K141" s="7"/>
      <c r="L141" s="4">
        <f>CierreVentas[[#This Row],[Venta 
Total]]-SUM(CierreVentas[[#This Row],[Datafast]:[Transferencias]])</f>
        <v>268.88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23">
        <f>SUM(CierreVentas[[#This Row],[Compras]:[Otros]])</f>
        <v>0</v>
      </c>
      <c r="X141" s="7">
        <v>268.88</v>
      </c>
      <c r="Y141" s="7"/>
      <c r="Z141" s="4">
        <f>CierreVentas[[#This Row],[Efectivo]]-CierreVentas[[#This Row],[Total Gastos]]-CierreVentas[[#This Row],[Deposito
1]]-CierreVentas[[#This Row],[Deposito
2]]</f>
        <v>0</v>
      </c>
      <c r="AA141" s="7"/>
      <c r="AB141" s="7"/>
      <c r="AC141" s="7"/>
      <c r="AD141" s="7">
        <v>1.6</v>
      </c>
      <c r="AE141" s="23">
        <f>SUM(CierreVentas[[#This Row],[Empleados]:[Promociones]])</f>
        <v>1.6</v>
      </c>
    </row>
    <row r="142" spans="1:31" x14ac:dyDescent="0.25">
      <c r="A142" s="5">
        <v>5</v>
      </c>
      <c r="B142" s="6">
        <v>44569</v>
      </c>
      <c r="C142" s="7">
        <v>865.12</v>
      </c>
      <c r="D142" s="7">
        <v>46.1</v>
      </c>
      <c r="E142" s="7">
        <v>330.36</v>
      </c>
      <c r="F142" s="7">
        <v>136.54</v>
      </c>
      <c r="G142" s="7"/>
      <c r="H142" s="7">
        <v>53.36</v>
      </c>
      <c r="I142" s="7"/>
      <c r="J142" s="7"/>
      <c r="K142" s="7"/>
      <c r="L142" s="4">
        <f>CierreVentas[[#This Row],[Venta 
Total]]-SUM(CierreVentas[[#This Row],[Datafast]:[Transferencias]])</f>
        <v>298.76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4.1900000000000004</v>
      </c>
      <c r="W142" s="23">
        <f>SUM(CierreVentas[[#This Row],[Compras]:[Otros]])</f>
        <v>4.1900000000000004</v>
      </c>
      <c r="X142" s="7">
        <v>4.57</v>
      </c>
      <c r="Y142" s="7">
        <v>290</v>
      </c>
      <c r="Z142" s="4">
        <f>CierreVentas[[#This Row],[Efectivo]]-CierreVentas[[#This Row],[Total Gastos]]-CierreVentas[[#This Row],[Deposito
1]]-CierreVentas[[#This Row],[Deposito
2]]</f>
        <v>0</v>
      </c>
      <c r="AA142" s="7"/>
      <c r="AB142" s="7"/>
      <c r="AC142" s="7"/>
      <c r="AD142" s="7">
        <v>1.6</v>
      </c>
      <c r="AE142" s="23">
        <f>SUM(CierreVentas[[#This Row],[Empleados]:[Promociones]])</f>
        <v>1.6</v>
      </c>
    </row>
    <row r="143" spans="1:31" x14ac:dyDescent="0.25">
      <c r="A143" s="5">
        <v>5</v>
      </c>
      <c r="B143" s="6">
        <v>44570</v>
      </c>
      <c r="C143" s="7">
        <v>1353.58</v>
      </c>
      <c r="D143" s="7">
        <v>46.31</v>
      </c>
      <c r="E143" s="7">
        <v>609.69000000000005</v>
      </c>
      <c r="F143" s="7">
        <v>231.42</v>
      </c>
      <c r="G143" s="7">
        <v>23.46</v>
      </c>
      <c r="H143" s="7"/>
      <c r="I143" s="7"/>
      <c r="J143" s="7"/>
      <c r="K143" s="7"/>
      <c r="L143" s="4">
        <f>CierreVentas[[#This Row],[Venta 
Total]]-SUM(CierreVentas[[#This Row],[Datafast]:[Transferencias]])</f>
        <v>442.69999999999993</v>
      </c>
      <c r="M143" s="7"/>
      <c r="N143" s="7"/>
      <c r="O143" s="7">
        <v>140</v>
      </c>
      <c r="P143" s="7"/>
      <c r="Q143" s="7"/>
      <c r="R143" s="7"/>
      <c r="S143" s="7"/>
      <c r="T143" s="7"/>
      <c r="U143" s="7"/>
      <c r="V143" s="7"/>
      <c r="W143" s="23">
        <f>SUM(CierreVentas[[#This Row],[Compras]:[Otros]])</f>
        <v>140</v>
      </c>
      <c r="X143" s="7">
        <v>2.7</v>
      </c>
      <c r="Y143" s="7">
        <v>300</v>
      </c>
      <c r="Z143" s="4">
        <f>CierreVentas[[#This Row],[Efectivo]]-CierreVentas[[#This Row],[Total Gastos]]-CierreVentas[[#This Row],[Deposito
1]]-CierreVentas[[#This Row],[Deposito
2]]</f>
        <v>0</v>
      </c>
      <c r="AA143" s="7"/>
      <c r="AB143" s="7"/>
      <c r="AC143" s="7"/>
      <c r="AD143" s="7"/>
      <c r="AE143" s="23">
        <f>SUM(CierreVentas[[#This Row],[Empleados]:[Promociones]])</f>
        <v>0</v>
      </c>
    </row>
    <row r="144" spans="1:31" x14ac:dyDescent="0.25">
      <c r="A144" s="5">
        <v>5</v>
      </c>
      <c r="B144" s="6">
        <v>44571</v>
      </c>
      <c r="C144" s="7">
        <v>266.33999999999997</v>
      </c>
      <c r="D144" s="7"/>
      <c r="E144" s="7">
        <v>53.92</v>
      </c>
      <c r="F144" s="7">
        <v>12.43</v>
      </c>
      <c r="G144" s="7"/>
      <c r="H144" s="7">
        <v>12.19</v>
      </c>
      <c r="I144" s="7"/>
      <c r="J144" s="7"/>
      <c r="K144" s="7"/>
      <c r="L144" s="4">
        <f>CierreVentas[[#This Row],[Venta 
Total]]-SUM(CierreVentas[[#This Row],[Datafast]:[Transferencias]])</f>
        <v>187.79999999999998</v>
      </c>
      <c r="M144" s="7"/>
      <c r="N144" s="7"/>
      <c r="O144" s="7">
        <v>20</v>
      </c>
      <c r="P144" s="7"/>
      <c r="Q144" s="7"/>
      <c r="R144" s="7"/>
      <c r="S144" s="7"/>
      <c r="T144" s="7"/>
      <c r="U144" s="7"/>
      <c r="V144" s="7"/>
      <c r="W144" s="23">
        <f>SUM(CierreVentas[[#This Row],[Compras]:[Otros]])</f>
        <v>20</v>
      </c>
      <c r="X144" s="7">
        <v>167.8</v>
      </c>
      <c r="Y144" s="7"/>
      <c r="Z144" s="4">
        <f>CierreVentas[[#This Row],[Efectivo]]-CierreVentas[[#This Row],[Total Gastos]]-CierreVentas[[#This Row],[Deposito
1]]-CierreVentas[[#This Row],[Deposito
2]]</f>
        <v>-2.8421709430404007E-14</v>
      </c>
      <c r="AA144" s="7"/>
      <c r="AB144" s="7"/>
      <c r="AC144" s="7">
        <v>8</v>
      </c>
      <c r="AD144" s="7"/>
      <c r="AE144" s="23">
        <f>SUM(CierreVentas[[#This Row],[Empleados]:[Promociones]])</f>
        <v>8</v>
      </c>
    </row>
    <row r="145" spans="1:31" x14ac:dyDescent="0.25">
      <c r="A145" s="5">
        <v>5</v>
      </c>
      <c r="B145" s="6">
        <v>44572</v>
      </c>
      <c r="C145" s="7">
        <v>266.52</v>
      </c>
      <c r="D145" s="7"/>
      <c r="E145" s="7">
        <v>103.18</v>
      </c>
      <c r="F145" s="7">
        <v>11.81</v>
      </c>
      <c r="G145" s="7">
        <v>46.9</v>
      </c>
      <c r="H145" s="7">
        <v>10.97</v>
      </c>
      <c r="I145" s="7"/>
      <c r="J145" s="7"/>
      <c r="K145" s="7"/>
      <c r="L145" s="4">
        <f>CierreVentas[[#This Row],[Venta 
Total]]-SUM(CierreVentas[[#This Row],[Datafast]:[Transferencias]])</f>
        <v>93.659999999999968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23">
        <f>SUM(CierreVentas[[#This Row],[Compras]:[Otros]])</f>
        <v>0</v>
      </c>
      <c r="X145" s="7">
        <v>93.66</v>
      </c>
      <c r="Y145" s="7"/>
      <c r="Z145" s="4">
        <f>CierreVentas[[#This Row],[Efectivo]]-CierreVentas[[#This Row],[Total Gastos]]-CierreVentas[[#This Row],[Deposito
1]]-CierreVentas[[#This Row],[Deposito
2]]</f>
        <v>-2.8421709430404007E-14</v>
      </c>
      <c r="AA145" s="7"/>
      <c r="AB145" s="7">
        <v>32.85</v>
      </c>
      <c r="AC145" s="7"/>
      <c r="AD145" s="7"/>
      <c r="AE145" s="23">
        <f>SUM(CierreVentas[[#This Row],[Empleados]:[Promociones]])</f>
        <v>32.85</v>
      </c>
    </row>
    <row r="146" spans="1:31" x14ac:dyDescent="0.25">
      <c r="A146" s="5">
        <v>5</v>
      </c>
      <c r="B146" s="6">
        <v>44573</v>
      </c>
      <c r="C146" s="7">
        <v>274.87</v>
      </c>
      <c r="D146" s="7"/>
      <c r="E146" s="7">
        <v>85.23</v>
      </c>
      <c r="F146" s="7">
        <v>49</v>
      </c>
      <c r="G146" s="7">
        <v>36.03</v>
      </c>
      <c r="H146" s="7"/>
      <c r="I146" s="7"/>
      <c r="J146" s="7"/>
      <c r="K146" s="7"/>
      <c r="L146" s="4">
        <f>CierreVentas[[#This Row],[Venta 
Total]]-SUM(CierreVentas[[#This Row],[Datafast]:[Transferencias]])</f>
        <v>104.60999999999999</v>
      </c>
      <c r="M146" s="7"/>
      <c r="N146" s="7"/>
      <c r="O146" s="7">
        <v>60</v>
      </c>
      <c r="P146" s="7">
        <v>44.61</v>
      </c>
      <c r="Q146" s="7"/>
      <c r="R146" s="7"/>
      <c r="S146" s="7"/>
      <c r="T146" s="7"/>
      <c r="U146" s="7"/>
      <c r="V146" s="7"/>
      <c r="W146" s="23">
        <f>SUM(CierreVentas[[#This Row],[Compras]:[Otros]])</f>
        <v>104.61</v>
      </c>
      <c r="X146" s="7"/>
      <c r="Y146" s="7"/>
      <c r="Z146" s="4">
        <f>CierreVentas[[#This Row],[Efectivo]]-CierreVentas[[#This Row],[Total Gastos]]-CierreVentas[[#This Row],[Deposito
1]]-CierreVentas[[#This Row],[Deposito
2]]</f>
        <v>-1.4210854715202004E-14</v>
      </c>
      <c r="AA146" s="7"/>
      <c r="AB146" s="7"/>
      <c r="AC146" s="7">
        <v>8.4</v>
      </c>
      <c r="AD146" s="7">
        <v>1.6</v>
      </c>
      <c r="AE146" s="23">
        <f>SUM(CierreVentas[[#This Row],[Empleados]:[Promociones]])</f>
        <v>10</v>
      </c>
    </row>
    <row r="147" spans="1:31" x14ac:dyDescent="0.25">
      <c r="A147" s="5">
        <v>5</v>
      </c>
      <c r="B147" s="6">
        <v>44574</v>
      </c>
      <c r="C147" s="7">
        <v>323.73</v>
      </c>
      <c r="D147" s="7"/>
      <c r="E147" s="7">
        <v>91.4</v>
      </c>
      <c r="F147" s="7">
        <v>52.61</v>
      </c>
      <c r="G147" s="7"/>
      <c r="H147" s="7">
        <v>30.35</v>
      </c>
      <c r="I147" s="7"/>
      <c r="J147" s="7"/>
      <c r="K147" s="7"/>
      <c r="L147" s="4">
        <f>CierreVentas[[#This Row],[Venta 
Total]]-SUM(CierreVentas[[#This Row],[Datafast]:[Transferencias]])</f>
        <v>149.37000000000003</v>
      </c>
      <c r="M147" s="7">
        <v>5</v>
      </c>
      <c r="N147" s="7"/>
      <c r="O147" s="7"/>
      <c r="P147" s="7">
        <v>64.37</v>
      </c>
      <c r="Q147" s="7"/>
      <c r="R147" s="7"/>
      <c r="S147" s="7"/>
      <c r="T147" s="7"/>
      <c r="U147" s="7">
        <v>80</v>
      </c>
      <c r="V147" s="7"/>
      <c r="W147" s="23">
        <f>SUM(CierreVentas[[#This Row],[Compras]:[Otros]])</f>
        <v>149.37</v>
      </c>
      <c r="X147" s="7"/>
      <c r="Y147" s="7"/>
      <c r="Z147" s="4">
        <f>CierreVentas[[#This Row],[Efectivo]]-CierreVentas[[#This Row],[Total Gastos]]-CierreVentas[[#This Row],[Deposito
1]]-CierreVentas[[#This Row],[Deposito
2]]</f>
        <v>2.8421709430404007E-14</v>
      </c>
      <c r="AA147" s="7"/>
      <c r="AB147" s="7"/>
      <c r="AC147" s="7">
        <v>9.6</v>
      </c>
      <c r="AD147" s="7"/>
      <c r="AE147" s="23">
        <f>SUM(CierreVentas[[#This Row],[Empleados]:[Promociones]])</f>
        <v>9.6</v>
      </c>
    </row>
    <row r="148" spans="1:31" x14ac:dyDescent="0.25">
      <c r="A148" s="5">
        <v>5</v>
      </c>
      <c r="B148" s="6">
        <v>44575</v>
      </c>
      <c r="C148" s="7">
        <v>292.57</v>
      </c>
      <c r="D148" s="7"/>
      <c r="E148" s="7">
        <v>89.51</v>
      </c>
      <c r="F148" s="7">
        <v>20.71</v>
      </c>
      <c r="G148" s="7"/>
      <c r="H148" s="7">
        <v>5.48</v>
      </c>
      <c r="I148" s="7"/>
      <c r="J148" s="7"/>
      <c r="K148" s="7"/>
      <c r="L148" s="4">
        <f>CierreVentas[[#This Row],[Venta 
Total]]-SUM(CierreVentas[[#This Row],[Datafast]:[Transferencias]])</f>
        <v>176.87</v>
      </c>
      <c r="M148" s="7"/>
      <c r="N148" s="7"/>
      <c r="O148" s="7"/>
      <c r="P148" s="7">
        <v>53.33</v>
      </c>
      <c r="Q148" s="7"/>
      <c r="R148" s="7"/>
      <c r="S148" s="7"/>
      <c r="T148" s="7"/>
      <c r="U148" s="7"/>
      <c r="V148" s="7"/>
      <c r="W148" s="23">
        <f>SUM(CierreVentas[[#This Row],[Compras]:[Otros]])</f>
        <v>53.33</v>
      </c>
      <c r="X148" s="7">
        <v>123.54</v>
      </c>
      <c r="Y148" s="7"/>
      <c r="Z148" s="4">
        <f>CierreVentas[[#This Row],[Efectivo]]-CierreVentas[[#This Row],[Total Gastos]]-CierreVentas[[#This Row],[Deposito
1]]-CierreVentas[[#This Row],[Deposito
2]]</f>
        <v>0</v>
      </c>
      <c r="AA148" s="7"/>
      <c r="AB148" s="7"/>
      <c r="AC148" s="7"/>
      <c r="AD148" s="7"/>
      <c r="AE148" s="23">
        <f>SUM(CierreVentas[[#This Row],[Empleados]:[Promociones]])</f>
        <v>0</v>
      </c>
    </row>
    <row r="149" spans="1:31" x14ac:dyDescent="0.25">
      <c r="A149" s="5">
        <v>5</v>
      </c>
      <c r="B149" s="6">
        <v>44576</v>
      </c>
      <c r="C149" s="7">
        <v>1366.66</v>
      </c>
      <c r="D149" s="7">
        <v>57.21</v>
      </c>
      <c r="E149" s="7">
        <v>461.65</v>
      </c>
      <c r="F149" s="7">
        <v>127.44</v>
      </c>
      <c r="G149" s="7">
        <v>68.78</v>
      </c>
      <c r="H149" s="7">
        <v>83.63</v>
      </c>
      <c r="I149" s="7"/>
      <c r="J149" s="7"/>
      <c r="K149" s="7"/>
      <c r="L149" s="4">
        <f>CierreVentas[[#This Row],[Venta 
Total]]-SUM(CierreVentas[[#This Row],[Datafast]:[Transferencias]])</f>
        <v>567.95000000000016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24.84</v>
      </c>
      <c r="W149" s="23">
        <f>SUM(CierreVentas[[#This Row],[Compras]:[Otros]])</f>
        <v>24.84</v>
      </c>
      <c r="X149" s="7">
        <v>3.11</v>
      </c>
      <c r="Y149" s="7">
        <v>540</v>
      </c>
      <c r="Z149" s="4">
        <f>CierreVentas[[#This Row],[Efectivo]]-CierreVentas[[#This Row],[Total Gastos]]-CierreVentas[[#This Row],[Deposito
1]]-CierreVentas[[#This Row],[Deposito
2]]</f>
        <v>0</v>
      </c>
      <c r="AA149" s="7"/>
      <c r="AB149" s="7">
        <v>31.85</v>
      </c>
      <c r="AC149" s="7"/>
      <c r="AD149" s="7">
        <v>7.11</v>
      </c>
      <c r="AE149" s="23">
        <f>SUM(CierreVentas[[#This Row],[Empleados]:[Promociones]])</f>
        <v>38.96</v>
      </c>
    </row>
    <row r="150" spans="1:31" x14ac:dyDescent="0.25">
      <c r="A150" s="5">
        <v>5</v>
      </c>
      <c r="B150" s="6">
        <v>44577</v>
      </c>
      <c r="C150" s="7">
        <v>1469.4</v>
      </c>
      <c r="D150" s="7">
        <v>190.57</v>
      </c>
      <c r="E150" s="7">
        <v>526.76</v>
      </c>
      <c r="F150" s="7">
        <v>246.73</v>
      </c>
      <c r="G150" s="7"/>
      <c r="H150" s="7">
        <v>74.69</v>
      </c>
      <c r="I150" s="7"/>
      <c r="J150" s="7"/>
      <c r="K150" s="7"/>
      <c r="L150" s="4">
        <f>CierreVentas[[#This Row],[Venta 
Total]]-SUM(CierreVentas[[#This Row],[Datafast]:[Transferencias]])</f>
        <v>430.65000000000009</v>
      </c>
      <c r="M150" s="7"/>
      <c r="N150" s="7"/>
      <c r="O150" s="7">
        <v>80</v>
      </c>
      <c r="P150" s="7"/>
      <c r="Q150" s="7">
        <v>100</v>
      </c>
      <c r="R150" s="7"/>
      <c r="S150" s="7"/>
      <c r="T150" s="7"/>
      <c r="U150" s="7"/>
      <c r="V150" s="7"/>
      <c r="W150" s="23">
        <f>SUM(CierreVentas[[#This Row],[Compras]:[Otros]])</f>
        <v>180</v>
      </c>
      <c r="X150" s="7">
        <v>31</v>
      </c>
      <c r="Y150" s="7">
        <v>219.65</v>
      </c>
      <c r="Z150" s="4">
        <f>CierreVentas[[#This Row],[Efectivo]]-CierreVentas[[#This Row],[Total Gastos]]-CierreVentas[[#This Row],[Deposito
1]]-CierreVentas[[#This Row],[Deposito
2]]</f>
        <v>0</v>
      </c>
      <c r="AA150" s="7"/>
      <c r="AB150" s="7"/>
      <c r="AC150" s="7"/>
      <c r="AD150" s="7"/>
      <c r="AE150" s="23">
        <f>SUM(CierreVentas[[#This Row],[Empleados]:[Promociones]])</f>
        <v>0</v>
      </c>
    </row>
    <row r="151" spans="1:31" x14ac:dyDescent="0.25">
      <c r="A151" s="5">
        <v>5</v>
      </c>
      <c r="B151" s="6">
        <v>44578</v>
      </c>
      <c r="C151" s="7">
        <v>234.4</v>
      </c>
      <c r="D151" s="7"/>
      <c r="E151" s="7">
        <v>46.01</v>
      </c>
      <c r="F151" s="7">
        <v>64.349999999999994</v>
      </c>
      <c r="G151" s="7"/>
      <c r="H151" s="7"/>
      <c r="I151" s="7"/>
      <c r="J151" s="7"/>
      <c r="K151" s="7"/>
      <c r="L151" s="4">
        <f>CierreVentas[[#This Row],[Venta 
Total]]-SUM(CierreVentas[[#This Row],[Datafast]:[Transferencias]])</f>
        <v>124.04000000000002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23">
        <f>SUM(CierreVentas[[#This Row],[Compras]:[Otros]])</f>
        <v>0</v>
      </c>
      <c r="X151" s="7">
        <v>124.04</v>
      </c>
      <c r="Y151" s="7"/>
      <c r="Z151" s="4">
        <f>CierreVentas[[#This Row],[Efectivo]]-CierreVentas[[#This Row],[Total Gastos]]-CierreVentas[[#This Row],[Deposito
1]]-CierreVentas[[#This Row],[Deposito
2]]</f>
        <v>1.4210854715202004E-14</v>
      </c>
      <c r="AA151" s="7"/>
      <c r="AB151" s="7"/>
      <c r="AC151" s="7"/>
      <c r="AD151" s="7"/>
      <c r="AE151" s="23">
        <f>SUM(CierreVentas[[#This Row],[Empleados]:[Promociones]])</f>
        <v>0</v>
      </c>
    </row>
    <row r="152" spans="1:31" x14ac:dyDescent="0.25">
      <c r="A152" s="5">
        <v>5</v>
      </c>
      <c r="B152" s="6">
        <v>44579</v>
      </c>
      <c r="C152" s="7">
        <v>301.79000000000002</v>
      </c>
      <c r="D152" s="7"/>
      <c r="E152" s="7">
        <v>54.81</v>
      </c>
      <c r="F152" s="7">
        <v>44.43</v>
      </c>
      <c r="G152" s="7"/>
      <c r="H152" s="7">
        <v>85.38</v>
      </c>
      <c r="I152" s="7"/>
      <c r="J152" s="7"/>
      <c r="K152" s="7"/>
      <c r="L152" s="4">
        <f>CierreVentas[[#This Row],[Venta 
Total]]-SUM(CierreVentas[[#This Row],[Datafast]:[Transferencias]])</f>
        <v>117.17000000000002</v>
      </c>
      <c r="M152" s="7">
        <v>2</v>
      </c>
      <c r="N152" s="7"/>
      <c r="O152" s="7"/>
      <c r="P152" s="7">
        <v>115.17</v>
      </c>
      <c r="Q152" s="7"/>
      <c r="R152" s="7"/>
      <c r="S152" s="7"/>
      <c r="T152" s="7"/>
      <c r="U152" s="7"/>
      <c r="V152" s="7"/>
      <c r="W152" s="23">
        <f>SUM(CierreVentas[[#This Row],[Compras]:[Otros]])</f>
        <v>117.17</v>
      </c>
      <c r="X152" s="7"/>
      <c r="Y152" s="7"/>
      <c r="Z152" s="4">
        <f>CierreVentas[[#This Row],[Efectivo]]-CierreVentas[[#This Row],[Total Gastos]]-CierreVentas[[#This Row],[Deposito
1]]-CierreVentas[[#This Row],[Deposito
2]]</f>
        <v>1.4210854715202004E-14</v>
      </c>
      <c r="AA152" s="7"/>
      <c r="AB152" s="7"/>
      <c r="AC152" s="7"/>
      <c r="AD152" s="7"/>
      <c r="AE152" s="23">
        <f>SUM(CierreVentas[[#This Row],[Empleados]:[Promociones]])</f>
        <v>0</v>
      </c>
    </row>
    <row r="153" spans="1:31" x14ac:dyDescent="0.25">
      <c r="A153" s="5">
        <v>5</v>
      </c>
      <c r="B153" s="6">
        <v>44580</v>
      </c>
      <c r="C153" s="7">
        <v>464.63</v>
      </c>
      <c r="D153" s="7">
        <v>28.2</v>
      </c>
      <c r="E153" s="7">
        <v>96.7</v>
      </c>
      <c r="F153" s="7">
        <v>62.48</v>
      </c>
      <c r="G153" s="7"/>
      <c r="H153" s="7"/>
      <c r="I153" s="7"/>
      <c r="J153" s="7"/>
      <c r="K153" s="7"/>
      <c r="L153" s="4">
        <f>CierreVentas[[#This Row],[Venta 
Total]]-SUM(CierreVentas[[#This Row],[Datafast]:[Transferencias]])</f>
        <v>277.25</v>
      </c>
      <c r="M153" s="7"/>
      <c r="N153" s="7"/>
      <c r="O153" s="7">
        <v>80</v>
      </c>
      <c r="P153" s="7">
        <v>183.87</v>
      </c>
      <c r="Q153" s="7"/>
      <c r="R153" s="7"/>
      <c r="S153" s="7"/>
      <c r="T153" s="7"/>
      <c r="U153" s="7"/>
      <c r="V153" s="7">
        <v>13.38</v>
      </c>
      <c r="W153" s="23">
        <f>SUM(CierreVentas[[#This Row],[Compras]:[Otros]])</f>
        <v>277.25</v>
      </c>
      <c r="X153" s="7"/>
      <c r="Y153" s="7"/>
      <c r="Z153" s="4">
        <f>CierreVentas[[#This Row],[Efectivo]]-CierreVentas[[#This Row],[Total Gastos]]-CierreVentas[[#This Row],[Deposito
1]]-CierreVentas[[#This Row],[Deposito
2]]</f>
        <v>0</v>
      </c>
      <c r="AA153" s="7"/>
      <c r="AB153" s="7"/>
      <c r="AC153" s="7">
        <v>9.6</v>
      </c>
      <c r="AD153" s="7"/>
      <c r="AE153" s="23">
        <f>SUM(CierreVentas[[#This Row],[Empleados]:[Promociones]])</f>
        <v>9.6</v>
      </c>
    </row>
    <row r="154" spans="1:31" x14ac:dyDescent="0.25">
      <c r="A154" s="5">
        <v>5</v>
      </c>
      <c r="B154" s="6">
        <v>44581</v>
      </c>
      <c r="C154" s="7">
        <v>169.1</v>
      </c>
      <c r="D154" s="7"/>
      <c r="E154" s="7">
        <v>57.95</v>
      </c>
      <c r="F154" s="7">
        <v>74.430000000000007</v>
      </c>
      <c r="G154" s="7"/>
      <c r="H154" s="7"/>
      <c r="I154" s="7"/>
      <c r="J154" s="7"/>
      <c r="K154" s="7"/>
      <c r="L154" s="4">
        <f>CierreVentas[[#This Row],[Venta 
Total]]-SUM(CierreVentas[[#This Row],[Datafast]:[Transferencias]])</f>
        <v>36.72</v>
      </c>
      <c r="M154" s="7"/>
      <c r="N154" s="7"/>
      <c r="O154" s="7"/>
      <c r="P154" s="7">
        <v>36.72</v>
      </c>
      <c r="Q154" s="7"/>
      <c r="R154" s="7"/>
      <c r="S154" s="7"/>
      <c r="T154" s="7"/>
      <c r="U154" s="7"/>
      <c r="V154" s="7"/>
      <c r="W154" s="23">
        <f>SUM(CierreVentas[[#This Row],[Compras]:[Otros]])</f>
        <v>36.72</v>
      </c>
      <c r="X154" s="7"/>
      <c r="Y154" s="7"/>
      <c r="Z154" s="4">
        <f>CierreVentas[[#This Row],[Efectivo]]-CierreVentas[[#This Row],[Total Gastos]]-CierreVentas[[#This Row],[Deposito
1]]-CierreVentas[[#This Row],[Deposito
2]]</f>
        <v>0</v>
      </c>
      <c r="AA154" s="7"/>
      <c r="AB154" s="7"/>
      <c r="AC154" s="7"/>
      <c r="AD154" s="7"/>
      <c r="AE154" s="23">
        <f>SUM(CierreVentas[[#This Row],[Empleados]:[Promociones]])</f>
        <v>0</v>
      </c>
    </row>
    <row r="155" spans="1:31" x14ac:dyDescent="0.25">
      <c r="A155" s="5">
        <v>5</v>
      </c>
      <c r="B155" s="6">
        <v>44582</v>
      </c>
      <c r="C155" s="7">
        <v>587.96</v>
      </c>
      <c r="D155" s="7"/>
      <c r="E155" s="7">
        <v>238.06</v>
      </c>
      <c r="F155" s="7">
        <v>134.38</v>
      </c>
      <c r="G155" s="7"/>
      <c r="H155" s="7">
        <v>33.979999999999997</v>
      </c>
      <c r="I155" s="7"/>
      <c r="J155" s="7"/>
      <c r="K155" s="7"/>
      <c r="L155" s="4">
        <f>CierreVentas[[#This Row],[Venta 
Total]]-SUM(CierreVentas[[#This Row],[Datafast]:[Transferencias]])</f>
        <v>181.54000000000002</v>
      </c>
      <c r="M155" s="7"/>
      <c r="N155" s="7"/>
      <c r="O155" s="7"/>
      <c r="P155" s="7">
        <v>181.54</v>
      </c>
      <c r="Q155" s="7"/>
      <c r="R155" s="7"/>
      <c r="S155" s="7"/>
      <c r="T155" s="7"/>
      <c r="U155" s="7"/>
      <c r="V155" s="7"/>
      <c r="W155" s="23">
        <f>SUM(CierreVentas[[#This Row],[Compras]:[Otros]])</f>
        <v>181.54</v>
      </c>
      <c r="X155" s="7"/>
      <c r="Y155" s="7"/>
      <c r="Z155" s="4">
        <f>CierreVentas[[#This Row],[Efectivo]]-CierreVentas[[#This Row],[Total Gastos]]-CierreVentas[[#This Row],[Deposito
1]]-CierreVentas[[#This Row],[Deposito
2]]</f>
        <v>2.8421709430404007E-14</v>
      </c>
      <c r="AA155" s="7"/>
      <c r="AB155" s="7"/>
      <c r="AC155" s="7"/>
      <c r="AD155" s="7"/>
      <c r="AE155" s="23">
        <f>SUM(CierreVentas[[#This Row],[Empleados]:[Promociones]])</f>
        <v>0</v>
      </c>
    </row>
    <row r="156" spans="1:31" x14ac:dyDescent="0.25">
      <c r="A156" s="5">
        <v>5</v>
      </c>
      <c r="B156" s="6">
        <v>44583</v>
      </c>
      <c r="C156" s="7">
        <v>1246.5999999999999</v>
      </c>
      <c r="D156" s="7">
        <v>41.86</v>
      </c>
      <c r="E156" s="7">
        <v>651.47</v>
      </c>
      <c r="F156" s="7">
        <v>198.26</v>
      </c>
      <c r="G156" s="7"/>
      <c r="H156" s="7">
        <v>10.59</v>
      </c>
      <c r="I156" s="7"/>
      <c r="J156" s="7"/>
      <c r="K156" s="7"/>
      <c r="L156" s="4">
        <f>CierreVentas[[#This Row],[Venta 
Total]]-SUM(CierreVentas[[#This Row],[Datafast]:[Transferencias]])</f>
        <v>344.41999999999985</v>
      </c>
      <c r="M156" s="7"/>
      <c r="N156" s="7"/>
      <c r="O156" s="7"/>
      <c r="P156" s="7">
        <v>339.16</v>
      </c>
      <c r="Q156" s="7"/>
      <c r="R156" s="7"/>
      <c r="S156" s="7"/>
      <c r="T156" s="7"/>
      <c r="U156" s="7"/>
      <c r="V156" s="7"/>
      <c r="W156" s="23">
        <f>SUM(CierreVentas[[#This Row],[Compras]:[Otros]])</f>
        <v>339.16</v>
      </c>
      <c r="X156" s="7"/>
      <c r="Y156" s="7"/>
      <c r="Z156" s="4">
        <f>CierreVentas[[#This Row],[Efectivo]]-CierreVentas[[#This Row],[Total Gastos]]-CierreVentas[[#This Row],[Deposito
1]]-CierreVentas[[#This Row],[Deposito
2]]</f>
        <v>5.2599999999998204</v>
      </c>
      <c r="AA156" s="7"/>
      <c r="AB156" s="7"/>
      <c r="AC156" s="7">
        <v>8.4</v>
      </c>
      <c r="AD156" s="7"/>
      <c r="AE156" s="23">
        <f>SUM(CierreVentas[[#This Row],[Empleados]:[Promociones]])</f>
        <v>8.4</v>
      </c>
    </row>
    <row r="157" spans="1:31" x14ac:dyDescent="0.25">
      <c r="A157" s="5">
        <v>5</v>
      </c>
      <c r="B157" s="6">
        <v>44584</v>
      </c>
      <c r="C157" s="7">
        <v>1261.74</v>
      </c>
      <c r="D157" s="7"/>
      <c r="E157" s="7">
        <v>359.47</v>
      </c>
      <c r="F157" s="7">
        <v>248.6</v>
      </c>
      <c r="G157" s="7"/>
      <c r="H157" s="7">
        <v>117</v>
      </c>
      <c r="I157" s="7"/>
      <c r="J157" s="7"/>
      <c r="K157" s="7"/>
      <c r="L157" s="4">
        <f>CierreVentas[[#This Row],[Venta 
Total]]-SUM(CierreVentas[[#This Row],[Datafast]:[Transferencias]])</f>
        <v>536.66999999999996</v>
      </c>
      <c r="M157" s="7"/>
      <c r="N157" s="7"/>
      <c r="O157" s="7">
        <v>80</v>
      </c>
      <c r="P157" s="7">
        <v>24.54</v>
      </c>
      <c r="Q157" s="7"/>
      <c r="R157" s="7"/>
      <c r="S157" s="7"/>
      <c r="T157" s="7"/>
      <c r="U157" s="7"/>
      <c r="V157" s="7"/>
      <c r="W157" s="23">
        <f>SUM(CierreVentas[[#This Row],[Compras]:[Otros]])</f>
        <v>104.53999999999999</v>
      </c>
      <c r="X157" s="7">
        <v>2.13</v>
      </c>
      <c r="Y157" s="7">
        <v>430</v>
      </c>
      <c r="Z157" s="4">
        <f>CierreVentas[[#This Row],[Efectivo]]-CierreVentas[[#This Row],[Total Gastos]]-CierreVentas[[#This Row],[Deposito
1]]-CierreVentas[[#This Row],[Deposito
2]]</f>
        <v>0</v>
      </c>
      <c r="AA157" s="7"/>
      <c r="AB157" s="7"/>
      <c r="AC157" s="7"/>
      <c r="AD157" s="7"/>
      <c r="AE157" s="23">
        <f>SUM(CierreVentas[[#This Row],[Empleados]:[Promociones]])</f>
        <v>0</v>
      </c>
    </row>
    <row r="158" spans="1:31" x14ac:dyDescent="0.25">
      <c r="A158" s="5">
        <v>5</v>
      </c>
      <c r="B158" s="6">
        <v>44585</v>
      </c>
      <c r="C158" s="7">
        <v>191.61</v>
      </c>
      <c r="D158" s="7"/>
      <c r="E158" s="7">
        <v>39.64</v>
      </c>
      <c r="F158" s="7">
        <v>10.65</v>
      </c>
      <c r="G158" s="7"/>
      <c r="H158" s="7">
        <v>10.59</v>
      </c>
      <c r="I158" s="7"/>
      <c r="J158" s="7"/>
      <c r="K158" s="7"/>
      <c r="L158" s="4">
        <f>CierreVentas[[#This Row],[Venta 
Total]]-SUM(CierreVentas[[#This Row],[Datafast]:[Transferencias]])</f>
        <v>130.73000000000002</v>
      </c>
      <c r="M158" s="7"/>
      <c r="N158" s="7"/>
      <c r="O158" s="7">
        <v>20</v>
      </c>
      <c r="P158" s="7"/>
      <c r="Q158" s="7"/>
      <c r="R158" s="7"/>
      <c r="S158" s="7"/>
      <c r="T158" s="7"/>
      <c r="U158" s="7">
        <v>38.229999999999997</v>
      </c>
      <c r="V158" s="7"/>
      <c r="W158" s="23">
        <f>SUM(CierreVentas[[#This Row],[Compras]:[Otros]])</f>
        <v>58.23</v>
      </c>
      <c r="X158" s="7">
        <v>72.8</v>
      </c>
      <c r="Y158" s="7"/>
      <c r="Z158" s="4">
        <f>CierreVentas[[#This Row],[Efectivo]]-CierreVentas[[#This Row],[Total Gastos]]-CierreVentas[[#This Row],[Deposito
1]]-CierreVentas[[#This Row],[Deposito
2]]</f>
        <v>-0.29999999999996874</v>
      </c>
      <c r="AA158" s="7"/>
      <c r="AB158" s="7"/>
      <c r="AC158" s="7">
        <v>8.6</v>
      </c>
      <c r="AD158" s="7"/>
      <c r="AE158" s="23">
        <f>SUM(CierreVentas[[#This Row],[Empleados]:[Promociones]])</f>
        <v>8.6</v>
      </c>
    </row>
    <row r="159" spans="1:31" x14ac:dyDescent="0.25">
      <c r="A159" s="5">
        <v>5</v>
      </c>
      <c r="B159" s="6">
        <v>44586</v>
      </c>
      <c r="C159" s="7">
        <v>130.83000000000001</v>
      </c>
      <c r="D159" s="7"/>
      <c r="E159" s="7">
        <v>27.76</v>
      </c>
      <c r="F159" s="7"/>
      <c r="G159" s="7"/>
      <c r="H159" s="7"/>
      <c r="I159" s="7"/>
      <c r="J159" s="7"/>
      <c r="K159" s="7"/>
      <c r="L159" s="4">
        <f>CierreVentas[[#This Row],[Venta 
Total]]-SUM(CierreVentas[[#This Row],[Datafast]:[Transferencias]])</f>
        <v>103.07000000000001</v>
      </c>
      <c r="M159" s="7"/>
      <c r="N159" s="7"/>
      <c r="O159" s="7"/>
      <c r="P159" s="7"/>
      <c r="Q159" s="7"/>
      <c r="R159" s="7"/>
      <c r="S159" s="7"/>
      <c r="T159" s="7"/>
      <c r="U159" s="7">
        <v>89.12</v>
      </c>
      <c r="V159" s="7"/>
      <c r="W159" s="23">
        <f>SUM(CierreVentas[[#This Row],[Compras]:[Otros]])</f>
        <v>89.12</v>
      </c>
      <c r="X159" s="7">
        <v>13.95</v>
      </c>
      <c r="Y159" s="7"/>
      <c r="Z159" s="4">
        <f>CierreVentas[[#This Row],[Efectivo]]-CierreVentas[[#This Row],[Total Gastos]]-CierreVentas[[#This Row],[Deposito
1]]-CierreVentas[[#This Row],[Deposito
2]]</f>
        <v>3.5527136788005009E-15</v>
      </c>
      <c r="AA159" s="7"/>
      <c r="AB159" s="7"/>
      <c r="AC159" s="7"/>
      <c r="AD159" s="7"/>
      <c r="AE159" s="23">
        <f>SUM(CierreVentas[[#This Row],[Empleados]:[Promociones]])</f>
        <v>0</v>
      </c>
    </row>
    <row r="160" spans="1:31" x14ac:dyDescent="0.25">
      <c r="A160" s="5">
        <v>5</v>
      </c>
      <c r="B160" s="6">
        <v>44587</v>
      </c>
      <c r="C160" s="7">
        <v>120.99</v>
      </c>
      <c r="D160" s="7">
        <v>10.47</v>
      </c>
      <c r="E160" s="7">
        <v>23.12</v>
      </c>
      <c r="F160" s="7">
        <v>45.49</v>
      </c>
      <c r="G160" s="7"/>
      <c r="H160" s="7">
        <v>5.48</v>
      </c>
      <c r="I160" s="7"/>
      <c r="J160" s="7"/>
      <c r="K160" s="7"/>
      <c r="L160" s="4">
        <f>CierreVentas[[#This Row],[Venta 
Total]]-SUM(CierreVentas[[#This Row],[Datafast]:[Transferencias]])</f>
        <v>36.429999999999978</v>
      </c>
      <c r="M160" s="7"/>
      <c r="N160" s="7"/>
      <c r="O160" s="7">
        <v>20</v>
      </c>
      <c r="P160" s="7"/>
      <c r="Q160" s="7"/>
      <c r="R160" s="7"/>
      <c r="S160" s="7"/>
      <c r="T160" s="7"/>
      <c r="U160" s="7"/>
      <c r="V160" s="7"/>
      <c r="W160" s="23">
        <f>SUM(CierreVentas[[#This Row],[Compras]:[Otros]])</f>
        <v>20</v>
      </c>
      <c r="X160" s="7">
        <v>15.88</v>
      </c>
      <c r="Y160" s="7"/>
      <c r="Z160" s="4">
        <f>CierreVentas[[#This Row],[Efectivo]]-CierreVentas[[#This Row],[Total Gastos]]-CierreVentas[[#This Row],[Deposito
1]]-CierreVentas[[#This Row],[Deposito
2]]</f>
        <v>0.54999999999997762</v>
      </c>
      <c r="AA160" s="7"/>
      <c r="AB160" s="7">
        <v>56.6</v>
      </c>
      <c r="AC160" s="7"/>
      <c r="AD160" s="7"/>
      <c r="AE160" s="23">
        <f>SUM(CierreVentas[[#This Row],[Empleados]:[Promociones]])</f>
        <v>56.6</v>
      </c>
    </row>
    <row r="161" spans="1:31" x14ac:dyDescent="0.25">
      <c r="A161" s="5">
        <v>5</v>
      </c>
      <c r="B161" s="6">
        <v>44588</v>
      </c>
      <c r="C161" s="7">
        <v>189.3</v>
      </c>
      <c r="D161" s="7"/>
      <c r="E161" s="7">
        <v>53.8</v>
      </c>
      <c r="F161" s="7">
        <v>37.83</v>
      </c>
      <c r="G161" s="7"/>
      <c r="H161" s="7"/>
      <c r="I161" s="7"/>
      <c r="J161" s="7"/>
      <c r="K161" s="7"/>
      <c r="L161" s="4">
        <f>CierreVentas[[#This Row],[Venta 
Total]]-SUM(CierreVentas[[#This Row],[Datafast]:[Transferencias]])</f>
        <v>97.670000000000016</v>
      </c>
      <c r="M161" s="7"/>
      <c r="N161" s="7"/>
      <c r="O161" s="7"/>
      <c r="P161" s="7"/>
      <c r="Q161" s="7"/>
      <c r="R161" s="7"/>
      <c r="S161" s="7"/>
      <c r="T161" s="7"/>
      <c r="U161" s="7">
        <v>70</v>
      </c>
      <c r="V161" s="7"/>
      <c r="W161" s="23">
        <f>SUM(CierreVentas[[#This Row],[Compras]:[Otros]])</f>
        <v>70</v>
      </c>
      <c r="X161" s="7">
        <v>27.67</v>
      </c>
      <c r="Y161" s="7"/>
      <c r="Z161" s="4">
        <f>CierreVentas[[#This Row],[Efectivo]]-CierreVentas[[#This Row],[Total Gastos]]-CierreVentas[[#This Row],[Deposito
1]]-CierreVentas[[#This Row],[Deposito
2]]</f>
        <v>1.4210854715202004E-14</v>
      </c>
      <c r="AA161" s="7"/>
      <c r="AB161" s="7"/>
      <c r="AC161" s="7"/>
      <c r="AD161" s="7"/>
      <c r="AE161" s="23">
        <f>SUM(CierreVentas[[#This Row],[Empleados]:[Promociones]])</f>
        <v>0</v>
      </c>
    </row>
    <row r="162" spans="1:31" x14ac:dyDescent="0.25">
      <c r="A162" s="5">
        <v>5</v>
      </c>
      <c r="B162" s="6">
        <v>44589</v>
      </c>
      <c r="C162" s="7">
        <v>216.92</v>
      </c>
      <c r="D162" s="7">
        <v>16</v>
      </c>
      <c r="E162" s="7">
        <v>24.58</v>
      </c>
      <c r="F162" s="7">
        <v>70.95</v>
      </c>
      <c r="G162" s="7"/>
      <c r="H162" s="7"/>
      <c r="I162" s="7"/>
      <c r="J162" s="7"/>
      <c r="K162" s="7"/>
      <c r="L162" s="4">
        <f>CierreVentas[[#This Row],[Venta 
Total]]-SUM(CierreVentas[[#This Row],[Datafast]:[Transferencias]])</f>
        <v>105.38999999999999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23">
        <f>SUM(CierreVentas[[#This Row],[Compras]:[Otros]])</f>
        <v>0</v>
      </c>
      <c r="X162" s="7">
        <v>105.39</v>
      </c>
      <c r="Y162" s="7"/>
      <c r="Z162" s="4">
        <f>CierreVentas[[#This Row],[Efectivo]]-CierreVentas[[#This Row],[Total Gastos]]-CierreVentas[[#This Row],[Deposito
1]]-CierreVentas[[#This Row],[Deposito
2]]</f>
        <v>-1.4210854715202004E-14</v>
      </c>
      <c r="AA162" s="7"/>
      <c r="AB162" s="7"/>
      <c r="AC162" s="7"/>
      <c r="AD162" s="7"/>
      <c r="AE162" s="23">
        <f>SUM(CierreVentas[[#This Row],[Empleados]:[Promociones]])</f>
        <v>0</v>
      </c>
    </row>
    <row r="163" spans="1:31" x14ac:dyDescent="0.25">
      <c r="A163" s="5">
        <v>5</v>
      </c>
      <c r="B163" s="6">
        <v>44590</v>
      </c>
      <c r="C163" s="7">
        <v>1124.67</v>
      </c>
      <c r="D163" s="7">
        <v>34.83</v>
      </c>
      <c r="E163" s="7">
        <v>332.48</v>
      </c>
      <c r="F163" s="7">
        <v>213.04</v>
      </c>
      <c r="G163" s="7"/>
      <c r="H163" s="7">
        <v>46.15</v>
      </c>
      <c r="I163" s="7"/>
      <c r="J163" s="7"/>
      <c r="K163" s="7"/>
      <c r="L163" s="4">
        <f>CierreVentas[[#This Row],[Venta 
Total]]-SUM(CierreVentas[[#This Row],[Datafast]:[Transferencias]])</f>
        <v>498.17000000000007</v>
      </c>
      <c r="M163" s="7">
        <v>6</v>
      </c>
      <c r="N163" s="7"/>
      <c r="O163" s="7"/>
      <c r="P163" s="7"/>
      <c r="Q163" s="7"/>
      <c r="R163" s="7"/>
      <c r="S163" s="7"/>
      <c r="T163" s="7"/>
      <c r="U163" s="7"/>
      <c r="V163" s="7"/>
      <c r="W163" s="23">
        <f>SUM(CierreVentas[[#This Row],[Compras]:[Otros]])</f>
        <v>6</v>
      </c>
      <c r="X163" s="7">
        <v>2.17</v>
      </c>
      <c r="Y163" s="7">
        <v>490</v>
      </c>
      <c r="Z163" s="4">
        <f>CierreVentas[[#This Row],[Efectivo]]-CierreVentas[[#This Row],[Total Gastos]]-CierreVentas[[#This Row],[Deposito
1]]-CierreVentas[[#This Row],[Deposito
2]]</f>
        <v>0</v>
      </c>
      <c r="AA163" s="7"/>
      <c r="AB163" s="7"/>
      <c r="AC163" s="7"/>
      <c r="AD163" s="7"/>
      <c r="AE163" s="23">
        <f>SUM(CierreVentas[[#This Row],[Empleados]:[Promociones]])</f>
        <v>0</v>
      </c>
    </row>
    <row r="164" spans="1:31" x14ac:dyDescent="0.25">
      <c r="A164" s="5">
        <v>5</v>
      </c>
      <c r="B164" s="6">
        <v>44591</v>
      </c>
      <c r="C164" s="7">
        <v>1145.3800000000001</v>
      </c>
      <c r="D164" s="7">
        <v>134.41999999999999</v>
      </c>
      <c r="E164" s="7">
        <v>408.39</v>
      </c>
      <c r="F164" s="7">
        <v>188.68</v>
      </c>
      <c r="G164" s="7"/>
      <c r="H164" s="7">
        <v>121.4</v>
      </c>
      <c r="I164" s="7"/>
      <c r="J164" s="7"/>
      <c r="K164" s="7"/>
      <c r="L164" s="4">
        <f>CierreVentas[[#This Row],[Venta 
Total]]-SUM(CierreVentas[[#This Row],[Datafast]:[Transferencias]])</f>
        <v>292.49000000000012</v>
      </c>
      <c r="M164" s="7"/>
      <c r="N164" s="7"/>
      <c r="O164" s="7">
        <v>80</v>
      </c>
      <c r="P164" s="7"/>
      <c r="Q164" s="7"/>
      <c r="R164" s="7"/>
      <c r="S164" s="7"/>
      <c r="T164" s="7"/>
      <c r="U164" s="7"/>
      <c r="V164" s="7"/>
      <c r="W164" s="23">
        <f>SUM(CierreVentas[[#This Row],[Compras]:[Otros]])</f>
        <v>80</v>
      </c>
      <c r="X164" s="7">
        <v>212.49</v>
      </c>
      <c r="Y164" s="7"/>
      <c r="Z164" s="4">
        <f>CierreVentas[[#This Row],[Efectivo]]-CierreVentas[[#This Row],[Total Gastos]]-CierreVentas[[#This Row],[Deposito
1]]-CierreVentas[[#This Row],[Deposito
2]]</f>
        <v>1.1368683772161603E-13</v>
      </c>
      <c r="AA164" s="7"/>
      <c r="AB164" s="7">
        <v>45.3</v>
      </c>
      <c r="AC164" s="7">
        <v>18.2</v>
      </c>
      <c r="AD164" s="7"/>
      <c r="AE164" s="23">
        <f>SUM(CierreVentas[[#This Row],[Empleados]:[Promociones]])</f>
        <v>63.5</v>
      </c>
    </row>
    <row r="165" spans="1:31" x14ac:dyDescent="0.25">
      <c r="A165" s="5">
        <v>5</v>
      </c>
      <c r="B165" s="6">
        <v>44592</v>
      </c>
      <c r="C165" s="7">
        <v>137.26</v>
      </c>
      <c r="D165" s="7"/>
      <c r="E165" s="7">
        <v>18.03</v>
      </c>
      <c r="F165" s="7">
        <v>37.950000000000003</v>
      </c>
      <c r="G165" s="7"/>
      <c r="H165" s="7">
        <v>20.71</v>
      </c>
      <c r="I165" s="7"/>
      <c r="J165" s="7"/>
      <c r="K165" s="7"/>
      <c r="L165" s="4">
        <f>CierreVentas[[#This Row],[Venta 
Total]]-SUM(CierreVentas[[#This Row],[Datafast]:[Transferencias]])</f>
        <v>60.569999999999993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23">
        <f>SUM(CierreVentas[[#This Row],[Compras]:[Otros]])</f>
        <v>0</v>
      </c>
      <c r="X165" s="7">
        <v>60.57</v>
      </c>
      <c r="Y165" s="7"/>
      <c r="Z165" s="4">
        <f>CierreVentas[[#This Row],[Efectivo]]-CierreVentas[[#This Row],[Total Gastos]]-CierreVentas[[#This Row],[Deposito
1]]-CierreVentas[[#This Row],[Deposito
2]]</f>
        <v>-7.1054273576010019E-15</v>
      </c>
      <c r="AA165" s="7"/>
      <c r="AB165" s="7"/>
      <c r="AC165" s="7"/>
      <c r="AD165" s="7"/>
      <c r="AE165" s="23">
        <f>SUM(CierreVentas[[#This Row],[Empleados]:[Promociones]])</f>
        <v>0</v>
      </c>
    </row>
    <row r="166" spans="1:31" x14ac:dyDescent="0.25">
      <c r="A166" s="5">
        <v>4</v>
      </c>
      <c r="B166" s="6">
        <v>44562</v>
      </c>
      <c r="C166" s="7">
        <v>3122.54</v>
      </c>
      <c r="D166" s="7">
        <v>175.78</v>
      </c>
      <c r="E166" s="7">
        <v>1285.83</v>
      </c>
      <c r="F166" s="7">
        <v>398.47</v>
      </c>
      <c r="G166" s="7">
        <v>193.46</v>
      </c>
      <c r="H166" s="7">
        <v>155.12</v>
      </c>
      <c r="I166" s="7"/>
      <c r="J166" s="7"/>
      <c r="K166" s="7"/>
      <c r="L166" s="4">
        <f>CierreVentas[[#This Row],[Venta 
Total]]-SUM(CierreVentas[[#This Row],[Datafast]:[Transferencias]])</f>
        <v>913.88000000000011</v>
      </c>
      <c r="M166" s="7"/>
      <c r="N166" s="7"/>
      <c r="O166" s="7"/>
      <c r="P166" s="7"/>
      <c r="Q166" s="7"/>
      <c r="R166" s="7"/>
      <c r="S166" s="7">
        <v>4.8</v>
      </c>
      <c r="T166" s="7"/>
      <c r="U166" s="7"/>
      <c r="V166" s="7"/>
      <c r="W166" s="23">
        <f>SUM(CierreVentas[[#This Row],[Compras]:[Otros]])</f>
        <v>4.8</v>
      </c>
      <c r="X166" s="7">
        <v>29.08</v>
      </c>
      <c r="Y166" s="7">
        <v>880</v>
      </c>
      <c r="Z166" s="4">
        <f>CierreVentas[[#This Row],[Efectivo]]-CierreVentas[[#This Row],[Total Gastos]]-CierreVentas[[#This Row],[Deposito
1]]-CierreVentas[[#This Row],[Deposito
2]]</f>
        <v>0</v>
      </c>
      <c r="AA166" s="7"/>
      <c r="AB166" s="7"/>
      <c r="AC166" s="7"/>
      <c r="AD166" s="7">
        <v>5.92</v>
      </c>
      <c r="AE166" s="23">
        <f>SUM(CierreVentas[[#This Row],[Empleados]:[Promociones]])</f>
        <v>5.92</v>
      </c>
    </row>
    <row r="167" spans="1:31" x14ac:dyDescent="0.25">
      <c r="A167" s="5">
        <v>4</v>
      </c>
      <c r="B167" s="6">
        <v>44563</v>
      </c>
      <c r="C167" s="7">
        <v>3248.92</v>
      </c>
      <c r="D167" s="7">
        <v>426.87</v>
      </c>
      <c r="E167" s="7">
        <v>1309.82</v>
      </c>
      <c r="F167" s="7">
        <v>188.26</v>
      </c>
      <c r="G167" s="7">
        <v>146.66999999999999</v>
      </c>
      <c r="H167" s="7">
        <v>42.62</v>
      </c>
      <c r="I167" s="7"/>
      <c r="J167" s="7"/>
      <c r="K167" s="7"/>
      <c r="L167" s="4">
        <f>CierreVentas[[#This Row],[Venta 
Total]]-SUM(CierreVentas[[#This Row],[Datafast]:[Transferencias]])</f>
        <v>1134.6800000000003</v>
      </c>
      <c r="M167" s="7">
        <v>61.23</v>
      </c>
      <c r="N167" s="7"/>
      <c r="O167" s="7">
        <v>310</v>
      </c>
      <c r="P167" s="7"/>
      <c r="Q167" s="7"/>
      <c r="R167" s="7"/>
      <c r="S167" s="7"/>
      <c r="T167" s="7"/>
      <c r="U167" s="7"/>
      <c r="V167" s="7"/>
      <c r="W167" s="23">
        <f>SUM(CierreVentas[[#This Row],[Compras]:[Otros]])</f>
        <v>371.23</v>
      </c>
      <c r="X167" s="7">
        <v>763.45</v>
      </c>
      <c r="Y167" s="7"/>
      <c r="Z167" s="4">
        <f>CierreVentas[[#This Row],[Efectivo]]-CierreVentas[[#This Row],[Total Gastos]]-CierreVentas[[#This Row],[Deposito
1]]-CierreVentas[[#This Row],[Deposito
2]]</f>
        <v>2.2737367544323206E-13</v>
      </c>
      <c r="AA167" s="7"/>
      <c r="AB167" s="7"/>
      <c r="AC167" s="7">
        <v>9.6</v>
      </c>
      <c r="AD167" s="7">
        <v>2.96</v>
      </c>
      <c r="AE167" s="23">
        <f>SUM(CierreVentas[[#This Row],[Empleados]:[Promociones]])</f>
        <v>12.559999999999999</v>
      </c>
    </row>
    <row r="168" spans="1:31" x14ac:dyDescent="0.25">
      <c r="A168" s="5">
        <v>4</v>
      </c>
      <c r="B168" s="6">
        <v>44564</v>
      </c>
      <c r="C168" s="7">
        <v>733.59</v>
      </c>
      <c r="D168" s="7"/>
      <c r="E168" s="7">
        <v>250.05</v>
      </c>
      <c r="F168" s="7">
        <v>147.13999999999999</v>
      </c>
      <c r="G168" s="7">
        <v>35.33</v>
      </c>
      <c r="H168" s="7">
        <v>90.94</v>
      </c>
      <c r="I168" s="7"/>
      <c r="J168" s="7"/>
      <c r="K168" s="7"/>
      <c r="L168" s="4">
        <f>CierreVentas[[#This Row],[Venta 
Total]]-SUM(CierreVentas[[#This Row],[Datafast]:[Transferencias]])</f>
        <v>210.13</v>
      </c>
      <c r="M168" s="7">
        <v>27.84</v>
      </c>
      <c r="N168" s="7"/>
      <c r="O168" s="7"/>
      <c r="P168" s="7"/>
      <c r="Q168" s="7"/>
      <c r="R168" s="7"/>
      <c r="S168" s="7"/>
      <c r="T168" s="7"/>
      <c r="U168" s="7"/>
      <c r="V168" s="7"/>
      <c r="W168" s="23">
        <f>SUM(CierreVentas[[#This Row],[Compras]:[Otros]])</f>
        <v>27.84</v>
      </c>
      <c r="X168" s="7">
        <v>182.29</v>
      </c>
      <c r="Y168" s="7"/>
      <c r="Z168" s="4">
        <f>CierreVentas[[#This Row],[Efectivo]]-CierreVentas[[#This Row],[Total Gastos]]-CierreVentas[[#This Row],[Deposito
1]]-CierreVentas[[#This Row],[Deposito
2]]</f>
        <v>0</v>
      </c>
      <c r="AA168" s="7"/>
      <c r="AB168" s="7"/>
      <c r="AC168" s="7"/>
      <c r="AD168" s="7"/>
      <c r="AE168" s="23">
        <f>SUM(CierreVentas[[#This Row],[Empleados]:[Promociones]])</f>
        <v>0</v>
      </c>
    </row>
    <row r="169" spans="1:31" x14ac:dyDescent="0.25">
      <c r="A169" s="5">
        <v>4</v>
      </c>
      <c r="B169" s="6">
        <v>44565</v>
      </c>
      <c r="C169" s="7">
        <v>667.72</v>
      </c>
      <c r="D169" s="7">
        <v>48.99</v>
      </c>
      <c r="E169" s="7">
        <v>108.49</v>
      </c>
      <c r="F169" s="7">
        <v>63.29</v>
      </c>
      <c r="G169" s="7">
        <v>27.05</v>
      </c>
      <c r="H169" s="7"/>
      <c r="I169" s="7"/>
      <c r="J169" s="7"/>
      <c r="K169" s="7"/>
      <c r="L169" s="4">
        <f>CierreVentas[[#This Row],[Venta 
Total]]-SUM(CierreVentas[[#This Row],[Datafast]:[Transferencias]])</f>
        <v>419.90000000000003</v>
      </c>
      <c r="M169" s="7">
        <v>1.27</v>
      </c>
      <c r="N169" s="7"/>
      <c r="O169" s="7"/>
      <c r="P169" s="7"/>
      <c r="Q169" s="7"/>
      <c r="R169" s="7"/>
      <c r="S169" s="7"/>
      <c r="T169" s="7"/>
      <c r="U169" s="7"/>
      <c r="V169" s="7"/>
      <c r="W169" s="23">
        <f>SUM(CierreVentas[[#This Row],[Compras]:[Otros]])</f>
        <v>1.27</v>
      </c>
      <c r="X169" s="7">
        <v>418.63</v>
      </c>
      <c r="Y169" s="7"/>
      <c r="Z169" s="4">
        <f>CierreVentas[[#This Row],[Efectivo]]-CierreVentas[[#This Row],[Total Gastos]]-CierreVentas[[#This Row],[Deposito
1]]-CierreVentas[[#This Row],[Deposito
2]]</f>
        <v>5.6843418860808015E-14</v>
      </c>
      <c r="AA169" s="7"/>
      <c r="AB169" s="7"/>
      <c r="AC169" s="7"/>
      <c r="AD169" s="7"/>
      <c r="AE169" s="23">
        <f>SUM(CierreVentas[[#This Row],[Empleados]:[Promociones]])</f>
        <v>0</v>
      </c>
    </row>
    <row r="170" spans="1:31" x14ac:dyDescent="0.25">
      <c r="A170" s="5">
        <v>4</v>
      </c>
      <c r="B170" s="6">
        <v>44566</v>
      </c>
      <c r="C170" s="7">
        <v>507.06</v>
      </c>
      <c r="D170" s="7">
        <v>11.12</v>
      </c>
      <c r="E170" s="7">
        <v>193</v>
      </c>
      <c r="F170" s="7">
        <v>59.79</v>
      </c>
      <c r="G170" s="7">
        <v>12.08</v>
      </c>
      <c r="H170" s="7"/>
      <c r="I170" s="7"/>
      <c r="J170" s="7"/>
      <c r="K170" s="7"/>
      <c r="L170" s="4">
        <f>CierreVentas[[#This Row],[Venta 
Total]]-SUM(CierreVentas[[#This Row],[Datafast]:[Transferencias]])</f>
        <v>231.07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23">
        <f>SUM(CierreVentas[[#This Row],[Compras]:[Otros]])</f>
        <v>0</v>
      </c>
      <c r="X170" s="7">
        <v>220</v>
      </c>
      <c r="Y170" s="7">
        <v>11.07</v>
      </c>
      <c r="Z170" s="4">
        <f>CierreVentas[[#This Row],[Efectivo]]-CierreVentas[[#This Row],[Total Gastos]]-CierreVentas[[#This Row],[Deposito
1]]-CierreVentas[[#This Row],[Deposito
2]]</f>
        <v>0</v>
      </c>
      <c r="AA170" s="7"/>
      <c r="AB170" s="7"/>
      <c r="AC170" s="7">
        <v>9.8000000000000007</v>
      </c>
      <c r="AD170" s="7"/>
      <c r="AE170" s="23">
        <f>SUM(CierreVentas[[#This Row],[Empleados]:[Promociones]])</f>
        <v>9.8000000000000007</v>
      </c>
    </row>
    <row r="171" spans="1:31" x14ac:dyDescent="0.25">
      <c r="A171" s="5">
        <v>4</v>
      </c>
      <c r="B171" s="6">
        <v>44567</v>
      </c>
      <c r="C171" s="7">
        <v>791.89</v>
      </c>
      <c r="D171" s="7">
        <v>19.37</v>
      </c>
      <c r="E171" s="7">
        <v>282.27999999999997</v>
      </c>
      <c r="F171" s="7">
        <v>62.76</v>
      </c>
      <c r="G171" s="7">
        <v>119.99</v>
      </c>
      <c r="H171" s="7">
        <v>37.76</v>
      </c>
      <c r="I171" s="7"/>
      <c r="J171" s="7"/>
      <c r="K171" s="7"/>
      <c r="L171" s="4">
        <f>CierreVentas[[#This Row],[Venta 
Total]]-SUM(CierreVentas[[#This Row],[Datafast]:[Transferencias]])</f>
        <v>269.73</v>
      </c>
      <c r="M171" s="7">
        <v>4.7699999999999996</v>
      </c>
      <c r="N171" s="7"/>
      <c r="O171" s="7"/>
      <c r="P171" s="7"/>
      <c r="Q171" s="7"/>
      <c r="R171" s="7"/>
      <c r="S171" s="7"/>
      <c r="T171" s="7"/>
      <c r="U171" s="7"/>
      <c r="V171" s="7"/>
      <c r="W171" s="23">
        <f>SUM(CierreVentas[[#This Row],[Compras]:[Otros]])</f>
        <v>4.7699999999999996</v>
      </c>
      <c r="X171" s="7">
        <v>24.96</v>
      </c>
      <c r="Y171" s="7">
        <v>240</v>
      </c>
      <c r="Z171" s="4">
        <f>CierreVentas[[#This Row],[Efectivo]]-CierreVentas[[#This Row],[Total Gastos]]-CierreVentas[[#This Row],[Deposito
1]]-CierreVentas[[#This Row],[Deposito
2]]</f>
        <v>0</v>
      </c>
      <c r="AA171" s="7"/>
      <c r="AB171" s="7"/>
      <c r="AC171" s="7"/>
      <c r="AD171" s="7"/>
      <c r="AE171" s="23">
        <f>SUM(CierreVentas[[#This Row],[Empleados]:[Promociones]])</f>
        <v>0</v>
      </c>
    </row>
    <row r="172" spans="1:31" x14ac:dyDescent="0.25">
      <c r="A172" s="5">
        <v>4</v>
      </c>
      <c r="B172" s="6">
        <v>44568</v>
      </c>
      <c r="C172" s="7">
        <v>996.09</v>
      </c>
      <c r="D172" s="7">
        <v>27.15</v>
      </c>
      <c r="E172" s="7">
        <v>322.14</v>
      </c>
      <c r="F172" s="7">
        <v>182.7</v>
      </c>
      <c r="G172" s="7">
        <v>25.61</v>
      </c>
      <c r="H172" s="7">
        <v>72.36</v>
      </c>
      <c r="I172" s="7"/>
      <c r="J172" s="7"/>
      <c r="K172" s="7"/>
      <c r="L172" s="4">
        <f>CierreVentas[[#This Row],[Venta 
Total]]-SUM(CierreVentas[[#This Row],[Datafast]:[Transferencias]])</f>
        <v>366.13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23">
        <f>SUM(CierreVentas[[#This Row],[Compras]:[Otros]])</f>
        <v>0</v>
      </c>
      <c r="X172" s="7">
        <v>6.13</v>
      </c>
      <c r="Y172" s="7">
        <v>360</v>
      </c>
      <c r="Z172" s="4">
        <f>CierreVentas[[#This Row],[Efectivo]]-CierreVentas[[#This Row],[Total Gastos]]-CierreVentas[[#This Row],[Deposito
1]]-CierreVentas[[#This Row],[Deposito
2]]</f>
        <v>0</v>
      </c>
      <c r="AA172" s="7"/>
      <c r="AB172" s="7"/>
      <c r="AC172" s="7"/>
      <c r="AD172" s="7"/>
      <c r="AE172" s="23">
        <f>SUM(CierreVentas[[#This Row],[Empleados]:[Promociones]])</f>
        <v>0</v>
      </c>
    </row>
    <row r="173" spans="1:31" x14ac:dyDescent="0.25">
      <c r="A173" s="5">
        <v>4</v>
      </c>
      <c r="B173" s="6">
        <v>44569</v>
      </c>
      <c r="C173" s="7">
        <v>2052.36</v>
      </c>
      <c r="D173" s="7">
        <v>357.35</v>
      </c>
      <c r="E173" s="7">
        <v>680.88</v>
      </c>
      <c r="F173" s="7">
        <v>196.74</v>
      </c>
      <c r="G173" s="7">
        <v>147.84</v>
      </c>
      <c r="H173" s="7">
        <v>75.05</v>
      </c>
      <c r="I173" s="7"/>
      <c r="J173" s="7"/>
      <c r="K173" s="7"/>
      <c r="L173" s="4">
        <f>CierreVentas[[#This Row],[Venta 
Total]]-SUM(CierreVentas[[#This Row],[Datafast]:[Transferencias]])</f>
        <v>594.50000000000023</v>
      </c>
      <c r="M173" s="7"/>
      <c r="N173" s="7"/>
      <c r="O173" s="7"/>
      <c r="P173" s="7"/>
      <c r="Q173" s="7"/>
      <c r="R173" s="7"/>
      <c r="S173" s="7"/>
      <c r="T173" s="7"/>
      <c r="U173" s="7"/>
      <c r="V173" s="7">
        <v>14.82</v>
      </c>
      <c r="W173" s="23">
        <f>SUM(CierreVentas[[#This Row],[Compras]:[Otros]])</f>
        <v>14.82</v>
      </c>
      <c r="X173" s="7">
        <v>19.68</v>
      </c>
      <c r="Y173" s="7">
        <v>560</v>
      </c>
      <c r="Z173" s="4">
        <f>CierreVentas[[#This Row],[Efectivo]]-CierreVentas[[#This Row],[Total Gastos]]-CierreVentas[[#This Row],[Deposito
1]]-CierreVentas[[#This Row],[Deposito
2]]</f>
        <v>0</v>
      </c>
      <c r="AA173" s="7"/>
      <c r="AB173" s="7"/>
      <c r="AC173" s="7"/>
      <c r="AD173" s="7"/>
      <c r="AE173" s="23">
        <f>SUM(CierreVentas[[#This Row],[Empleados]:[Promociones]])</f>
        <v>0</v>
      </c>
    </row>
    <row r="174" spans="1:31" x14ac:dyDescent="0.25">
      <c r="A174" s="5">
        <v>4</v>
      </c>
      <c r="B174" s="6">
        <v>44570</v>
      </c>
      <c r="C174" s="7">
        <v>2767.35</v>
      </c>
      <c r="D174" s="7">
        <v>262.95</v>
      </c>
      <c r="E174" s="7">
        <v>1079.93</v>
      </c>
      <c r="F174" s="7">
        <v>425.66</v>
      </c>
      <c r="G174" s="7">
        <v>197.95</v>
      </c>
      <c r="H174" s="7">
        <v>109.46</v>
      </c>
      <c r="I174" s="7"/>
      <c r="J174" s="7"/>
      <c r="K174" s="7"/>
      <c r="L174" s="4">
        <f>CierreVentas[[#This Row],[Venta 
Total]]-SUM(CierreVentas[[#This Row],[Datafast]:[Transferencias]])</f>
        <v>691.39999999999964</v>
      </c>
      <c r="M174" s="7">
        <v>4.22</v>
      </c>
      <c r="N174" s="7"/>
      <c r="O174" s="7">
        <v>190</v>
      </c>
      <c r="P174" s="7"/>
      <c r="Q174" s="7"/>
      <c r="R174" s="7"/>
      <c r="S174" s="7"/>
      <c r="T174" s="7"/>
      <c r="U174" s="7"/>
      <c r="V174" s="7"/>
      <c r="W174" s="23">
        <f>SUM(CierreVentas[[#This Row],[Compras]:[Otros]])</f>
        <v>194.22</v>
      </c>
      <c r="X174" s="7">
        <v>7.18</v>
      </c>
      <c r="Y174" s="7">
        <v>490</v>
      </c>
      <c r="Z174" s="4">
        <f>CierreVentas[[#This Row],[Efectivo]]-CierreVentas[[#This Row],[Total Gastos]]-CierreVentas[[#This Row],[Deposito
1]]-CierreVentas[[#This Row],[Deposito
2]]</f>
        <v>0</v>
      </c>
      <c r="AA174" s="7"/>
      <c r="AB174" s="7"/>
      <c r="AC174" s="7">
        <v>16.649999999999999</v>
      </c>
      <c r="AD174" s="7"/>
      <c r="AE174" s="23">
        <f>SUM(CierreVentas[[#This Row],[Empleados]:[Promociones]])</f>
        <v>16.649999999999999</v>
      </c>
    </row>
    <row r="175" spans="1:31" x14ac:dyDescent="0.25">
      <c r="A175" s="5">
        <v>4</v>
      </c>
      <c r="B175" s="6">
        <v>44571</v>
      </c>
      <c r="C175" s="7">
        <v>362.14</v>
      </c>
      <c r="D175" s="7"/>
      <c r="E175" s="7">
        <v>61.74</v>
      </c>
      <c r="F175" s="7">
        <v>66.040000000000006</v>
      </c>
      <c r="G175" s="7">
        <v>15.35</v>
      </c>
      <c r="H175" s="7">
        <v>29.5</v>
      </c>
      <c r="I175" s="7"/>
      <c r="J175" s="7"/>
      <c r="K175" s="7"/>
      <c r="L175" s="4">
        <f>CierreVentas[[#This Row],[Venta 
Total]]-SUM(CierreVentas[[#This Row],[Datafast]:[Transferencias]])</f>
        <v>189.51</v>
      </c>
      <c r="M175" s="7">
        <v>12.16</v>
      </c>
      <c r="N175" s="7"/>
      <c r="O175" s="7"/>
      <c r="P175" s="7"/>
      <c r="Q175" s="7"/>
      <c r="R175" s="7"/>
      <c r="S175" s="7"/>
      <c r="T175" s="7"/>
      <c r="U175" s="7"/>
      <c r="V175" s="7"/>
      <c r="W175" s="23">
        <f>SUM(CierreVentas[[#This Row],[Compras]:[Otros]])</f>
        <v>12.16</v>
      </c>
      <c r="X175" s="7">
        <v>7.35</v>
      </c>
      <c r="Y175" s="7">
        <v>170</v>
      </c>
      <c r="Z175" s="4">
        <f>CierreVentas[[#This Row],[Efectivo]]-CierreVentas[[#This Row],[Total Gastos]]-CierreVentas[[#This Row],[Deposito
1]]-CierreVentas[[#This Row],[Deposito
2]]</f>
        <v>0</v>
      </c>
      <c r="AA175" s="7"/>
      <c r="AB175" s="7"/>
      <c r="AC175" s="7"/>
      <c r="AD175" s="7"/>
      <c r="AE175" s="23">
        <f>SUM(CierreVentas[[#This Row],[Empleados]:[Promociones]])</f>
        <v>0</v>
      </c>
    </row>
    <row r="176" spans="1:31" x14ac:dyDescent="0.25">
      <c r="A176" s="5">
        <v>4</v>
      </c>
      <c r="B176" s="6">
        <v>44572</v>
      </c>
      <c r="C176" s="7">
        <v>565.28</v>
      </c>
      <c r="D176" s="7"/>
      <c r="E176" s="7">
        <v>122.89</v>
      </c>
      <c r="F176" s="7">
        <v>57.41</v>
      </c>
      <c r="G176" s="7">
        <v>30.6</v>
      </c>
      <c r="H176" s="7"/>
      <c r="I176" s="7"/>
      <c r="J176" s="7"/>
      <c r="K176" s="7"/>
      <c r="L176" s="4">
        <f>CierreVentas[[#This Row],[Venta 
Total]]-SUM(CierreVentas[[#This Row],[Datafast]:[Transferencias]])</f>
        <v>354.38</v>
      </c>
      <c r="M176" s="7"/>
      <c r="N176" s="7">
        <v>40</v>
      </c>
      <c r="O176" s="7"/>
      <c r="P176" s="7"/>
      <c r="Q176" s="7"/>
      <c r="R176" s="7"/>
      <c r="S176" s="7"/>
      <c r="T176" s="7"/>
      <c r="U176" s="7"/>
      <c r="V176" s="7">
        <v>3.28</v>
      </c>
      <c r="W176" s="23">
        <f>SUM(CierreVentas[[#This Row],[Compras]:[Otros]])</f>
        <v>43.28</v>
      </c>
      <c r="X176" s="7">
        <v>31.1</v>
      </c>
      <c r="Y176" s="7">
        <v>280</v>
      </c>
      <c r="Z176" s="4">
        <f>CierreVentas[[#This Row],[Efectivo]]-CierreVentas[[#This Row],[Total Gastos]]-CierreVentas[[#This Row],[Deposito
1]]-CierreVentas[[#This Row],[Deposito
2]]</f>
        <v>0</v>
      </c>
      <c r="AA176" s="7"/>
      <c r="AB176" s="7"/>
      <c r="AC176" s="7"/>
      <c r="AD176" s="7"/>
      <c r="AE176" s="23">
        <f>SUM(CierreVentas[[#This Row],[Empleados]:[Promociones]])</f>
        <v>0</v>
      </c>
    </row>
    <row r="177" spans="1:31" x14ac:dyDescent="0.25">
      <c r="A177" s="5">
        <v>4</v>
      </c>
      <c r="B177" s="6">
        <v>44573</v>
      </c>
      <c r="C177" s="7">
        <v>595.58000000000004</v>
      </c>
      <c r="D177" s="7"/>
      <c r="E177" s="7">
        <v>116.52</v>
      </c>
      <c r="F177" s="7">
        <v>59.95</v>
      </c>
      <c r="G177" s="7">
        <v>93.85</v>
      </c>
      <c r="H177" s="7">
        <v>47.92</v>
      </c>
      <c r="I177" s="7"/>
      <c r="J177" s="7"/>
      <c r="K177" s="7"/>
      <c r="L177" s="4">
        <f>CierreVentas[[#This Row],[Venta 
Total]]-SUM(CierreVentas[[#This Row],[Datafast]:[Transferencias]])</f>
        <v>277.34000000000003</v>
      </c>
      <c r="M177" s="7"/>
      <c r="N177" s="7">
        <v>25</v>
      </c>
      <c r="O177" s="7"/>
      <c r="P177" s="7"/>
      <c r="Q177" s="7"/>
      <c r="R177" s="7"/>
      <c r="S177" s="7"/>
      <c r="T177" s="7"/>
      <c r="U177" s="7"/>
      <c r="V177" s="7"/>
      <c r="W177" s="23">
        <f>SUM(CierreVentas[[#This Row],[Compras]:[Otros]])</f>
        <v>25</v>
      </c>
      <c r="X177" s="7">
        <v>12.34</v>
      </c>
      <c r="Y177" s="7">
        <v>240</v>
      </c>
      <c r="Z177" s="4">
        <f>CierreVentas[[#This Row],[Efectivo]]-CierreVentas[[#This Row],[Total Gastos]]-CierreVentas[[#This Row],[Deposito
1]]-CierreVentas[[#This Row],[Deposito
2]]</f>
        <v>0</v>
      </c>
      <c r="AA177" s="7"/>
      <c r="AB177" s="7"/>
      <c r="AC177" s="7"/>
      <c r="AD177" s="7"/>
      <c r="AE177" s="23">
        <f>SUM(CierreVentas[[#This Row],[Empleados]:[Promociones]])</f>
        <v>0</v>
      </c>
    </row>
    <row r="178" spans="1:31" x14ac:dyDescent="0.25">
      <c r="A178" s="5">
        <v>4</v>
      </c>
      <c r="B178" s="6">
        <v>44574</v>
      </c>
      <c r="C178" s="7">
        <v>590.95000000000005</v>
      </c>
      <c r="D178" s="7">
        <v>87.66</v>
      </c>
      <c r="E178" s="7">
        <v>153.79</v>
      </c>
      <c r="F178" s="7">
        <v>88.75</v>
      </c>
      <c r="G178" s="7">
        <v>42.76</v>
      </c>
      <c r="H178" s="7">
        <v>31.12</v>
      </c>
      <c r="I178" s="7"/>
      <c r="J178" s="7"/>
      <c r="K178" s="7"/>
      <c r="L178" s="4">
        <f>CierreVentas[[#This Row],[Venta 
Total]]-SUM(CierreVentas[[#This Row],[Datafast]:[Transferencias]])</f>
        <v>186.87000000000006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23">
        <f>SUM(CierreVentas[[#This Row],[Compras]:[Otros]])</f>
        <v>0</v>
      </c>
      <c r="X178" s="7">
        <v>26.87</v>
      </c>
      <c r="Y178" s="7">
        <v>160</v>
      </c>
      <c r="Z178" s="4">
        <f>CierreVentas[[#This Row],[Efectivo]]-CierreVentas[[#This Row],[Total Gastos]]-CierreVentas[[#This Row],[Deposito
1]]-CierreVentas[[#This Row],[Deposito
2]]</f>
        <v>0</v>
      </c>
      <c r="AA178" s="7"/>
      <c r="AB178" s="7"/>
      <c r="AC178" s="7"/>
      <c r="AD178" s="7"/>
      <c r="AE178" s="23">
        <f>SUM(CierreVentas[[#This Row],[Empleados]:[Promociones]])</f>
        <v>0</v>
      </c>
    </row>
    <row r="179" spans="1:31" x14ac:dyDescent="0.25">
      <c r="A179" s="5">
        <v>4</v>
      </c>
      <c r="B179" s="6">
        <v>44575</v>
      </c>
      <c r="C179" s="7">
        <v>632.91999999999996</v>
      </c>
      <c r="D179" s="7"/>
      <c r="E179" s="7">
        <v>217.22</v>
      </c>
      <c r="F179" s="7">
        <v>125.03</v>
      </c>
      <c r="G179" s="7">
        <v>10.48</v>
      </c>
      <c r="H179" s="7">
        <v>10.98</v>
      </c>
      <c r="I179" s="7"/>
      <c r="J179" s="7"/>
      <c r="K179" s="7"/>
      <c r="L179" s="4">
        <f>CierreVentas[[#This Row],[Venta 
Total]]-SUM(CierreVentas[[#This Row],[Datafast]:[Transferencias]])</f>
        <v>269.20999999999992</v>
      </c>
      <c r="M179" s="7">
        <v>4.55</v>
      </c>
      <c r="N179" s="7"/>
      <c r="O179" s="7"/>
      <c r="P179" s="7"/>
      <c r="Q179" s="7"/>
      <c r="R179" s="7"/>
      <c r="S179" s="7"/>
      <c r="T179" s="7"/>
      <c r="U179" s="7"/>
      <c r="V179" s="7"/>
      <c r="W179" s="23">
        <f>SUM(CierreVentas[[#This Row],[Compras]:[Otros]])</f>
        <v>4.55</v>
      </c>
      <c r="X179" s="7">
        <v>14.66</v>
      </c>
      <c r="Y179" s="7">
        <v>250</v>
      </c>
      <c r="Z179" s="4">
        <f>CierreVentas[[#This Row],[Efectivo]]-CierreVentas[[#This Row],[Total Gastos]]-CierreVentas[[#This Row],[Deposito
1]]-CierreVentas[[#This Row],[Deposito
2]]</f>
        <v>0</v>
      </c>
      <c r="AA179" s="7"/>
      <c r="AB179" s="7"/>
      <c r="AC179" s="7">
        <v>9.6</v>
      </c>
      <c r="AD179" s="7"/>
      <c r="AE179" s="23">
        <f>SUM(CierreVentas[[#This Row],[Empleados]:[Promociones]])</f>
        <v>9.6</v>
      </c>
    </row>
    <row r="180" spans="1:31" x14ac:dyDescent="0.25">
      <c r="A180" s="5">
        <v>4</v>
      </c>
      <c r="B180" s="6">
        <v>44576</v>
      </c>
      <c r="C180" s="7">
        <v>2260.4899999999998</v>
      </c>
      <c r="D180" s="7">
        <v>457.58</v>
      </c>
      <c r="E180" s="7">
        <v>1030.77</v>
      </c>
      <c r="F180" s="7">
        <v>22.69</v>
      </c>
      <c r="G180" s="7">
        <v>98.71</v>
      </c>
      <c r="H180" s="7">
        <v>5.54</v>
      </c>
      <c r="I180" s="7"/>
      <c r="J180" s="7"/>
      <c r="K180" s="7"/>
      <c r="L180" s="4">
        <f>CierreVentas[[#This Row],[Venta 
Total]]-SUM(CierreVentas[[#This Row],[Datafast]:[Transferencias]])</f>
        <v>645.19999999999982</v>
      </c>
      <c r="M180" s="7"/>
      <c r="N180" s="7"/>
      <c r="O180" s="7">
        <v>100</v>
      </c>
      <c r="P180" s="7"/>
      <c r="Q180" s="7"/>
      <c r="R180" s="7"/>
      <c r="S180" s="7"/>
      <c r="T180" s="7"/>
      <c r="U180" s="7"/>
      <c r="V180" s="7"/>
      <c r="W180" s="23">
        <f>SUM(CierreVentas[[#This Row],[Compras]:[Otros]])</f>
        <v>100</v>
      </c>
      <c r="X180" s="7">
        <v>540</v>
      </c>
      <c r="Y180" s="7">
        <v>5.2</v>
      </c>
      <c r="Z180" s="4">
        <f>CierreVentas[[#This Row],[Efectivo]]-CierreVentas[[#This Row],[Total Gastos]]-CierreVentas[[#This Row],[Deposito
1]]-CierreVentas[[#This Row],[Deposito
2]]</f>
        <v>-1.8207657603852567E-13</v>
      </c>
      <c r="AA180" s="7"/>
      <c r="AB180" s="7"/>
      <c r="AC180" s="7"/>
      <c r="AD180" s="7"/>
      <c r="AE180" s="23">
        <f>SUM(CierreVentas[[#This Row],[Empleados]:[Promociones]])</f>
        <v>0</v>
      </c>
    </row>
    <row r="181" spans="1:31" x14ac:dyDescent="0.25">
      <c r="A181" s="5">
        <v>4</v>
      </c>
      <c r="B181" s="6">
        <v>44577</v>
      </c>
      <c r="C181" s="7">
        <v>2850.43</v>
      </c>
      <c r="D181" s="7">
        <v>738.65</v>
      </c>
      <c r="E181" s="7">
        <v>800.73</v>
      </c>
      <c r="F181" s="7">
        <v>426.82</v>
      </c>
      <c r="G181" s="7">
        <v>341.13</v>
      </c>
      <c r="H181" s="7">
        <v>71.239999999999995</v>
      </c>
      <c r="I181" s="7"/>
      <c r="J181" s="7"/>
      <c r="K181" s="7"/>
      <c r="L181" s="4">
        <f>CierreVentas[[#This Row],[Venta 
Total]]-SUM(CierreVentas[[#This Row],[Datafast]:[Transferencias]])</f>
        <v>471.86000000000013</v>
      </c>
      <c r="M181" s="7">
        <v>5.33</v>
      </c>
      <c r="N181" s="7"/>
      <c r="O181" s="7">
        <v>230</v>
      </c>
      <c r="P181" s="7"/>
      <c r="Q181" s="7"/>
      <c r="R181" s="7"/>
      <c r="S181" s="7"/>
      <c r="T181" s="7"/>
      <c r="U181" s="7"/>
      <c r="V181" s="7"/>
      <c r="W181" s="23">
        <f>SUM(CierreVentas[[#This Row],[Compras]:[Otros]])</f>
        <v>235.33</v>
      </c>
      <c r="X181" s="7">
        <v>6.53</v>
      </c>
      <c r="Y181" s="7">
        <v>230</v>
      </c>
      <c r="Z181" s="4">
        <f>CierreVentas[[#This Row],[Efectivo]]-CierreVentas[[#This Row],[Total Gastos]]-CierreVentas[[#This Row],[Deposito
1]]-CierreVentas[[#This Row],[Deposito
2]]</f>
        <v>0</v>
      </c>
      <c r="AA181" s="7"/>
      <c r="AB181" s="7"/>
      <c r="AC181" s="7"/>
      <c r="AD181" s="7">
        <v>2.96</v>
      </c>
      <c r="AE181" s="23">
        <f>SUM(CierreVentas[[#This Row],[Empleados]:[Promociones]])</f>
        <v>2.96</v>
      </c>
    </row>
    <row r="182" spans="1:31" x14ac:dyDescent="0.25">
      <c r="A182" s="5">
        <v>4</v>
      </c>
      <c r="B182" s="6">
        <v>44578</v>
      </c>
      <c r="C182" s="7">
        <v>491.83</v>
      </c>
      <c r="D182" s="7"/>
      <c r="E182" s="7">
        <v>184.78</v>
      </c>
      <c r="F182" s="7">
        <v>19.36</v>
      </c>
      <c r="G182" s="7">
        <v>30.32</v>
      </c>
      <c r="H182" s="7">
        <v>69.540000000000006</v>
      </c>
      <c r="I182" s="7"/>
      <c r="J182" s="7"/>
      <c r="K182" s="7"/>
      <c r="L182" s="4">
        <f>CierreVentas[[#This Row],[Venta 
Total]]-SUM(CierreVentas[[#This Row],[Datafast]:[Transferencias]])</f>
        <v>187.82999999999998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23">
        <f>SUM(CierreVentas[[#This Row],[Compras]:[Otros]])</f>
        <v>0</v>
      </c>
      <c r="X182" s="7">
        <v>7.83</v>
      </c>
      <c r="Y182" s="7">
        <v>180</v>
      </c>
      <c r="Z182" s="4">
        <f>CierreVentas[[#This Row],[Efectivo]]-CierreVentas[[#This Row],[Total Gastos]]-CierreVentas[[#This Row],[Deposito
1]]-CierreVentas[[#This Row],[Deposito
2]]</f>
        <v>0</v>
      </c>
      <c r="AA182" s="7"/>
      <c r="AB182" s="7"/>
      <c r="AC182" s="7"/>
      <c r="AD182" s="7"/>
      <c r="AE182" s="23">
        <f>SUM(CierreVentas[[#This Row],[Empleados]:[Promociones]])</f>
        <v>0</v>
      </c>
    </row>
    <row r="183" spans="1:31" x14ac:dyDescent="0.25">
      <c r="A183" s="5">
        <v>4</v>
      </c>
      <c r="B183" s="6">
        <v>44579</v>
      </c>
      <c r="C183" s="7">
        <v>501.94</v>
      </c>
      <c r="D183" s="7"/>
      <c r="E183" s="7">
        <v>124.18</v>
      </c>
      <c r="F183" s="7">
        <v>15.35</v>
      </c>
      <c r="G183" s="7">
        <v>41.9</v>
      </c>
      <c r="H183" s="7"/>
      <c r="I183" s="7"/>
      <c r="J183" s="7"/>
      <c r="K183" s="7"/>
      <c r="L183" s="4">
        <f>CierreVentas[[#This Row],[Venta 
Total]]-SUM(CierreVentas[[#This Row],[Datafast]:[Transferencias]])</f>
        <v>320.51</v>
      </c>
      <c r="M183" s="7"/>
      <c r="N183" s="7">
        <v>20</v>
      </c>
      <c r="O183" s="7"/>
      <c r="P183" s="7">
        <v>300.51</v>
      </c>
      <c r="Q183" s="7"/>
      <c r="R183" s="7"/>
      <c r="S183" s="7"/>
      <c r="T183" s="7"/>
      <c r="U183" s="7"/>
      <c r="V183" s="7"/>
      <c r="W183" s="23">
        <f>SUM(CierreVentas[[#This Row],[Compras]:[Otros]])</f>
        <v>320.51</v>
      </c>
      <c r="X183" s="7"/>
      <c r="Y183" s="7"/>
      <c r="Z183" s="4">
        <f>CierreVentas[[#This Row],[Efectivo]]-CierreVentas[[#This Row],[Total Gastos]]-CierreVentas[[#This Row],[Deposito
1]]-CierreVentas[[#This Row],[Deposito
2]]</f>
        <v>0</v>
      </c>
      <c r="AA183" s="7"/>
      <c r="AB183" s="7"/>
      <c r="AC183" s="7"/>
      <c r="AD183" s="7"/>
      <c r="AE183" s="23">
        <f>SUM(CierreVentas[[#This Row],[Empleados]:[Promociones]])</f>
        <v>0</v>
      </c>
    </row>
    <row r="184" spans="1:31" x14ac:dyDescent="0.25">
      <c r="A184" s="5">
        <v>4</v>
      </c>
      <c r="B184" s="6">
        <v>44580</v>
      </c>
      <c r="C184" s="7">
        <v>508.98</v>
      </c>
      <c r="D184" s="7">
        <v>197.69</v>
      </c>
      <c r="E184" s="7"/>
      <c r="F184" s="7">
        <v>130.55000000000001</v>
      </c>
      <c r="G184" s="7"/>
      <c r="H184" s="7">
        <v>5.49</v>
      </c>
      <c r="I184" s="7"/>
      <c r="J184" s="7"/>
      <c r="K184" s="7"/>
      <c r="L184" s="4">
        <f>CierreVentas[[#This Row],[Venta 
Total]]-SUM(CierreVentas[[#This Row],[Datafast]:[Transferencias]])</f>
        <v>175.25</v>
      </c>
      <c r="M184" s="7"/>
      <c r="N184" s="7">
        <v>45</v>
      </c>
      <c r="O184" s="7"/>
      <c r="P184" s="7">
        <v>95.41</v>
      </c>
      <c r="Q184" s="7"/>
      <c r="R184" s="7"/>
      <c r="S184" s="7"/>
      <c r="T184" s="7"/>
      <c r="U184" s="7"/>
      <c r="V184" s="7">
        <v>34.840000000000003</v>
      </c>
      <c r="W184" s="23">
        <f>SUM(CierreVentas[[#This Row],[Compras]:[Otros]])</f>
        <v>175.25</v>
      </c>
      <c r="X184" s="7"/>
      <c r="Y184" s="7"/>
      <c r="Z184" s="4">
        <f>CierreVentas[[#This Row],[Efectivo]]-CierreVentas[[#This Row],[Total Gastos]]-CierreVentas[[#This Row],[Deposito
1]]-CierreVentas[[#This Row],[Deposito
2]]</f>
        <v>0</v>
      </c>
      <c r="AA184" s="7"/>
      <c r="AB184" s="7"/>
      <c r="AC184" s="7"/>
      <c r="AD184" s="7"/>
      <c r="AE184" s="23">
        <f>SUM(CierreVentas[[#This Row],[Empleados]:[Promociones]])</f>
        <v>0</v>
      </c>
    </row>
    <row r="185" spans="1:31" x14ac:dyDescent="0.25">
      <c r="A185" s="5">
        <v>4</v>
      </c>
      <c r="B185" s="6">
        <v>44581</v>
      </c>
      <c r="C185" s="7">
        <v>551.79</v>
      </c>
      <c r="D185" s="7"/>
      <c r="E185" s="7">
        <v>126.93</v>
      </c>
      <c r="F185" s="7">
        <v>42.93</v>
      </c>
      <c r="G185" s="7">
        <v>14.97</v>
      </c>
      <c r="H185" s="7">
        <v>36.44</v>
      </c>
      <c r="I185" s="7"/>
      <c r="J185" s="7"/>
      <c r="K185" s="7"/>
      <c r="L185" s="4">
        <f>CierreVentas[[#This Row],[Venta 
Total]]-SUM(CierreVentas[[#This Row],[Datafast]:[Transferencias]])</f>
        <v>330.52</v>
      </c>
      <c r="M185" s="7">
        <v>5.28</v>
      </c>
      <c r="N185" s="7"/>
      <c r="O185" s="7"/>
      <c r="P185" s="7">
        <v>325.24</v>
      </c>
      <c r="Q185" s="7"/>
      <c r="R185" s="7"/>
      <c r="S185" s="7"/>
      <c r="T185" s="7"/>
      <c r="U185" s="7"/>
      <c r="V185" s="7"/>
      <c r="W185" s="23">
        <f>SUM(CierreVentas[[#This Row],[Compras]:[Otros]])</f>
        <v>330.52</v>
      </c>
      <c r="X185" s="7"/>
      <c r="Y185" s="7"/>
      <c r="Z185" s="4">
        <f>CierreVentas[[#This Row],[Efectivo]]-CierreVentas[[#This Row],[Total Gastos]]-CierreVentas[[#This Row],[Deposito
1]]-CierreVentas[[#This Row],[Deposito
2]]</f>
        <v>0</v>
      </c>
      <c r="AA185" s="7"/>
      <c r="AB185" s="7"/>
      <c r="AC185" s="7">
        <v>18.89</v>
      </c>
      <c r="AD185" s="7"/>
      <c r="AE185" s="23">
        <f>SUM(CierreVentas[[#This Row],[Empleados]:[Promociones]])</f>
        <v>18.89</v>
      </c>
    </row>
    <row r="186" spans="1:31" x14ac:dyDescent="0.25">
      <c r="A186" s="5">
        <v>4</v>
      </c>
      <c r="B186" s="6">
        <v>44582</v>
      </c>
      <c r="C186" s="7">
        <v>811.9</v>
      </c>
      <c r="D186" s="7"/>
      <c r="E186" s="7">
        <v>167.67</v>
      </c>
      <c r="F186" s="7">
        <v>281.52</v>
      </c>
      <c r="G186" s="7">
        <v>123</v>
      </c>
      <c r="H186" s="7">
        <v>56.03</v>
      </c>
      <c r="I186" s="7"/>
      <c r="J186" s="7"/>
      <c r="K186" s="7"/>
      <c r="L186" s="4">
        <f>CierreVentas[[#This Row],[Venta 
Total]]-SUM(CierreVentas[[#This Row],[Datafast]:[Transferencias]])</f>
        <v>183.68000000000006</v>
      </c>
      <c r="M186" s="7"/>
      <c r="N186" s="7"/>
      <c r="O186" s="7"/>
      <c r="P186" s="7">
        <v>183.68</v>
      </c>
      <c r="Q186" s="7"/>
      <c r="R186" s="7"/>
      <c r="S186" s="7"/>
      <c r="T186" s="7"/>
      <c r="U186" s="7"/>
      <c r="V186" s="7"/>
      <c r="W186" s="23">
        <f>SUM(CierreVentas[[#This Row],[Compras]:[Otros]])</f>
        <v>183.68</v>
      </c>
      <c r="X186" s="7"/>
      <c r="Y186" s="7"/>
      <c r="Z186" s="4">
        <f>CierreVentas[[#This Row],[Efectivo]]-CierreVentas[[#This Row],[Total Gastos]]-CierreVentas[[#This Row],[Deposito
1]]-CierreVentas[[#This Row],[Deposito
2]]</f>
        <v>5.6843418860808015E-14</v>
      </c>
      <c r="AA186" s="7"/>
      <c r="AB186" s="7"/>
      <c r="AC186" s="7"/>
      <c r="AD186" s="7"/>
      <c r="AE186" s="23">
        <f>SUM(CierreVentas[[#This Row],[Empleados]:[Promociones]])</f>
        <v>0</v>
      </c>
    </row>
    <row r="187" spans="1:31" x14ac:dyDescent="0.25">
      <c r="A187" s="5">
        <v>4</v>
      </c>
      <c r="B187" s="6">
        <v>44583</v>
      </c>
      <c r="C187" s="7">
        <v>2160.37</v>
      </c>
      <c r="D187" s="7">
        <v>296.95</v>
      </c>
      <c r="E187" s="7">
        <v>786.18</v>
      </c>
      <c r="F187" s="7">
        <v>235.08</v>
      </c>
      <c r="G187" s="7">
        <v>82.47</v>
      </c>
      <c r="H187" s="7"/>
      <c r="I187" s="7"/>
      <c r="J187" s="7"/>
      <c r="K187" s="7"/>
      <c r="L187" s="4">
        <f>CierreVentas[[#This Row],[Venta 
Total]]-SUM(CierreVentas[[#This Row],[Datafast]:[Transferencias]])</f>
        <v>759.69</v>
      </c>
      <c r="M187" s="7"/>
      <c r="N187" s="7"/>
      <c r="O187" s="7"/>
      <c r="P187" s="7">
        <v>327.16000000000003</v>
      </c>
      <c r="Q187" s="7"/>
      <c r="R187" s="7"/>
      <c r="S187" s="7"/>
      <c r="T187" s="7"/>
      <c r="U187" s="7">
        <v>89</v>
      </c>
      <c r="V187" s="7">
        <v>84.09</v>
      </c>
      <c r="W187" s="23">
        <f>SUM(CierreVentas[[#This Row],[Compras]:[Otros]])</f>
        <v>500.25</v>
      </c>
      <c r="X187" s="7">
        <v>20</v>
      </c>
      <c r="Y187" s="7">
        <v>240</v>
      </c>
      <c r="Z187" s="4">
        <f>CierreVentas[[#This Row],[Efectivo]]-CierreVentas[[#This Row],[Total Gastos]]-CierreVentas[[#This Row],[Deposito
1]]-CierreVentas[[#This Row],[Deposito
2]]</f>
        <v>-0.55999999999994543</v>
      </c>
      <c r="AA187" s="7"/>
      <c r="AB187" s="7"/>
      <c r="AC187" s="7"/>
      <c r="AD187" s="7"/>
      <c r="AE187" s="23">
        <f>SUM(CierreVentas[[#This Row],[Empleados]:[Promociones]])</f>
        <v>0</v>
      </c>
    </row>
    <row r="188" spans="1:31" x14ac:dyDescent="0.25">
      <c r="A188" s="5">
        <v>4</v>
      </c>
      <c r="B188" s="6">
        <v>44584</v>
      </c>
      <c r="C188" s="7">
        <v>2720.34</v>
      </c>
      <c r="D188" s="7">
        <v>145.15</v>
      </c>
      <c r="E188" s="7">
        <v>1067.76</v>
      </c>
      <c r="F188" s="7">
        <v>505.01</v>
      </c>
      <c r="G188" s="7">
        <v>182.85</v>
      </c>
      <c r="H188" s="7">
        <v>43.34</v>
      </c>
      <c r="I188" s="7"/>
      <c r="J188" s="7"/>
      <c r="K188" s="7"/>
      <c r="L188" s="4">
        <f>CierreVentas[[#This Row],[Venta 
Total]]-SUM(CierreVentas[[#This Row],[Datafast]:[Transferencias]])</f>
        <v>776.23000000000025</v>
      </c>
      <c r="M188" s="7">
        <v>3</v>
      </c>
      <c r="N188" s="7"/>
      <c r="O188" s="7">
        <v>210</v>
      </c>
      <c r="P188" s="7"/>
      <c r="Q188" s="7"/>
      <c r="R188" s="7"/>
      <c r="S188" s="7">
        <v>5</v>
      </c>
      <c r="T188" s="7"/>
      <c r="U188" s="7"/>
      <c r="V188" s="7"/>
      <c r="W188" s="23">
        <f>SUM(CierreVentas[[#This Row],[Compras]:[Otros]])</f>
        <v>218</v>
      </c>
      <c r="X188" s="7">
        <v>540</v>
      </c>
      <c r="Y188" s="7">
        <v>18.23</v>
      </c>
      <c r="Z188" s="4">
        <f>CierreVentas[[#This Row],[Efectivo]]-CierreVentas[[#This Row],[Total Gastos]]-CierreVentas[[#This Row],[Deposito
1]]-CierreVentas[[#This Row],[Deposito
2]]</f>
        <v>2.4513724383723456E-13</v>
      </c>
      <c r="AA188" s="7"/>
      <c r="AB188" s="7"/>
      <c r="AC188" s="7"/>
      <c r="AD188" s="7"/>
      <c r="AE188" s="23">
        <f>SUM(CierreVentas[[#This Row],[Empleados]:[Promociones]])</f>
        <v>0</v>
      </c>
    </row>
    <row r="189" spans="1:31" x14ac:dyDescent="0.25">
      <c r="A189" s="5">
        <v>4</v>
      </c>
      <c r="B189" s="6">
        <v>44585</v>
      </c>
      <c r="C189" s="7">
        <v>566.83000000000004</v>
      </c>
      <c r="D189" s="7"/>
      <c r="E189" s="7">
        <v>185.29</v>
      </c>
      <c r="F189" s="7">
        <v>62.91</v>
      </c>
      <c r="G189" s="7">
        <v>34.229999999999997</v>
      </c>
      <c r="H189" s="7">
        <v>20.5</v>
      </c>
      <c r="I189" s="7"/>
      <c r="J189" s="7"/>
      <c r="K189" s="7"/>
      <c r="L189" s="4">
        <f>CierreVentas[[#This Row],[Venta 
Total]]-SUM(CierreVentas[[#This Row],[Datafast]:[Transferencias]])</f>
        <v>263.90000000000003</v>
      </c>
      <c r="M189" s="7">
        <v>5.86</v>
      </c>
      <c r="N189" s="7">
        <v>20</v>
      </c>
      <c r="O189" s="7"/>
      <c r="P189" s="7"/>
      <c r="Q189" s="7"/>
      <c r="R189" s="7"/>
      <c r="S189" s="7"/>
      <c r="T189" s="7"/>
      <c r="U189" s="7"/>
      <c r="V189" s="7"/>
      <c r="W189" s="23">
        <f>SUM(CierreVentas[[#This Row],[Compras]:[Otros]])</f>
        <v>25.86</v>
      </c>
      <c r="X189" s="7">
        <v>250</v>
      </c>
      <c r="Y189" s="7"/>
      <c r="Z189" s="4">
        <f>CierreVentas[[#This Row],[Efectivo]]-CierreVentas[[#This Row],[Total Gastos]]-CierreVentas[[#This Row],[Deposito
1]]-CierreVentas[[#This Row],[Deposito
2]]</f>
        <v>-11.95999999999998</v>
      </c>
      <c r="AA189" s="7"/>
      <c r="AB189" s="7"/>
      <c r="AC189" s="7"/>
      <c r="AD189" s="7"/>
      <c r="AE189" s="23">
        <f>SUM(CierreVentas[[#This Row],[Empleados]:[Promociones]])</f>
        <v>0</v>
      </c>
    </row>
    <row r="190" spans="1:31" x14ac:dyDescent="0.25">
      <c r="A190" s="5">
        <v>4</v>
      </c>
      <c r="B190" s="6">
        <v>44586</v>
      </c>
      <c r="C190" s="7">
        <v>247.25</v>
      </c>
      <c r="D190" s="7"/>
      <c r="E190" s="7">
        <v>118.67</v>
      </c>
      <c r="F190" s="7">
        <v>51.21</v>
      </c>
      <c r="G190" s="7">
        <v>25.61</v>
      </c>
      <c r="H190" s="7"/>
      <c r="I190" s="7"/>
      <c r="J190" s="7"/>
      <c r="K190" s="7"/>
      <c r="L190" s="4">
        <f>CierreVentas[[#This Row],[Venta 
Total]]-SUM(CierreVentas[[#This Row],[Datafast]:[Transferencias]])</f>
        <v>51.759999999999991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23">
        <f>SUM(CierreVentas[[#This Row],[Compras]:[Otros]])</f>
        <v>0</v>
      </c>
      <c r="X190" s="7">
        <v>11.96</v>
      </c>
      <c r="Y190" s="7">
        <v>39.799999999999997</v>
      </c>
      <c r="Z190" s="4">
        <f>CierreVentas[[#This Row],[Efectivo]]-CierreVentas[[#This Row],[Total Gastos]]-CierreVentas[[#This Row],[Deposito
1]]-CierreVentas[[#This Row],[Deposito
2]]</f>
        <v>0</v>
      </c>
      <c r="AA190" s="7"/>
      <c r="AB190" s="7"/>
      <c r="AC190" s="7"/>
      <c r="AD190" s="7"/>
      <c r="AE190" s="23">
        <f>SUM(CierreVentas[[#This Row],[Empleados]:[Promociones]])</f>
        <v>0</v>
      </c>
    </row>
    <row r="191" spans="1:31" x14ac:dyDescent="0.25">
      <c r="A191" s="5">
        <v>4</v>
      </c>
      <c r="B191" s="6">
        <v>44587</v>
      </c>
      <c r="C191" s="7">
        <v>645.72</v>
      </c>
      <c r="D191" s="7"/>
      <c r="E191" s="7">
        <v>250.96</v>
      </c>
      <c r="F191" s="7">
        <v>72.27</v>
      </c>
      <c r="G191" s="7">
        <v>52</v>
      </c>
      <c r="H191" s="7">
        <v>5.49</v>
      </c>
      <c r="I191" s="7"/>
      <c r="J191" s="7"/>
      <c r="K191" s="7"/>
      <c r="L191" s="4">
        <f>CierreVentas[[#This Row],[Venta 
Total]]-SUM(CierreVentas[[#This Row],[Datafast]:[Transferencias]])</f>
        <v>265</v>
      </c>
      <c r="M191" s="7">
        <v>11.31</v>
      </c>
      <c r="N191" s="7">
        <v>25</v>
      </c>
      <c r="O191" s="7"/>
      <c r="P191" s="7"/>
      <c r="Q191" s="7"/>
      <c r="R191" s="7"/>
      <c r="S191" s="7"/>
      <c r="T191" s="7"/>
      <c r="U191" s="7"/>
      <c r="V191" s="7">
        <v>10.36</v>
      </c>
      <c r="W191" s="23">
        <f>SUM(CierreVentas[[#This Row],[Compras]:[Otros]])</f>
        <v>46.67</v>
      </c>
      <c r="X191" s="7">
        <v>200</v>
      </c>
      <c r="Y191" s="7">
        <v>18.329999999999998</v>
      </c>
      <c r="Z191" s="4">
        <f>CierreVentas[[#This Row],[Efectivo]]-CierreVentas[[#This Row],[Total Gastos]]-CierreVentas[[#This Row],[Deposito
1]]-CierreVentas[[#This Row],[Deposito
2]]</f>
        <v>0</v>
      </c>
      <c r="AA191" s="7"/>
      <c r="AB191" s="7"/>
      <c r="AC191" s="7">
        <v>9.6999999999999993</v>
      </c>
      <c r="AD191" s="7"/>
      <c r="AE191" s="23">
        <f>SUM(CierreVentas[[#This Row],[Empleados]:[Promociones]])</f>
        <v>9.6999999999999993</v>
      </c>
    </row>
    <row r="192" spans="1:31" x14ac:dyDescent="0.25">
      <c r="A192" s="5">
        <v>4</v>
      </c>
      <c r="B192" s="6">
        <v>44588</v>
      </c>
      <c r="C192" s="7">
        <v>309.39999999999998</v>
      </c>
      <c r="D192" s="7"/>
      <c r="E192" s="7">
        <v>162.29</v>
      </c>
      <c r="F192" s="7">
        <v>56.29</v>
      </c>
      <c r="G192" s="7">
        <v>33.92</v>
      </c>
      <c r="H192" s="7"/>
      <c r="I192" s="7"/>
      <c r="J192" s="7"/>
      <c r="K192" s="7"/>
      <c r="L192" s="4">
        <f>CierreVentas[[#This Row],[Venta 
Total]]-SUM(CierreVentas[[#This Row],[Datafast]:[Transferencias]])</f>
        <v>56.899999999999977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23">
        <f>SUM(CierreVentas[[#This Row],[Compras]:[Otros]])</f>
        <v>0</v>
      </c>
      <c r="X192" s="7">
        <v>17.3</v>
      </c>
      <c r="Y192" s="7">
        <v>40</v>
      </c>
      <c r="Z192" s="4">
        <f>CierreVentas[[#This Row],[Efectivo]]-CierreVentas[[#This Row],[Total Gastos]]-CierreVentas[[#This Row],[Deposito
1]]-CierreVentas[[#This Row],[Deposito
2]]</f>
        <v>-0.4000000000000199</v>
      </c>
      <c r="AA192" s="7"/>
      <c r="AB192" s="7"/>
      <c r="AC192" s="7"/>
      <c r="AD192" s="7"/>
      <c r="AE192" s="23">
        <f>SUM(CierreVentas[[#This Row],[Empleados]:[Promociones]])</f>
        <v>0</v>
      </c>
    </row>
    <row r="193" spans="1:31" x14ac:dyDescent="0.25">
      <c r="A193" s="5">
        <v>4</v>
      </c>
      <c r="B193" s="6">
        <v>44589</v>
      </c>
      <c r="C193" s="7">
        <v>618.35</v>
      </c>
      <c r="D193" s="7"/>
      <c r="E193" s="7">
        <v>391.36</v>
      </c>
      <c r="F193" s="7">
        <v>50.64</v>
      </c>
      <c r="G193" s="7">
        <v>4.99</v>
      </c>
      <c r="H193" s="7"/>
      <c r="I193" s="7"/>
      <c r="J193" s="7"/>
      <c r="K193" s="7"/>
      <c r="L193" s="4">
        <f>CierreVentas[[#This Row],[Venta 
Total]]-SUM(CierreVentas[[#This Row],[Datafast]:[Transferencias]])</f>
        <v>171.36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23">
        <f>SUM(CierreVentas[[#This Row],[Compras]:[Otros]])</f>
        <v>0</v>
      </c>
      <c r="X193" s="7">
        <v>11.36</v>
      </c>
      <c r="Y193" s="7">
        <v>160</v>
      </c>
      <c r="Z193" s="4">
        <f>CierreVentas[[#This Row],[Efectivo]]-CierreVentas[[#This Row],[Total Gastos]]-CierreVentas[[#This Row],[Deposito
1]]-CierreVentas[[#This Row],[Deposito
2]]</f>
        <v>0</v>
      </c>
      <c r="AA193" s="7"/>
      <c r="AB193" s="7"/>
      <c r="AC193" s="7">
        <v>9.6</v>
      </c>
      <c r="AD193" s="7"/>
      <c r="AE193" s="23">
        <f>SUM(CierreVentas[[#This Row],[Empleados]:[Promociones]])</f>
        <v>9.6</v>
      </c>
    </row>
    <row r="194" spans="1:31" x14ac:dyDescent="0.25">
      <c r="A194" s="5">
        <v>4</v>
      </c>
      <c r="B194" s="6">
        <v>44590</v>
      </c>
      <c r="C194" s="7">
        <v>1867.23</v>
      </c>
      <c r="D194" s="7">
        <v>167.48</v>
      </c>
      <c r="E194" s="7">
        <v>789.28</v>
      </c>
      <c r="F194" s="7">
        <v>235.78</v>
      </c>
      <c r="G194" s="7">
        <v>90.25</v>
      </c>
      <c r="H194" s="7">
        <v>9.86</v>
      </c>
      <c r="I194" s="7"/>
      <c r="J194" s="7"/>
      <c r="K194" s="7"/>
      <c r="L194" s="4">
        <f>CierreVentas[[#This Row],[Venta 
Total]]-SUM(CierreVentas[[#This Row],[Datafast]:[Transferencias]])</f>
        <v>574.58000000000015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23">
        <f>SUM(CierreVentas[[#This Row],[Compras]:[Otros]])</f>
        <v>0</v>
      </c>
      <c r="X194" s="7">
        <v>14.58</v>
      </c>
      <c r="Y194" s="7">
        <v>560</v>
      </c>
      <c r="Z194" s="4">
        <f>CierreVentas[[#This Row],[Efectivo]]-CierreVentas[[#This Row],[Total Gastos]]-CierreVentas[[#This Row],[Deposito
1]]-CierreVentas[[#This Row],[Deposito
2]]</f>
        <v>0</v>
      </c>
      <c r="AA194" s="7"/>
      <c r="AB194" s="7"/>
      <c r="AC194" s="7"/>
      <c r="AD194" s="7">
        <v>5.92</v>
      </c>
      <c r="AE194" s="23">
        <f>SUM(CierreVentas[[#This Row],[Empleados]:[Promociones]])</f>
        <v>5.92</v>
      </c>
    </row>
    <row r="195" spans="1:31" x14ac:dyDescent="0.25">
      <c r="A195" s="5">
        <v>4</v>
      </c>
      <c r="B195" s="6">
        <v>44591</v>
      </c>
      <c r="C195" s="7">
        <v>2782.3</v>
      </c>
      <c r="D195" s="7">
        <v>598.91999999999996</v>
      </c>
      <c r="E195" s="7">
        <v>888.59</v>
      </c>
      <c r="F195" s="7">
        <v>343.61</v>
      </c>
      <c r="G195" s="7">
        <v>151.63</v>
      </c>
      <c r="H195" s="7">
        <v>88.51</v>
      </c>
      <c r="I195" s="7"/>
      <c r="J195" s="7"/>
      <c r="K195" s="7"/>
      <c r="L195" s="4">
        <f>CierreVentas[[#This Row],[Venta 
Total]]-SUM(CierreVentas[[#This Row],[Datafast]:[Transferencias]])</f>
        <v>711.04</v>
      </c>
      <c r="M195" s="7"/>
      <c r="N195" s="7"/>
      <c r="O195" s="7">
        <v>190</v>
      </c>
      <c r="P195" s="7"/>
      <c r="Q195" s="7"/>
      <c r="R195" s="7"/>
      <c r="S195" s="7"/>
      <c r="T195" s="7"/>
      <c r="U195" s="7"/>
      <c r="V195" s="7">
        <v>1.5</v>
      </c>
      <c r="W195" s="23">
        <f>SUM(CierreVentas[[#This Row],[Compras]:[Otros]])</f>
        <v>191.5</v>
      </c>
      <c r="X195" s="7">
        <v>500</v>
      </c>
      <c r="Y195" s="7">
        <v>19.54</v>
      </c>
      <c r="Z195" s="4">
        <f>CierreVentas[[#This Row],[Efectivo]]-CierreVentas[[#This Row],[Total Gastos]]-CierreVentas[[#This Row],[Deposito
1]]-CierreVentas[[#This Row],[Deposito
2]]</f>
        <v>-3.5527136788005009E-14</v>
      </c>
      <c r="AA195" s="7"/>
      <c r="AB195" s="7"/>
      <c r="AC195" s="7">
        <v>8.4</v>
      </c>
      <c r="AD195" s="7">
        <v>2.96</v>
      </c>
      <c r="AE195" s="23">
        <f>SUM(CierreVentas[[#This Row],[Empleados]:[Promociones]])</f>
        <v>11.36</v>
      </c>
    </row>
    <row r="196" spans="1:31" x14ac:dyDescent="0.25">
      <c r="A196" s="5">
        <v>4</v>
      </c>
      <c r="B196" s="6">
        <v>44592</v>
      </c>
      <c r="C196" s="7">
        <v>423.39</v>
      </c>
      <c r="D196" s="7"/>
      <c r="E196" s="7">
        <v>276.72000000000003</v>
      </c>
      <c r="F196" s="7">
        <v>28.31</v>
      </c>
      <c r="G196" s="7">
        <v>9.98</v>
      </c>
      <c r="H196" s="7">
        <v>44.83</v>
      </c>
      <c r="I196" s="7"/>
      <c r="J196" s="7"/>
      <c r="K196" s="7"/>
      <c r="L196" s="4">
        <f>CierreVentas[[#This Row],[Venta 
Total]]-SUM(CierreVentas[[#This Row],[Datafast]:[Transferencias]])</f>
        <v>63.549999999999955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23">
        <f>SUM(CierreVentas[[#This Row],[Compras]:[Otros]])</f>
        <v>0</v>
      </c>
      <c r="X196" s="7">
        <v>63.52</v>
      </c>
      <c r="Y196" s="7"/>
      <c r="Z196" s="4">
        <f>CierreVentas[[#This Row],[Efectivo]]-CierreVentas[[#This Row],[Total Gastos]]-CierreVentas[[#This Row],[Deposito
1]]-CierreVentas[[#This Row],[Deposito
2]]</f>
        <v>2.9999999999951399E-2</v>
      </c>
      <c r="AA196" s="7"/>
      <c r="AB196" s="7"/>
      <c r="AC196" s="7"/>
      <c r="AD196" s="7"/>
      <c r="AE196" s="23">
        <f>SUM(CierreVentas[[#This Row],[Empleados]:[Promociones]])</f>
        <v>0</v>
      </c>
    </row>
    <row r="197" spans="1:31" x14ac:dyDescent="0.25">
      <c r="A197" s="5">
        <v>11</v>
      </c>
      <c r="B197" s="6">
        <v>44563</v>
      </c>
      <c r="C197" s="7">
        <v>1945.78</v>
      </c>
      <c r="D197" s="7"/>
      <c r="E197" s="7">
        <v>960.64</v>
      </c>
      <c r="F197" s="7">
        <v>90.81</v>
      </c>
      <c r="G197" s="7">
        <v>95.24</v>
      </c>
      <c r="H197" s="7">
        <v>18.97</v>
      </c>
      <c r="I197" s="7"/>
      <c r="J197" s="7"/>
      <c r="K197" s="7"/>
      <c r="L197" s="4">
        <f>CierreVentas[[#This Row],[Venta 
Total]]-SUM(CierreVentas[[#This Row],[Datafast]:[Transferencias]])</f>
        <v>780.11999999999989</v>
      </c>
      <c r="M197" s="7"/>
      <c r="N197" s="7"/>
      <c r="O197" s="7">
        <v>50</v>
      </c>
      <c r="P197" s="7"/>
      <c r="Q197" s="7">
        <v>40</v>
      </c>
      <c r="R197" s="7"/>
      <c r="S197" s="7">
        <v>23</v>
      </c>
      <c r="T197" s="7"/>
      <c r="U197" s="7"/>
      <c r="V197" s="7"/>
      <c r="W197" s="23">
        <f>SUM(CierreVentas[[#This Row],[Compras]:[Otros]])</f>
        <v>113</v>
      </c>
      <c r="X197" s="7">
        <v>67.12</v>
      </c>
      <c r="Y197" s="7">
        <v>600</v>
      </c>
      <c r="Z197" s="4">
        <f>CierreVentas[[#This Row],[Efectivo]]-CierreVentas[[#This Row],[Total Gastos]]-CierreVentas[[#This Row],[Deposito
1]]-CierreVentas[[#This Row],[Deposito
2]]</f>
        <v>0</v>
      </c>
      <c r="AA197" s="7"/>
      <c r="AB197" s="7"/>
      <c r="AC197" s="7"/>
      <c r="AD197" s="7"/>
      <c r="AE197" s="23">
        <f>SUM(CierreVentas[[#This Row],[Empleados]:[Promociones]])</f>
        <v>0</v>
      </c>
    </row>
    <row r="198" spans="1:31" x14ac:dyDescent="0.25">
      <c r="A198" s="5">
        <v>11</v>
      </c>
      <c r="B198" s="6">
        <v>44564</v>
      </c>
      <c r="C198" s="7">
        <v>746.45</v>
      </c>
      <c r="D198" s="7"/>
      <c r="E198" s="7">
        <v>399.8</v>
      </c>
      <c r="F198" s="7">
        <v>40.590000000000003</v>
      </c>
      <c r="G198" s="7">
        <v>30.27</v>
      </c>
      <c r="H198" s="7">
        <v>38.25</v>
      </c>
      <c r="I198" s="7"/>
      <c r="J198" s="7"/>
      <c r="K198" s="7"/>
      <c r="L198" s="4">
        <f>CierreVentas[[#This Row],[Venta 
Total]]-SUM(CierreVentas[[#This Row],[Datafast]:[Transferencias]])</f>
        <v>237.54000000000008</v>
      </c>
      <c r="M198" s="7"/>
      <c r="N198" s="7"/>
      <c r="O198" s="7"/>
      <c r="P198" s="7"/>
      <c r="Q198" s="7">
        <v>5</v>
      </c>
      <c r="R198" s="7"/>
      <c r="S198" s="7"/>
      <c r="T198" s="7"/>
      <c r="U198" s="7"/>
      <c r="V198" s="7"/>
      <c r="W198" s="23">
        <f>SUM(CierreVentas[[#This Row],[Compras]:[Otros]])</f>
        <v>5</v>
      </c>
      <c r="X198" s="7">
        <v>232.54</v>
      </c>
      <c r="Y198" s="7"/>
      <c r="Z198" s="4">
        <f>CierreVentas[[#This Row],[Efectivo]]-CierreVentas[[#This Row],[Total Gastos]]-CierreVentas[[#This Row],[Deposito
1]]-CierreVentas[[#This Row],[Deposito
2]]</f>
        <v>8.5265128291212022E-14</v>
      </c>
      <c r="AA198" s="7"/>
      <c r="AB198" s="7"/>
      <c r="AC198" s="7"/>
      <c r="AD198" s="7"/>
      <c r="AE198" s="23">
        <f>SUM(CierreVentas[[#This Row],[Empleados]:[Promociones]])</f>
        <v>0</v>
      </c>
    </row>
    <row r="199" spans="1:31" x14ac:dyDescent="0.25">
      <c r="A199" s="5">
        <v>11</v>
      </c>
      <c r="B199" s="6">
        <v>44565</v>
      </c>
      <c r="C199" s="7">
        <v>681.71</v>
      </c>
      <c r="D199" s="7"/>
      <c r="E199" s="7">
        <v>273.76</v>
      </c>
      <c r="F199" s="7">
        <v>21.31</v>
      </c>
      <c r="G199" s="7">
        <v>26.26</v>
      </c>
      <c r="H199" s="7">
        <v>34.33</v>
      </c>
      <c r="I199" s="7"/>
      <c r="J199" s="7"/>
      <c r="K199" s="7"/>
      <c r="L199" s="4">
        <f>CierreVentas[[#This Row],[Venta 
Total]]-SUM(CierreVentas[[#This Row],[Datafast]:[Transferencias]])</f>
        <v>326.05000000000007</v>
      </c>
      <c r="M199" s="7"/>
      <c r="N199" s="7"/>
      <c r="O199" s="7"/>
      <c r="P199" s="7"/>
      <c r="Q199" s="7"/>
      <c r="R199" s="7"/>
      <c r="S199" s="7">
        <v>18</v>
      </c>
      <c r="T199" s="7"/>
      <c r="U199" s="7">
        <v>150.19999999999999</v>
      </c>
      <c r="V199" s="7"/>
      <c r="W199" s="23">
        <f>SUM(CierreVentas[[#This Row],[Compras]:[Otros]])</f>
        <v>168.2</v>
      </c>
      <c r="X199" s="7">
        <v>157.85</v>
      </c>
      <c r="Y199" s="7"/>
      <c r="Z199" s="4">
        <f>CierreVentas[[#This Row],[Efectivo]]-CierreVentas[[#This Row],[Total Gastos]]-CierreVentas[[#This Row],[Deposito
1]]-CierreVentas[[#This Row],[Deposito
2]]</f>
        <v>8.5265128291212022E-14</v>
      </c>
      <c r="AA199" s="7"/>
      <c r="AB199" s="7"/>
      <c r="AC199" s="7"/>
      <c r="AD199" s="7"/>
      <c r="AE199" s="23">
        <f>SUM(CierreVentas[[#This Row],[Empleados]:[Promociones]])</f>
        <v>0</v>
      </c>
    </row>
    <row r="200" spans="1:31" x14ac:dyDescent="0.25">
      <c r="A200" s="5">
        <v>11</v>
      </c>
      <c r="B200" s="6">
        <v>44566</v>
      </c>
      <c r="C200" s="7">
        <v>782.18</v>
      </c>
      <c r="D200" s="7"/>
      <c r="E200" s="7">
        <v>363.68</v>
      </c>
      <c r="F200" s="7">
        <v>20.98</v>
      </c>
      <c r="G200" s="7">
        <v>23.71</v>
      </c>
      <c r="H200" s="7">
        <v>41.44</v>
      </c>
      <c r="I200" s="7"/>
      <c r="J200" s="7"/>
      <c r="K200" s="7"/>
      <c r="L200" s="4">
        <f>CierreVentas[[#This Row],[Venta 
Total]]-SUM(CierreVentas[[#This Row],[Datafast]:[Transferencias]])</f>
        <v>332.36999999999995</v>
      </c>
      <c r="M200" s="7"/>
      <c r="N200" s="7"/>
      <c r="O200" s="7"/>
      <c r="P200" s="7"/>
      <c r="Q200" s="7"/>
      <c r="R200" s="7"/>
      <c r="S200" s="7">
        <v>28</v>
      </c>
      <c r="T200" s="7">
        <v>100</v>
      </c>
      <c r="U200" s="7"/>
      <c r="V200" s="7"/>
      <c r="W200" s="23">
        <f>SUM(CierreVentas[[#This Row],[Compras]:[Otros]])</f>
        <v>128</v>
      </c>
      <c r="X200" s="7">
        <v>204.37</v>
      </c>
      <c r="Y200" s="7"/>
      <c r="Z200" s="4">
        <f>CierreVentas[[#This Row],[Efectivo]]-CierreVentas[[#This Row],[Total Gastos]]-CierreVentas[[#This Row],[Deposito
1]]-CierreVentas[[#This Row],[Deposito
2]]</f>
        <v>-5.6843418860808015E-14</v>
      </c>
      <c r="AA200" s="7"/>
      <c r="AB200" s="7"/>
      <c r="AC200" s="7"/>
      <c r="AD200" s="7"/>
      <c r="AE200" s="23">
        <f>SUM(CierreVentas[[#This Row],[Empleados]:[Promociones]])</f>
        <v>0</v>
      </c>
    </row>
    <row r="201" spans="1:31" x14ac:dyDescent="0.25">
      <c r="A201" s="5">
        <v>11</v>
      </c>
      <c r="B201" s="6">
        <v>44567</v>
      </c>
      <c r="C201" s="7">
        <v>720.41</v>
      </c>
      <c r="D201" s="7"/>
      <c r="E201" s="7">
        <v>348.98</v>
      </c>
      <c r="F201" s="7">
        <v>10.97</v>
      </c>
      <c r="G201" s="7">
        <v>15.22</v>
      </c>
      <c r="H201" s="7">
        <v>61.23</v>
      </c>
      <c r="I201" s="7"/>
      <c r="J201" s="7"/>
      <c r="K201" s="7"/>
      <c r="L201" s="4">
        <f>CierreVentas[[#This Row],[Venta 
Total]]-SUM(CierreVentas[[#This Row],[Datafast]:[Transferencias]])</f>
        <v>284.00999999999988</v>
      </c>
      <c r="M201" s="7">
        <v>10.039999999999999</v>
      </c>
      <c r="N201" s="7"/>
      <c r="O201" s="7"/>
      <c r="P201" s="7"/>
      <c r="Q201" s="7"/>
      <c r="R201" s="7"/>
      <c r="S201" s="7">
        <v>33</v>
      </c>
      <c r="T201" s="7"/>
      <c r="U201" s="7"/>
      <c r="V201" s="7"/>
      <c r="W201" s="23">
        <f>SUM(CierreVentas[[#This Row],[Compras]:[Otros]])</f>
        <v>43.04</v>
      </c>
      <c r="X201" s="7">
        <v>241</v>
      </c>
      <c r="Y201" s="7"/>
      <c r="Z201" s="4">
        <f>CierreVentas[[#This Row],[Efectivo]]-CierreVentas[[#This Row],[Total Gastos]]-CierreVentas[[#This Row],[Deposito
1]]-CierreVentas[[#This Row],[Deposito
2]]</f>
        <v>-3.0000000000114824E-2</v>
      </c>
      <c r="AA201" s="7"/>
      <c r="AB201" s="7"/>
      <c r="AC201" s="7"/>
      <c r="AD201" s="7"/>
      <c r="AE201" s="23">
        <f>SUM(CierreVentas[[#This Row],[Empleados]:[Promociones]])</f>
        <v>0</v>
      </c>
    </row>
    <row r="202" spans="1:31" x14ac:dyDescent="0.25">
      <c r="A202" s="5">
        <v>11</v>
      </c>
      <c r="B202" s="6">
        <v>44568</v>
      </c>
      <c r="C202" s="7">
        <v>898.83</v>
      </c>
      <c r="D202" s="7"/>
      <c r="E202" s="7">
        <v>443.77</v>
      </c>
      <c r="F202" s="7">
        <v>51.48</v>
      </c>
      <c r="G202" s="7">
        <v>94.4</v>
      </c>
      <c r="H202" s="7">
        <v>39.36</v>
      </c>
      <c r="I202" s="7"/>
      <c r="J202" s="7"/>
      <c r="K202" s="7"/>
      <c r="L202" s="4">
        <f>CierreVentas[[#This Row],[Venta 
Total]]-SUM(CierreVentas[[#This Row],[Datafast]:[Transferencias]])</f>
        <v>269.82000000000005</v>
      </c>
      <c r="M202" s="7"/>
      <c r="N202" s="7"/>
      <c r="O202" s="7"/>
      <c r="P202" s="7"/>
      <c r="Q202" s="7"/>
      <c r="R202" s="7"/>
      <c r="S202" s="7">
        <v>18</v>
      </c>
      <c r="T202" s="7"/>
      <c r="U202" s="7"/>
      <c r="V202" s="7"/>
      <c r="W202" s="23">
        <f>SUM(CierreVentas[[#This Row],[Compras]:[Otros]])</f>
        <v>18</v>
      </c>
      <c r="X202" s="7">
        <v>1.82</v>
      </c>
      <c r="Y202" s="7">
        <v>250</v>
      </c>
      <c r="Z202" s="4">
        <f>CierreVentas[[#This Row],[Efectivo]]-CierreVentas[[#This Row],[Total Gastos]]-CierreVentas[[#This Row],[Deposito
1]]-CierreVentas[[#This Row],[Deposito
2]]</f>
        <v>0</v>
      </c>
      <c r="AA202" s="7"/>
      <c r="AB202" s="7"/>
      <c r="AC202" s="7"/>
      <c r="AD202" s="7">
        <v>19.96</v>
      </c>
      <c r="AE202" s="23">
        <f>SUM(CierreVentas[[#This Row],[Empleados]:[Promociones]])</f>
        <v>19.96</v>
      </c>
    </row>
    <row r="203" spans="1:31" x14ac:dyDescent="0.25">
      <c r="A203" s="5">
        <v>11</v>
      </c>
      <c r="B203" s="6">
        <v>44569</v>
      </c>
      <c r="C203" s="7">
        <v>1352.06</v>
      </c>
      <c r="D203" s="7"/>
      <c r="E203" s="7">
        <v>723.88</v>
      </c>
      <c r="F203" s="7">
        <v>114.59</v>
      </c>
      <c r="G203" s="7">
        <v>27.77</v>
      </c>
      <c r="H203" s="7"/>
      <c r="I203" s="7"/>
      <c r="J203" s="7"/>
      <c r="K203" s="7"/>
      <c r="L203" s="4">
        <f>CierreVentas[[#This Row],[Venta 
Total]]-SUM(CierreVentas[[#This Row],[Datafast]:[Transferencias]])</f>
        <v>485.81999999999994</v>
      </c>
      <c r="M203" s="7">
        <v>16.239999999999998</v>
      </c>
      <c r="N203" s="7"/>
      <c r="O203" s="7"/>
      <c r="P203" s="7"/>
      <c r="Q203" s="7"/>
      <c r="R203" s="7"/>
      <c r="S203" s="7">
        <v>18</v>
      </c>
      <c r="T203" s="7"/>
      <c r="U203" s="7"/>
      <c r="V203" s="7"/>
      <c r="W203" s="23">
        <f>SUM(CierreVentas[[#This Row],[Compras]:[Otros]])</f>
        <v>34.239999999999995</v>
      </c>
      <c r="X203" s="7">
        <v>1.58</v>
      </c>
      <c r="Y203" s="7">
        <v>450</v>
      </c>
      <c r="Z203" s="4">
        <f>CierreVentas[[#This Row],[Efectivo]]-CierreVentas[[#This Row],[Total Gastos]]-CierreVentas[[#This Row],[Deposito
1]]-CierreVentas[[#This Row],[Deposito
2]]</f>
        <v>0</v>
      </c>
      <c r="AA203" s="7"/>
      <c r="AB203" s="7"/>
      <c r="AC203" s="7"/>
      <c r="AD203" s="7">
        <v>13.13</v>
      </c>
      <c r="AE203" s="23">
        <f>SUM(CierreVentas[[#This Row],[Empleados]:[Promociones]])</f>
        <v>13.13</v>
      </c>
    </row>
    <row r="204" spans="1:31" x14ac:dyDescent="0.25">
      <c r="A204" s="5">
        <v>11</v>
      </c>
      <c r="B204" s="6">
        <v>44570</v>
      </c>
      <c r="C204" s="7">
        <v>1475.02</v>
      </c>
      <c r="D204" s="7"/>
      <c r="E204" s="7">
        <v>659.88</v>
      </c>
      <c r="F204" s="7">
        <v>136.74</v>
      </c>
      <c r="G204" s="7">
        <v>87.55</v>
      </c>
      <c r="H204" s="7">
        <v>136.38999999999999</v>
      </c>
      <c r="I204" s="7"/>
      <c r="J204" s="7"/>
      <c r="K204" s="7"/>
      <c r="L204" s="4">
        <f>CierreVentas[[#This Row],[Venta 
Total]]-SUM(CierreVentas[[#This Row],[Datafast]:[Transferencias]])</f>
        <v>454.46000000000004</v>
      </c>
      <c r="M204" s="7">
        <v>64.22</v>
      </c>
      <c r="N204" s="7"/>
      <c r="O204" s="7"/>
      <c r="P204" s="7"/>
      <c r="Q204" s="7"/>
      <c r="R204" s="7"/>
      <c r="S204" s="7">
        <v>23</v>
      </c>
      <c r="T204" s="7"/>
      <c r="U204" s="7"/>
      <c r="V204" s="7"/>
      <c r="W204" s="23">
        <f>SUM(CierreVentas[[#This Row],[Compras]:[Otros]])</f>
        <v>87.22</v>
      </c>
      <c r="X204" s="7">
        <v>67.239999999999995</v>
      </c>
      <c r="Y204" s="7">
        <v>300</v>
      </c>
      <c r="Z204" s="4">
        <f>CierreVentas[[#This Row],[Efectivo]]-CierreVentas[[#This Row],[Total Gastos]]-CierreVentas[[#This Row],[Deposito
1]]-CierreVentas[[#This Row],[Deposito
2]]</f>
        <v>0</v>
      </c>
      <c r="AA204" s="7"/>
      <c r="AB204" s="7"/>
      <c r="AC204" s="7"/>
      <c r="AD204" s="7">
        <v>15.52</v>
      </c>
      <c r="AE204" s="23">
        <f>SUM(CierreVentas[[#This Row],[Empleados]:[Promociones]])</f>
        <v>15.52</v>
      </c>
    </row>
    <row r="205" spans="1:31" x14ac:dyDescent="0.25">
      <c r="A205" s="5">
        <v>11</v>
      </c>
      <c r="B205" s="6">
        <v>44571</v>
      </c>
      <c r="C205" s="7">
        <v>399.37</v>
      </c>
      <c r="D205" s="7"/>
      <c r="E205" s="7">
        <v>195.94</v>
      </c>
      <c r="F205" s="7"/>
      <c r="G205" s="7">
        <v>20.94</v>
      </c>
      <c r="H205" s="7">
        <v>38.450000000000003</v>
      </c>
      <c r="I205" s="7"/>
      <c r="J205" s="7"/>
      <c r="K205" s="7"/>
      <c r="L205" s="4">
        <f>CierreVentas[[#This Row],[Venta 
Total]]-SUM(CierreVentas[[#This Row],[Datafast]:[Transferencias]])</f>
        <v>144.04000000000002</v>
      </c>
      <c r="M205" s="7"/>
      <c r="N205" s="7"/>
      <c r="O205" s="7"/>
      <c r="P205" s="7"/>
      <c r="Q205" s="7"/>
      <c r="R205" s="7"/>
      <c r="S205" s="7">
        <v>18</v>
      </c>
      <c r="T205" s="7"/>
      <c r="U205" s="7"/>
      <c r="V205" s="7"/>
      <c r="W205" s="23">
        <f>SUM(CierreVentas[[#This Row],[Compras]:[Otros]])</f>
        <v>18</v>
      </c>
      <c r="X205" s="7">
        <v>126.04</v>
      </c>
      <c r="Y205" s="7"/>
      <c r="Z205" s="4">
        <f>CierreVentas[[#This Row],[Efectivo]]-CierreVentas[[#This Row],[Total Gastos]]-CierreVentas[[#This Row],[Deposito
1]]-CierreVentas[[#This Row],[Deposito
2]]</f>
        <v>1.4210854715202004E-14</v>
      </c>
      <c r="AA205" s="7"/>
      <c r="AB205" s="7"/>
      <c r="AC205" s="7"/>
      <c r="AD205" s="7">
        <v>2.73</v>
      </c>
      <c r="AE205" s="23">
        <f>SUM(CierreVentas[[#This Row],[Empleados]:[Promociones]])</f>
        <v>2.73</v>
      </c>
    </row>
    <row r="206" spans="1:31" x14ac:dyDescent="0.25">
      <c r="A206" s="5">
        <v>11</v>
      </c>
      <c r="B206" s="6">
        <v>44572</v>
      </c>
      <c r="C206" s="7">
        <v>782.6</v>
      </c>
      <c r="D206" s="7"/>
      <c r="E206" s="7">
        <v>470.15</v>
      </c>
      <c r="F206" s="7"/>
      <c r="G206" s="7">
        <v>4.9800000000000004</v>
      </c>
      <c r="H206" s="7">
        <v>63.64</v>
      </c>
      <c r="I206" s="7"/>
      <c r="J206" s="7"/>
      <c r="K206" s="7"/>
      <c r="L206" s="4">
        <f>CierreVentas[[#This Row],[Venta 
Total]]-SUM(CierreVentas[[#This Row],[Datafast]:[Transferencias]])</f>
        <v>243.83000000000004</v>
      </c>
      <c r="M206" s="7">
        <v>6.13</v>
      </c>
      <c r="N206" s="7"/>
      <c r="O206" s="7"/>
      <c r="P206" s="7"/>
      <c r="Q206" s="7"/>
      <c r="R206" s="7"/>
      <c r="S206" s="7">
        <v>40</v>
      </c>
      <c r="T206" s="7"/>
      <c r="U206" s="7"/>
      <c r="V206" s="7">
        <v>4.49</v>
      </c>
      <c r="W206" s="23">
        <f>SUM(CierreVentas[[#This Row],[Compras]:[Otros]])</f>
        <v>50.620000000000005</v>
      </c>
      <c r="X206" s="7">
        <v>193.21</v>
      </c>
      <c r="Y206" s="7"/>
      <c r="Z206" s="4">
        <f>CierreVentas[[#This Row],[Efectivo]]-CierreVentas[[#This Row],[Total Gastos]]-CierreVentas[[#This Row],[Deposito
1]]-CierreVentas[[#This Row],[Deposito
2]]</f>
        <v>2.8421709430404007E-14</v>
      </c>
      <c r="AA206" s="7"/>
      <c r="AB206" s="7"/>
      <c r="AC206" s="7"/>
      <c r="AD206" s="7">
        <v>7.2</v>
      </c>
      <c r="AE206" s="23">
        <f>SUM(CierreVentas[[#This Row],[Empleados]:[Promociones]])</f>
        <v>7.2</v>
      </c>
    </row>
    <row r="207" spans="1:31" x14ac:dyDescent="0.25">
      <c r="A207" s="5">
        <v>11</v>
      </c>
      <c r="B207" s="6">
        <v>44573</v>
      </c>
      <c r="C207" s="7">
        <v>490.49</v>
      </c>
      <c r="D207" s="7"/>
      <c r="E207" s="7">
        <v>234.93</v>
      </c>
      <c r="F207" s="7">
        <v>29.62</v>
      </c>
      <c r="G207" s="7">
        <v>30.11</v>
      </c>
      <c r="H207" s="7">
        <v>5.48</v>
      </c>
      <c r="I207" s="7"/>
      <c r="J207" s="7"/>
      <c r="K207" s="7"/>
      <c r="L207" s="4">
        <f>CierreVentas[[#This Row],[Venta 
Total]]-SUM(CierreVentas[[#This Row],[Datafast]:[Transferencias]])</f>
        <v>190.34999999999997</v>
      </c>
      <c r="M207" s="7">
        <v>4.62</v>
      </c>
      <c r="N207" s="7"/>
      <c r="O207" s="7"/>
      <c r="P207" s="7"/>
      <c r="Q207" s="7"/>
      <c r="R207" s="7"/>
      <c r="S207" s="7">
        <v>18</v>
      </c>
      <c r="T207" s="7"/>
      <c r="U207" s="7"/>
      <c r="V207" s="7"/>
      <c r="W207" s="23">
        <f>SUM(CierreVentas[[#This Row],[Compras]:[Otros]])</f>
        <v>22.62</v>
      </c>
      <c r="X207" s="7">
        <v>167.73</v>
      </c>
      <c r="Y207" s="7"/>
      <c r="Z207" s="4">
        <f>CierreVentas[[#This Row],[Efectivo]]-CierreVentas[[#This Row],[Total Gastos]]-CierreVentas[[#This Row],[Deposito
1]]-CierreVentas[[#This Row],[Deposito
2]]</f>
        <v>-2.8421709430404007E-14</v>
      </c>
      <c r="AA207" s="7"/>
      <c r="AB207" s="7"/>
      <c r="AC207" s="7"/>
      <c r="AD207" s="7">
        <v>3.9</v>
      </c>
      <c r="AE207" s="23">
        <f>SUM(CierreVentas[[#This Row],[Empleados]:[Promociones]])</f>
        <v>3.9</v>
      </c>
    </row>
    <row r="208" spans="1:31" x14ac:dyDescent="0.25">
      <c r="A208" s="5">
        <v>11</v>
      </c>
      <c r="B208" s="6">
        <v>44574</v>
      </c>
      <c r="C208" s="7">
        <v>609.74</v>
      </c>
      <c r="D208" s="7"/>
      <c r="E208" s="7">
        <v>318.67</v>
      </c>
      <c r="F208" s="7">
        <v>106.83</v>
      </c>
      <c r="G208" s="7"/>
      <c r="H208" s="7">
        <v>12.43</v>
      </c>
      <c r="I208" s="7"/>
      <c r="J208" s="7"/>
      <c r="K208" s="7"/>
      <c r="L208" s="4">
        <f>CierreVentas[[#This Row],[Venta 
Total]]-SUM(CierreVentas[[#This Row],[Datafast]:[Transferencias]])</f>
        <v>171.81</v>
      </c>
      <c r="M208" s="7"/>
      <c r="N208" s="7">
        <v>25</v>
      </c>
      <c r="O208" s="7"/>
      <c r="P208" s="7"/>
      <c r="Q208" s="7">
        <v>20</v>
      </c>
      <c r="R208" s="7"/>
      <c r="S208" s="7">
        <v>23</v>
      </c>
      <c r="T208" s="7"/>
      <c r="U208" s="7"/>
      <c r="V208" s="7"/>
      <c r="W208" s="23">
        <f>SUM(CierreVentas[[#This Row],[Compras]:[Otros]])</f>
        <v>68</v>
      </c>
      <c r="X208" s="7">
        <v>103.81</v>
      </c>
      <c r="Y208" s="7"/>
      <c r="Z208" s="4">
        <f>CierreVentas[[#This Row],[Efectivo]]-CierreVentas[[#This Row],[Total Gastos]]-CierreVentas[[#This Row],[Deposito
1]]-CierreVentas[[#This Row],[Deposito
2]]</f>
        <v>0</v>
      </c>
      <c r="AA208" s="7"/>
      <c r="AB208" s="7"/>
      <c r="AC208" s="7"/>
      <c r="AD208" s="7">
        <v>5.33</v>
      </c>
      <c r="AE208" s="23">
        <f>SUM(CierreVentas[[#This Row],[Empleados]:[Promociones]])</f>
        <v>5.33</v>
      </c>
    </row>
    <row r="209" spans="1:31" x14ac:dyDescent="0.25">
      <c r="A209" s="5">
        <v>11</v>
      </c>
      <c r="B209" s="6">
        <v>44575</v>
      </c>
      <c r="C209" s="7">
        <v>925.26</v>
      </c>
      <c r="D209" s="7"/>
      <c r="E209" s="7">
        <v>375.47</v>
      </c>
      <c r="F209" s="7">
        <v>5.48</v>
      </c>
      <c r="G209" s="7">
        <v>88.89</v>
      </c>
      <c r="H209" s="7">
        <v>92.68</v>
      </c>
      <c r="I209" s="7"/>
      <c r="J209" s="7"/>
      <c r="K209" s="7"/>
      <c r="L209" s="4">
        <f>CierreVentas[[#This Row],[Venta 
Total]]-SUM(CierreVentas[[#This Row],[Datafast]:[Transferencias]])</f>
        <v>362.74</v>
      </c>
      <c r="M209" s="7"/>
      <c r="N209" s="7"/>
      <c r="O209" s="7"/>
      <c r="P209" s="7"/>
      <c r="Q209" s="7">
        <v>10</v>
      </c>
      <c r="R209" s="7"/>
      <c r="S209" s="7">
        <v>22</v>
      </c>
      <c r="T209" s="7"/>
      <c r="U209" s="7"/>
      <c r="V209" s="7"/>
      <c r="W209" s="23">
        <f>SUM(CierreVentas[[#This Row],[Compras]:[Otros]])</f>
        <v>32</v>
      </c>
      <c r="X209" s="7">
        <v>330.75</v>
      </c>
      <c r="Y209" s="7"/>
      <c r="Z209" s="4">
        <f>CierreVentas[[#This Row],[Efectivo]]-CierreVentas[[#This Row],[Total Gastos]]-CierreVentas[[#This Row],[Deposito
1]]-CierreVentas[[#This Row],[Deposito
2]]</f>
        <v>-9.9999999999909051E-3</v>
      </c>
      <c r="AA209" s="7"/>
      <c r="AB209" s="7"/>
      <c r="AC209" s="7"/>
      <c r="AD209" s="7">
        <v>7.46</v>
      </c>
      <c r="AE209" s="23">
        <f>SUM(CierreVentas[[#This Row],[Empleados]:[Promociones]])</f>
        <v>7.46</v>
      </c>
    </row>
    <row r="210" spans="1:31" x14ac:dyDescent="0.25">
      <c r="A210" s="5">
        <v>11</v>
      </c>
      <c r="B210" s="6">
        <v>44576</v>
      </c>
      <c r="C210" s="7">
        <v>1302.1099999999999</v>
      </c>
      <c r="D210" s="7"/>
      <c r="E210" s="7">
        <v>725.86</v>
      </c>
      <c r="F210" s="7">
        <v>40.659999999999997</v>
      </c>
      <c r="G210" s="7"/>
      <c r="H210" s="7"/>
      <c r="I210" s="7"/>
      <c r="J210" s="7"/>
      <c r="K210" s="7"/>
      <c r="L210" s="4">
        <f>CierreVentas[[#This Row],[Venta 
Total]]-SUM(CierreVentas[[#This Row],[Datafast]:[Transferencias]])</f>
        <v>535.58999999999992</v>
      </c>
      <c r="M210" s="7"/>
      <c r="N210" s="7"/>
      <c r="O210" s="7">
        <v>25</v>
      </c>
      <c r="P210" s="7"/>
      <c r="Q210" s="7"/>
      <c r="R210" s="7"/>
      <c r="S210" s="7">
        <v>34</v>
      </c>
      <c r="T210" s="7"/>
      <c r="U210" s="7"/>
      <c r="V210" s="7">
        <v>25.59</v>
      </c>
      <c r="W210" s="23">
        <f>SUM(CierreVentas[[#This Row],[Compras]:[Otros]])</f>
        <v>84.59</v>
      </c>
      <c r="X210" s="7">
        <v>21</v>
      </c>
      <c r="Y210" s="7">
        <v>430</v>
      </c>
      <c r="Z210" s="4">
        <f>CierreVentas[[#This Row],[Efectivo]]-CierreVentas[[#This Row],[Total Gastos]]-CierreVentas[[#This Row],[Deposito
1]]-CierreVentas[[#This Row],[Deposito
2]]</f>
        <v>0</v>
      </c>
      <c r="AA210" s="7"/>
      <c r="AB210" s="7"/>
      <c r="AC210" s="7"/>
      <c r="AD210" s="7">
        <v>194.6</v>
      </c>
      <c r="AE210" s="23">
        <f>SUM(CierreVentas[[#This Row],[Empleados]:[Promociones]])</f>
        <v>194.6</v>
      </c>
    </row>
    <row r="211" spans="1:31" x14ac:dyDescent="0.25">
      <c r="A211" s="5">
        <v>11</v>
      </c>
      <c r="B211" s="6">
        <v>44577</v>
      </c>
      <c r="C211" s="7">
        <v>1451.33</v>
      </c>
      <c r="D211" s="7"/>
      <c r="E211" s="7">
        <v>757.66</v>
      </c>
      <c r="F211" s="7">
        <v>84.25</v>
      </c>
      <c r="G211" s="7">
        <v>173.56</v>
      </c>
      <c r="H211" s="7">
        <v>43.67</v>
      </c>
      <c r="I211" s="7"/>
      <c r="J211" s="7"/>
      <c r="K211" s="7"/>
      <c r="L211" s="4">
        <f>CierreVentas[[#This Row],[Venta 
Total]]-SUM(CierreVentas[[#This Row],[Datafast]:[Transferencias]])</f>
        <v>392.18999999999983</v>
      </c>
      <c r="M211" s="7"/>
      <c r="N211" s="7"/>
      <c r="O211" s="7"/>
      <c r="P211" s="7"/>
      <c r="Q211" s="7"/>
      <c r="R211" s="7"/>
      <c r="S211" s="7">
        <v>23</v>
      </c>
      <c r="T211" s="7"/>
      <c r="U211" s="7"/>
      <c r="V211" s="7"/>
      <c r="W211" s="23">
        <f>SUM(CierreVentas[[#This Row],[Compras]:[Otros]])</f>
        <v>23</v>
      </c>
      <c r="X211" s="7">
        <v>69.19</v>
      </c>
      <c r="Y211" s="7">
        <v>300</v>
      </c>
      <c r="Z211" s="4">
        <f>CierreVentas[[#This Row],[Efectivo]]-CierreVentas[[#This Row],[Total Gastos]]-CierreVentas[[#This Row],[Deposito
1]]-CierreVentas[[#This Row],[Deposito
2]]</f>
        <v>0</v>
      </c>
      <c r="AA211" s="7"/>
      <c r="AB211" s="7"/>
      <c r="AC211" s="7"/>
      <c r="AD211" s="7">
        <v>136.19999999999999</v>
      </c>
      <c r="AE211" s="23">
        <f>SUM(CierreVentas[[#This Row],[Empleados]:[Promociones]])</f>
        <v>136.19999999999999</v>
      </c>
    </row>
    <row r="212" spans="1:31" x14ac:dyDescent="0.25">
      <c r="A212" s="5">
        <v>11</v>
      </c>
      <c r="B212" s="6">
        <v>44578</v>
      </c>
      <c r="C212" s="7">
        <v>589.64</v>
      </c>
      <c r="D212" s="7">
        <v>230.99</v>
      </c>
      <c r="E212" s="7"/>
      <c r="F212" s="7">
        <v>70.64</v>
      </c>
      <c r="G212" s="7"/>
      <c r="H212" s="7">
        <v>70.66</v>
      </c>
      <c r="I212" s="7"/>
      <c r="J212" s="7"/>
      <c r="K212" s="7"/>
      <c r="L212" s="4">
        <f>CierreVentas[[#This Row],[Venta 
Total]]-SUM(CierreVentas[[#This Row],[Datafast]:[Transferencias]])</f>
        <v>217.35000000000002</v>
      </c>
      <c r="M212" s="7"/>
      <c r="N212" s="7"/>
      <c r="O212" s="7"/>
      <c r="P212" s="7"/>
      <c r="Q212" s="7"/>
      <c r="R212" s="7"/>
      <c r="S212" s="7">
        <v>32</v>
      </c>
      <c r="T212" s="7"/>
      <c r="U212" s="7">
        <v>80</v>
      </c>
      <c r="V212" s="7"/>
      <c r="W212" s="23">
        <f>SUM(CierreVentas[[#This Row],[Compras]:[Otros]])</f>
        <v>112</v>
      </c>
      <c r="X212" s="7">
        <v>105.35</v>
      </c>
      <c r="Y212" s="7"/>
      <c r="Z212" s="4">
        <f>CierreVentas[[#This Row],[Efectivo]]-CierreVentas[[#This Row],[Total Gastos]]-CierreVentas[[#This Row],[Deposito
1]]-CierreVentas[[#This Row],[Deposito
2]]</f>
        <v>2.8421709430404007E-14</v>
      </c>
      <c r="AA212" s="7"/>
      <c r="AB212" s="7"/>
      <c r="AC212" s="7"/>
      <c r="AD212" s="7">
        <v>77.8</v>
      </c>
      <c r="AE212" s="23">
        <f>SUM(CierreVentas[[#This Row],[Empleados]:[Promociones]])</f>
        <v>77.8</v>
      </c>
    </row>
    <row r="213" spans="1:31" x14ac:dyDescent="0.25">
      <c r="A213" s="5">
        <v>11</v>
      </c>
      <c r="B213" s="6">
        <v>44579</v>
      </c>
      <c r="C213" s="7">
        <v>560.73</v>
      </c>
      <c r="D213" s="7"/>
      <c r="E213" s="7">
        <v>331.68</v>
      </c>
      <c r="F213" s="7">
        <v>21.32</v>
      </c>
      <c r="G213" s="7">
        <v>12.88</v>
      </c>
      <c r="H213" s="7">
        <v>29.71</v>
      </c>
      <c r="I213" s="7"/>
      <c r="J213" s="7"/>
      <c r="K213" s="7"/>
      <c r="L213" s="4">
        <f>CierreVentas[[#This Row],[Venta 
Total]]-SUM(CierreVentas[[#This Row],[Datafast]:[Transferencias]])</f>
        <v>165.14000000000004</v>
      </c>
      <c r="M213" s="7">
        <v>15.62</v>
      </c>
      <c r="N213" s="7"/>
      <c r="O213" s="7"/>
      <c r="P213" s="7">
        <v>124.52</v>
      </c>
      <c r="Q213" s="7"/>
      <c r="R213" s="7"/>
      <c r="S213" s="7">
        <v>25</v>
      </c>
      <c r="T213" s="7"/>
      <c r="U213" s="7"/>
      <c r="V213" s="7"/>
      <c r="W213" s="23">
        <f>SUM(CierreVentas[[#This Row],[Compras]:[Otros]])</f>
        <v>165.14</v>
      </c>
      <c r="X213" s="7"/>
      <c r="Y213" s="7"/>
      <c r="Z213" s="4">
        <f>CierreVentas[[#This Row],[Efectivo]]-CierreVentas[[#This Row],[Total Gastos]]-CierreVentas[[#This Row],[Deposito
1]]-CierreVentas[[#This Row],[Deposito
2]]</f>
        <v>5.6843418860808015E-14</v>
      </c>
      <c r="AA213" s="7"/>
      <c r="AB213" s="7"/>
      <c r="AC213" s="7"/>
      <c r="AD213" s="7">
        <v>14.6</v>
      </c>
      <c r="AE213" s="23">
        <f>SUM(CierreVentas[[#This Row],[Empleados]:[Promociones]])</f>
        <v>14.6</v>
      </c>
    </row>
    <row r="214" spans="1:31" x14ac:dyDescent="0.25">
      <c r="A214" s="5">
        <v>11</v>
      </c>
      <c r="B214" s="6">
        <v>44580</v>
      </c>
      <c r="C214" s="7">
        <v>649.08000000000004</v>
      </c>
      <c r="D214" s="7">
        <v>260.14999999999998</v>
      </c>
      <c r="E214" s="7"/>
      <c r="F214" s="7">
        <v>10.35</v>
      </c>
      <c r="G214" s="7">
        <v>43.26</v>
      </c>
      <c r="H214" s="7">
        <v>65.55</v>
      </c>
      <c r="I214" s="7"/>
      <c r="J214" s="7"/>
      <c r="K214" s="7"/>
      <c r="L214" s="4">
        <f>CierreVentas[[#This Row],[Venta 
Total]]-SUM(CierreVentas[[#This Row],[Datafast]:[Transferencias]])</f>
        <v>269.77000000000004</v>
      </c>
      <c r="M214" s="7"/>
      <c r="N214" s="7"/>
      <c r="O214" s="7"/>
      <c r="P214" s="7">
        <v>246.27</v>
      </c>
      <c r="Q214" s="7"/>
      <c r="R214" s="7"/>
      <c r="S214" s="7">
        <v>23.5</v>
      </c>
      <c r="T214" s="7"/>
      <c r="U214" s="7"/>
      <c r="V214" s="7"/>
      <c r="W214" s="23">
        <f>SUM(CierreVentas[[#This Row],[Compras]:[Otros]])</f>
        <v>269.77</v>
      </c>
      <c r="X214" s="7"/>
      <c r="Y214" s="7"/>
      <c r="Z214" s="4">
        <f>CierreVentas[[#This Row],[Efectivo]]-CierreVentas[[#This Row],[Total Gastos]]-CierreVentas[[#This Row],[Deposito
1]]-CierreVentas[[#This Row],[Deposito
2]]</f>
        <v>5.6843418860808015E-14</v>
      </c>
      <c r="AA214" s="7"/>
      <c r="AB214" s="7"/>
      <c r="AC214" s="7"/>
      <c r="AD214" s="7">
        <v>65.2</v>
      </c>
      <c r="AE214" s="23">
        <f>SUM(CierreVentas[[#This Row],[Empleados]:[Promociones]])</f>
        <v>65.2</v>
      </c>
    </row>
    <row r="215" spans="1:31" x14ac:dyDescent="0.25">
      <c r="A215" s="5">
        <v>11</v>
      </c>
      <c r="B215" s="6">
        <v>44581</v>
      </c>
      <c r="C215" s="7">
        <v>693.12</v>
      </c>
      <c r="D215" s="7"/>
      <c r="E215" s="7">
        <v>278.61</v>
      </c>
      <c r="F215" s="7">
        <v>62.25</v>
      </c>
      <c r="G215" s="7">
        <v>12.24</v>
      </c>
      <c r="H215" s="7">
        <v>45.4</v>
      </c>
      <c r="I215" s="7"/>
      <c r="J215" s="7"/>
      <c r="K215" s="7"/>
      <c r="L215" s="4">
        <f>CierreVentas[[#This Row],[Venta 
Total]]-SUM(CierreVentas[[#This Row],[Datafast]:[Transferencias]])</f>
        <v>294.62</v>
      </c>
      <c r="M215" s="7">
        <v>11.43</v>
      </c>
      <c r="N215" s="7"/>
      <c r="O215" s="7"/>
      <c r="P215" s="7">
        <v>16.41</v>
      </c>
      <c r="Q215" s="7"/>
      <c r="R215" s="7"/>
      <c r="S215" s="7">
        <v>27</v>
      </c>
      <c r="T215" s="7"/>
      <c r="U215" s="7"/>
      <c r="V215" s="7"/>
      <c r="W215" s="23">
        <f>SUM(CierreVentas[[#This Row],[Compras]:[Otros]])</f>
        <v>54.84</v>
      </c>
      <c r="X215" s="7">
        <v>239.78</v>
      </c>
      <c r="Y215" s="7"/>
      <c r="Z215" s="4">
        <f>CierreVentas[[#This Row],[Efectivo]]-CierreVentas[[#This Row],[Total Gastos]]-CierreVentas[[#This Row],[Deposito
1]]-CierreVentas[[#This Row],[Deposito
2]]</f>
        <v>0</v>
      </c>
      <c r="AA215" s="7"/>
      <c r="AB215" s="7"/>
      <c r="AC215" s="7"/>
      <c r="AD215" s="7">
        <v>37</v>
      </c>
      <c r="AE215" s="23">
        <f>SUM(CierreVentas[[#This Row],[Empleados]:[Promociones]])</f>
        <v>37</v>
      </c>
    </row>
    <row r="216" spans="1:31" x14ac:dyDescent="0.25">
      <c r="A216" s="5">
        <v>11</v>
      </c>
      <c r="B216" s="6">
        <v>44582</v>
      </c>
      <c r="C216" s="7">
        <v>902.52</v>
      </c>
      <c r="D216" s="7"/>
      <c r="E216" s="7">
        <v>398.9</v>
      </c>
      <c r="F216" s="7">
        <v>80.739999999999995</v>
      </c>
      <c r="G216" s="7">
        <v>31.48</v>
      </c>
      <c r="H216" s="7">
        <v>83.05</v>
      </c>
      <c r="I216" s="7"/>
      <c r="J216" s="7"/>
      <c r="K216" s="7"/>
      <c r="L216" s="4">
        <f>CierreVentas[[#This Row],[Venta 
Total]]-SUM(CierreVentas[[#This Row],[Datafast]:[Transferencias]])</f>
        <v>308.35000000000002</v>
      </c>
      <c r="M216" s="7">
        <v>7.49</v>
      </c>
      <c r="N216" s="7"/>
      <c r="O216" s="7">
        <v>20</v>
      </c>
      <c r="P216" s="7"/>
      <c r="Q216" s="7"/>
      <c r="R216" s="7"/>
      <c r="S216" s="7">
        <v>23</v>
      </c>
      <c r="T216" s="7"/>
      <c r="U216" s="7"/>
      <c r="V216" s="7"/>
      <c r="W216" s="23">
        <f>SUM(CierreVentas[[#This Row],[Compras]:[Otros]])</f>
        <v>50.49</v>
      </c>
      <c r="X216" s="7">
        <v>7.86</v>
      </c>
      <c r="Y216" s="7">
        <v>250</v>
      </c>
      <c r="Z216" s="4">
        <f>CierreVentas[[#This Row],[Efectivo]]-CierreVentas[[#This Row],[Total Gastos]]-CierreVentas[[#This Row],[Deposito
1]]-CierreVentas[[#This Row],[Deposito
2]]</f>
        <v>0</v>
      </c>
      <c r="AA216" s="7"/>
      <c r="AB216" s="7"/>
      <c r="AC216" s="7"/>
      <c r="AD216" s="7">
        <v>59.6</v>
      </c>
      <c r="AE216" s="23">
        <f>SUM(CierreVentas[[#This Row],[Empleados]:[Promociones]])</f>
        <v>59.6</v>
      </c>
    </row>
    <row r="217" spans="1:31" x14ac:dyDescent="0.25">
      <c r="A217" s="5">
        <v>11</v>
      </c>
      <c r="B217" s="6">
        <v>44583</v>
      </c>
      <c r="C217" s="7">
        <v>1306.47</v>
      </c>
      <c r="D217" s="7"/>
      <c r="E217" s="7">
        <v>852.23</v>
      </c>
      <c r="F217" s="7"/>
      <c r="G217" s="7">
        <v>20.71</v>
      </c>
      <c r="H217" s="7">
        <v>151.53</v>
      </c>
      <c r="I217" s="7"/>
      <c r="J217" s="7"/>
      <c r="K217" s="7"/>
      <c r="L217" s="4">
        <f>CierreVentas[[#This Row],[Venta 
Total]]-SUM(CierreVentas[[#This Row],[Datafast]:[Transferencias]])</f>
        <v>282</v>
      </c>
      <c r="M217" s="7"/>
      <c r="N217" s="7">
        <v>25</v>
      </c>
      <c r="O217" s="7">
        <v>20</v>
      </c>
      <c r="P217" s="7"/>
      <c r="Q217" s="7"/>
      <c r="R217" s="7"/>
      <c r="S217" s="7">
        <v>18</v>
      </c>
      <c r="T217" s="7"/>
      <c r="U217" s="7"/>
      <c r="V217" s="7">
        <v>5</v>
      </c>
      <c r="W217" s="23">
        <f>SUM(CierreVentas[[#This Row],[Compras]:[Otros]])</f>
        <v>68</v>
      </c>
      <c r="X217" s="7">
        <v>214</v>
      </c>
      <c r="Y217" s="7"/>
      <c r="Z217" s="4">
        <f>CierreVentas[[#This Row],[Efectivo]]-CierreVentas[[#This Row],[Total Gastos]]-CierreVentas[[#This Row],[Deposito
1]]-CierreVentas[[#This Row],[Deposito
2]]</f>
        <v>0</v>
      </c>
      <c r="AA217" s="7"/>
      <c r="AB217" s="7"/>
      <c r="AC217" s="7"/>
      <c r="AD217" s="7">
        <v>143</v>
      </c>
      <c r="AE217" s="23">
        <f>SUM(CierreVentas[[#This Row],[Empleados]:[Promociones]])</f>
        <v>143</v>
      </c>
    </row>
    <row r="218" spans="1:31" x14ac:dyDescent="0.25">
      <c r="A218" s="5">
        <v>11</v>
      </c>
      <c r="B218" s="6">
        <v>44584</v>
      </c>
      <c r="C218" s="7">
        <v>1139.8599999999999</v>
      </c>
      <c r="D218" s="7"/>
      <c r="E218" s="7">
        <v>500.15</v>
      </c>
      <c r="F218" s="7">
        <v>55.3</v>
      </c>
      <c r="G218" s="7">
        <v>74.069999999999993</v>
      </c>
      <c r="H218" s="7">
        <v>110.73</v>
      </c>
      <c r="I218" s="7"/>
      <c r="J218" s="7"/>
      <c r="K218" s="7"/>
      <c r="L218" s="4">
        <f>CierreVentas[[#This Row],[Venta 
Total]]-SUM(CierreVentas[[#This Row],[Datafast]:[Transferencias]])</f>
        <v>399.6099999999999</v>
      </c>
      <c r="M218" s="7"/>
      <c r="N218" s="7"/>
      <c r="O218" s="7">
        <v>120</v>
      </c>
      <c r="P218" s="7"/>
      <c r="Q218" s="7"/>
      <c r="R218" s="7"/>
      <c r="S218" s="7">
        <v>17</v>
      </c>
      <c r="T218" s="7"/>
      <c r="U218" s="7"/>
      <c r="V218" s="7"/>
      <c r="W218" s="23">
        <f>SUM(CierreVentas[[#This Row],[Compras]:[Otros]])</f>
        <v>137</v>
      </c>
      <c r="X218" s="7">
        <v>262.61</v>
      </c>
      <c r="Y218" s="7"/>
      <c r="Z218" s="4">
        <f>CierreVentas[[#This Row],[Efectivo]]-CierreVentas[[#This Row],[Total Gastos]]-CierreVentas[[#This Row],[Deposito
1]]-CierreVentas[[#This Row],[Deposito
2]]</f>
        <v>-1.1368683772161603E-13</v>
      </c>
      <c r="AA218" s="7"/>
      <c r="AB218" s="7"/>
      <c r="AC218" s="7"/>
      <c r="AD218" s="7">
        <v>134.19999999999999</v>
      </c>
      <c r="AE218" s="23">
        <f>SUM(CierreVentas[[#This Row],[Empleados]:[Promociones]])</f>
        <v>134.19999999999999</v>
      </c>
    </row>
    <row r="219" spans="1:31" x14ac:dyDescent="0.25">
      <c r="A219" s="5">
        <v>11</v>
      </c>
      <c r="B219" s="6">
        <v>44585</v>
      </c>
      <c r="C219" s="7">
        <v>559.12</v>
      </c>
      <c r="D219" s="7"/>
      <c r="E219" s="7">
        <v>190.08</v>
      </c>
      <c r="F219" s="7">
        <v>64.040000000000006</v>
      </c>
      <c r="G219" s="7"/>
      <c r="H219" s="7">
        <v>43.71</v>
      </c>
      <c r="I219" s="7"/>
      <c r="J219" s="7"/>
      <c r="K219" s="7"/>
      <c r="L219" s="4">
        <f>CierreVentas[[#This Row],[Venta 
Total]]-SUM(CierreVentas[[#This Row],[Datafast]:[Transferencias]])</f>
        <v>261.29000000000002</v>
      </c>
      <c r="M219" s="7"/>
      <c r="N219" s="7"/>
      <c r="O219" s="7"/>
      <c r="P219" s="7"/>
      <c r="Q219" s="7"/>
      <c r="R219" s="7"/>
      <c r="S219" s="7">
        <v>20</v>
      </c>
      <c r="T219" s="7"/>
      <c r="U219" s="7"/>
      <c r="V219" s="7">
        <v>15.86</v>
      </c>
      <c r="W219" s="23">
        <f>SUM(CierreVentas[[#This Row],[Compras]:[Otros]])</f>
        <v>35.86</v>
      </c>
      <c r="X219" s="7">
        <v>225.43</v>
      </c>
      <c r="Y219" s="7"/>
      <c r="Z219" s="4">
        <f>CierreVentas[[#This Row],[Efectivo]]-CierreVentas[[#This Row],[Total Gastos]]-CierreVentas[[#This Row],[Deposito
1]]-CierreVentas[[#This Row],[Deposito
2]]</f>
        <v>0</v>
      </c>
      <c r="AA219" s="7"/>
      <c r="AB219" s="7"/>
      <c r="AC219" s="7"/>
      <c r="AD219" s="7">
        <v>78.8</v>
      </c>
      <c r="AE219" s="23">
        <f>SUM(CierreVentas[[#This Row],[Empleados]:[Promociones]])</f>
        <v>78.8</v>
      </c>
    </row>
    <row r="220" spans="1:31" x14ac:dyDescent="0.25">
      <c r="A220" s="5">
        <v>11</v>
      </c>
      <c r="B220" s="6">
        <v>44586</v>
      </c>
      <c r="C220" s="7">
        <v>499.07</v>
      </c>
      <c r="D220" s="7"/>
      <c r="E220" s="7">
        <v>277.97000000000003</v>
      </c>
      <c r="F220" s="7">
        <v>31.08</v>
      </c>
      <c r="G220" s="7"/>
      <c r="H220" s="7">
        <v>10.96</v>
      </c>
      <c r="I220" s="7"/>
      <c r="J220" s="7"/>
      <c r="K220" s="7"/>
      <c r="L220" s="4">
        <f>CierreVentas[[#This Row],[Venta 
Total]]-SUM(CierreVentas[[#This Row],[Datafast]:[Transferencias]])</f>
        <v>179.06</v>
      </c>
      <c r="M220" s="7"/>
      <c r="N220" s="7"/>
      <c r="O220" s="7"/>
      <c r="P220" s="7"/>
      <c r="Q220" s="7">
        <v>20</v>
      </c>
      <c r="R220" s="7"/>
      <c r="S220" s="7">
        <v>18</v>
      </c>
      <c r="T220" s="7"/>
      <c r="U220" s="7"/>
      <c r="V220" s="7"/>
      <c r="W220" s="23">
        <f>SUM(CierreVentas[[#This Row],[Compras]:[Otros]])</f>
        <v>38</v>
      </c>
      <c r="X220" s="7">
        <v>141.06</v>
      </c>
      <c r="Y220" s="7"/>
      <c r="Z220" s="4">
        <f>CierreVentas[[#This Row],[Efectivo]]-CierreVentas[[#This Row],[Total Gastos]]-CierreVentas[[#This Row],[Deposito
1]]-CierreVentas[[#This Row],[Deposito
2]]</f>
        <v>0</v>
      </c>
      <c r="AA220" s="7"/>
      <c r="AB220" s="7"/>
      <c r="AC220" s="7"/>
      <c r="AD220" s="7">
        <v>69</v>
      </c>
      <c r="AE220" s="23">
        <f>SUM(CierreVentas[[#This Row],[Empleados]:[Promociones]])</f>
        <v>69</v>
      </c>
    </row>
    <row r="221" spans="1:31" x14ac:dyDescent="0.25">
      <c r="A221" s="5">
        <v>11</v>
      </c>
      <c r="B221" s="6">
        <v>44587</v>
      </c>
      <c r="C221" s="7">
        <v>738.63</v>
      </c>
      <c r="D221" s="7"/>
      <c r="E221" s="7">
        <v>256.77</v>
      </c>
      <c r="F221" s="7">
        <v>19.260000000000002</v>
      </c>
      <c r="G221" s="7">
        <v>52.53</v>
      </c>
      <c r="H221" s="7">
        <v>53.91</v>
      </c>
      <c r="I221" s="7"/>
      <c r="J221" s="7"/>
      <c r="K221" s="7"/>
      <c r="L221" s="4">
        <f>CierreVentas[[#This Row],[Venta 
Total]]-SUM(CierreVentas[[#This Row],[Datafast]:[Transferencias]])</f>
        <v>356.16000000000008</v>
      </c>
      <c r="M221" s="7">
        <v>11.52</v>
      </c>
      <c r="N221" s="7">
        <v>25</v>
      </c>
      <c r="O221" s="7"/>
      <c r="P221" s="7"/>
      <c r="Q221" s="7">
        <v>20</v>
      </c>
      <c r="R221" s="7"/>
      <c r="S221" s="7">
        <v>22</v>
      </c>
      <c r="T221" s="7"/>
      <c r="U221" s="7"/>
      <c r="V221" s="7"/>
      <c r="W221" s="23">
        <f>SUM(CierreVentas[[#This Row],[Compras]:[Otros]])</f>
        <v>78.52</v>
      </c>
      <c r="X221" s="7">
        <v>277.61</v>
      </c>
      <c r="Y221" s="7"/>
      <c r="Z221" s="4">
        <f>CierreVentas[[#This Row],[Efectivo]]-CierreVentas[[#This Row],[Total Gastos]]-CierreVentas[[#This Row],[Deposito
1]]-CierreVentas[[#This Row],[Deposito
2]]</f>
        <v>3.0000000000086402E-2</v>
      </c>
      <c r="AA221" s="7"/>
      <c r="AB221" s="7"/>
      <c r="AC221" s="7"/>
      <c r="AD221" s="7">
        <v>101.2</v>
      </c>
      <c r="AE221" s="23">
        <f>SUM(CierreVentas[[#This Row],[Empleados]:[Promociones]])</f>
        <v>101.2</v>
      </c>
    </row>
    <row r="222" spans="1:31" x14ac:dyDescent="0.25">
      <c r="A222" s="5">
        <v>11</v>
      </c>
      <c r="B222" s="6">
        <v>44588</v>
      </c>
      <c r="C222" s="7">
        <v>652.55999999999995</v>
      </c>
      <c r="D222" s="7"/>
      <c r="E222" s="7">
        <v>367.07</v>
      </c>
      <c r="F222" s="7">
        <v>88.35</v>
      </c>
      <c r="G222" s="7">
        <v>10.35</v>
      </c>
      <c r="H222" s="7">
        <v>67.02</v>
      </c>
      <c r="I222" s="7"/>
      <c r="J222" s="7"/>
      <c r="K222" s="7"/>
      <c r="L222" s="4">
        <f>CierreVentas[[#This Row],[Venta 
Total]]-SUM(CierreVentas[[#This Row],[Datafast]:[Transferencias]])</f>
        <v>119.76999999999998</v>
      </c>
      <c r="M222" s="7"/>
      <c r="N222" s="7"/>
      <c r="O222" s="7">
        <v>20</v>
      </c>
      <c r="P222" s="7"/>
      <c r="Q222" s="7">
        <v>10</v>
      </c>
      <c r="R222" s="7"/>
      <c r="S222" s="7">
        <v>18</v>
      </c>
      <c r="T222" s="7"/>
      <c r="U222" s="7"/>
      <c r="V222" s="7"/>
      <c r="W222" s="23">
        <f>SUM(CierreVentas[[#This Row],[Compras]:[Otros]])</f>
        <v>48</v>
      </c>
      <c r="X222" s="7">
        <v>71.8</v>
      </c>
      <c r="Y222" s="7"/>
      <c r="Z222" s="4">
        <f>CierreVentas[[#This Row],[Efectivo]]-CierreVentas[[#This Row],[Total Gastos]]-CierreVentas[[#This Row],[Deposito
1]]-CierreVentas[[#This Row],[Deposito
2]]</f>
        <v>-3.0000000000015348E-2</v>
      </c>
      <c r="AA222" s="7"/>
      <c r="AB222" s="7"/>
      <c r="AC222" s="7"/>
      <c r="AD222" s="7">
        <v>71</v>
      </c>
      <c r="AE222" s="23">
        <f>SUM(CierreVentas[[#This Row],[Empleados]:[Promociones]])</f>
        <v>71</v>
      </c>
    </row>
    <row r="223" spans="1:31" x14ac:dyDescent="0.25">
      <c r="A223" s="5">
        <v>11</v>
      </c>
      <c r="B223" s="6">
        <v>44589</v>
      </c>
      <c r="C223" s="7">
        <v>780.08</v>
      </c>
      <c r="D223" s="7"/>
      <c r="E223" s="7">
        <v>307.02</v>
      </c>
      <c r="F223" s="7">
        <v>40.35</v>
      </c>
      <c r="G223" s="7">
        <v>74.459999999999994</v>
      </c>
      <c r="H223" s="7">
        <v>22.41</v>
      </c>
      <c r="I223" s="7"/>
      <c r="J223" s="7"/>
      <c r="K223" s="7"/>
      <c r="L223" s="4">
        <f>CierreVentas[[#This Row],[Venta 
Total]]-SUM(CierreVentas[[#This Row],[Datafast]:[Transferencias]])</f>
        <v>335.84000000000003</v>
      </c>
      <c r="M223" s="7"/>
      <c r="N223" s="7"/>
      <c r="O223" s="7"/>
      <c r="P223" s="7"/>
      <c r="Q223" s="7"/>
      <c r="R223" s="7"/>
      <c r="S223" s="7">
        <v>17</v>
      </c>
      <c r="T223" s="7"/>
      <c r="U223" s="7"/>
      <c r="V223" s="7"/>
      <c r="W223" s="23">
        <f>SUM(CierreVentas[[#This Row],[Compras]:[Otros]])</f>
        <v>17</v>
      </c>
      <c r="X223" s="7">
        <v>318.83999999999997</v>
      </c>
      <c r="Y223" s="7"/>
      <c r="Z223" s="4">
        <f>CierreVentas[[#This Row],[Efectivo]]-CierreVentas[[#This Row],[Total Gastos]]-CierreVentas[[#This Row],[Deposito
1]]-CierreVentas[[#This Row],[Deposito
2]]</f>
        <v>5.6843418860808015E-14</v>
      </c>
      <c r="AA223" s="7"/>
      <c r="AB223" s="7"/>
      <c r="AC223" s="7"/>
      <c r="AD223" s="7">
        <v>152.80000000000001</v>
      </c>
      <c r="AE223" s="23">
        <f>SUM(CierreVentas[[#This Row],[Empleados]:[Promociones]])</f>
        <v>152.80000000000001</v>
      </c>
    </row>
    <row r="224" spans="1:31" x14ac:dyDescent="0.25">
      <c r="A224" s="5">
        <v>11</v>
      </c>
      <c r="B224" s="6">
        <v>44590</v>
      </c>
      <c r="C224" s="7">
        <v>1384.33</v>
      </c>
      <c r="D224" s="7"/>
      <c r="E224" s="7">
        <v>708.9</v>
      </c>
      <c r="F224" s="7">
        <v>189.1</v>
      </c>
      <c r="G224" s="7">
        <v>10.97</v>
      </c>
      <c r="H224" s="7"/>
      <c r="I224" s="7"/>
      <c r="J224" s="7"/>
      <c r="K224" s="7"/>
      <c r="L224" s="4">
        <f>CierreVentas[[#This Row],[Venta 
Total]]-SUM(CierreVentas[[#This Row],[Datafast]:[Transferencias]])</f>
        <v>475.3599999999999</v>
      </c>
      <c r="M224" s="7">
        <v>11.18</v>
      </c>
      <c r="N224" s="7"/>
      <c r="O224" s="7"/>
      <c r="P224" s="7"/>
      <c r="Q224" s="7"/>
      <c r="R224" s="7"/>
      <c r="S224" s="7">
        <v>25</v>
      </c>
      <c r="T224" s="7"/>
      <c r="U224" s="7"/>
      <c r="V224" s="7">
        <v>10</v>
      </c>
      <c r="W224" s="23">
        <f>SUM(CierreVentas[[#This Row],[Compras]:[Otros]])</f>
        <v>46.18</v>
      </c>
      <c r="X224" s="7">
        <v>429.2</v>
      </c>
      <c r="Y224" s="7"/>
      <c r="Z224" s="4">
        <f>CierreVentas[[#This Row],[Efectivo]]-CierreVentas[[#This Row],[Total Gastos]]-CierreVentas[[#This Row],[Deposito
1]]-CierreVentas[[#This Row],[Deposito
2]]</f>
        <v>-2.0000000000095497E-2</v>
      </c>
      <c r="AA224" s="7"/>
      <c r="AB224" s="7"/>
      <c r="AC224" s="7"/>
      <c r="AD224" s="7">
        <v>113.8</v>
      </c>
      <c r="AE224" s="23">
        <f>SUM(CierreVentas[[#This Row],[Empleados]:[Promociones]])</f>
        <v>113.8</v>
      </c>
    </row>
    <row r="225" spans="1:31" x14ac:dyDescent="0.25">
      <c r="A225" s="5">
        <v>11</v>
      </c>
      <c r="B225" s="6">
        <v>44591</v>
      </c>
      <c r="C225" s="7">
        <v>1506.62</v>
      </c>
      <c r="D225" s="7"/>
      <c r="E225" s="7">
        <v>851.22</v>
      </c>
      <c r="F225" s="7">
        <v>110.07</v>
      </c>
      <c r="G225" s="7">
        <v>10.35</v>
      </c>
      <c r="H225" s="7">
        <v>74.69</v>
      </c>
      <c r="I225" s="7"/>
      <c r="J225" s="7"/>
      <c r="K225" s="7"/>
      <c r="L225" s="4">
        <f>CierreVentas[[#This Row],[Venta 
Total]]-SUM(CierreVentas[[#This Row],[Datafast]:[Transferencias]])</f>
        <v>460.28999999999996</v>
      </c>
      <c r="M225" s="7">
        <v>36.28</v>
      </c>
      <c r="N225" s="7"/>
      <c r="O225" s="7"/>
      <c r="P225" s="7"/>
      <c r="Q225" s="7"/>
      <c r="R225" s="7"/>
      <c r="S225" s="7">
        <v>37</v>
      </c>
      <c r="T225" s="7"/>
      <c r="U225" s="7"/>
      <c r="V225" s="7"/>
      <c r="W225" s="23">
        <f>SUM(CierreVentas[[#This Row],[Compras]:[Otros]])</f>
        <v>73.28</v>
      </c>
      <c r="X225" s="7">
        <v>87.01</v>
      </c>
      <c r="Y225" s="7">
        <v>300</v>
      </c>
      <c r="Z225" s="4">
        <f>CierreVentas[[#This Row],[Efectivo]]-CierreVentas[[#This Row],[Total Gastos]]-CierreVentas[[#This Row],[Deposito
1]]-CierreVentas[[#This Row],[Deposito
2]]</f>
        <v>0</v>
      </c>
      <c r="AA225" s="7"/>
      <c r="AB225" s="7"/>
      <c r="AC225" s="7"/>
      <c r="AD225" s="7">
        <v>183.8</v>
      </c>
      <c r="AE225" s="23">
        <f>SUM(CierreVentas[[#This Row],[Empleados]:[Promociones]])</f>
        <v>183.8</v>
      </c>
    </row>
    <row r="226" spans="1:31" x14ac:dyDescent="0.25">
      <c r="A226" s="5">
        <v>11</v>
      </c>
      <c r="B226" s="6">
        <v>44592</v>
      </c>
      <c r="C226" s="7">
        <v>777.93</v>
      </c>
      <c r="D226" s="7"/>
      <c r="E226" s="7">
        <v>420.89</v>
      </c>
      <c r="F226" s="7">
        <v>38.26</v>
      </c>
      <c r="G226" s="7">
        <v>52.57</v>
      </c>
      <c r="H226" s="7">
        <v>37</v>
      </c>
      <c r="I226" s="7"/>
      <c r="J226" s="7"/>
      <c r="K226" s="7"/>
      <c r="L226" s="4">
        <f>CierreVentas[[#This Row],[Venta 
Total]]-SUM(CierreVentas[[#This Row],[Datafast]:[Transferencias]])</f>
        <v>229.20999999999992</v>
      </c>
      <c r="M226" s="7">
        <v>3</v>
      </c>
      <c r="N226" s="7"/>
      <c r="O226" s="7"/>
      <c r="P226" s="7"/>
      <c r="Q226" s="7">
        <v>35</v>
      </c>
      <c r="R226" s="7"/>
      <c r="S226" s="7">
        <v>18</v>
      </c>
      <c r="T226" s="7"/>
      <c r="U226" s="7">
        <v>80</v>
      </c>
      <c r="V226" s="7"/>
      <c r="W226" s="23">
        <f>SUM(CierreVentas[[#This Row],[Compras]:[Otros]])</f>
        <v>136</v>
      </c>
      <c r="X226" s="7">
        <v>94.25</v>
      </c>
      <c r="Y226" s="7"/>
      <c r="Z226" s="4">
        <f>CierreVentas[[#This Row],[Efectivo]]-CierreVentas[[#This Row],[Total Gastos]]-CierreVentas[[#This Row],[Deposito
1]]-CierreVentas[[#This Row],[Deposito
2]]</f>
        <v>-1.0400000000000773</v>
      </c>
      <c r="AA226" s="7"/>
      <c r="AB226" s="7"/>
      <c r="AC226" s="7"/>
      <c r="AD226" s="7">
        <v>96.2</v>
      </c>
      <c r="AE226" s="23">
        <f>SUM(CierreVentas[[#This Row],[Empleados]:[Promociones]])</f>
        <v>96.2</v>
      </c>
    </row>
    <row r="227" spans="1:31" x14ac:dyDescent="0.25">
      <c r="A227" s="5">
        <v>2</v>
      </c>
      <c r="B227" s="6">
        <v>44562</v>
      </c>
      <c r="C227" s="7">
        <v>1265.31</v>
      </c>
      <c r="D227" s="7"/>
      <c r="E227" s="7">
        <v>681.14</v>
      </c>
      <c r="F227" s="7">
        <v>70.12</v>
      </c>
      <c r="G227" s="7"/>
      <c r="H227" s="7">
        <v>76.930000000000007</v>
      </c>
      <c r="I227" s="7"/>
      <c r="J227" s="7"/>
      <c r="K227" s="7"/>
      <c r="L227" s="4">
        <f>CierreVentas[[#This Row],[Venta 
Total]]-SUM(CierreVentas[[#This Row],[Datafast]:[Transferencias]])</f>
        <v>437.11999999999989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23">
        <f>SUM(CierreVentas[[#This Row],[Compras]:[Otros]])</f>
        <v>0</v>
      </c>
      <c r="X227" s="7">
        <v>7.12</v>
      </c>
      <c r="Y227" s="7">
        <v>430</v>
      </c>
      <c r="Z227" s="4">
        <f>CierreVentas[[#This Row],[Efectivo]]-CierreVentas[[#This Row],[Total Gastos]]-CierreVentas[[#This Row],[Deposito
1]]-CierreVentas[[#This Row],[Deposito
2]]</f>
        <v>0</v>
      </c>
      <c r="AA227" s="7"/>
      <c r="AB227" s="7"/>
      <c r="AC227" s="7">
        <v>8.4</v>
      </c>
      <c r="AD227" s="7"/>
      <c r="AE227" s="23">
        <f>SUM(CierreVentas[[#This Row],[Empleados]:[Promociones]])</f>
        <v>8.4</v>
      </c>
    </row>
    <row r="228" spans="1:31" x14ac:dyDescent="0.25">
      <c r="A228" s="5">
        <v>2</v>
      </c>
      <c r="B228" s="6">
        <v>44563</v>
      </c>
      <c r="C228" s="7">
        <v>2343.7399999999998</v>
      </c>
      <c r="D228" s="7">
        <v>247.57</v>
      </c>
      <c r="E228" s="7">
        <v>1213.01</v>
      </c>
      <c r="F228" s="7">
        <v>83.78</v>
      </c>
      <c r="G228" s="7">
        <v>64.56</v>
      </c>
      <c r="H228" s="7">
        <v>107.16</v>
      </c>
      <c r="I228" s="7"/>
      <c r="J228" s="7"/>
      <c r="K228" s="7"/>
      <c r="L228" s="4">
        <f>CierreVentas[[#This Row],[Venta 
Total]]-SUM(CierreVentas[[#This Row],[Datafast]:[Transferencias]])</f>
        <v>627.65999999999985</v>
      </c>
      <c r="M228" s="7"/>
      <c r="N228" s="7"/>
      <c r="O228" s="7">
        <v>80</v>
      </c>
      <c r="P228" s="7"/>
      <c r="Q228" s="7">
        <v>10</v>
      </c>
      <c r="R228" s="7"/>
      <c r="S228" s="7"/>
      <c r="T228" s="7"/>
      <c r="U228" s="7"/>
      <c r="V228" s="7"/>
      <c r="W228" s="23">
        <f>SUM(CierreVentas[[#This Row],[Compras]:[Otros]])</f>
        <v>90</v>
      </c>
      <c r="X228" s="7">
        <v>7.66</v>
      </c>
      <c r="Y228" s="7">
        <v>530</v>
      </c>
      <c r="Z228" s="4">
        <f>CierreVentas[[#This Row],[Efectivo]]-CierreVentas[[#This Row],[Total Gastos]]-CierreVentas[[#This Row],[Deposito
1]]-CierreVentas[[#This Row],[Deposito
2]]</f>
        <v>0</v>
      </c>
      <c r="AA228" s="7"/>
      <c r="AB228" s="7"/>
      <c r="AC228" s="7"/>
      <c r="AD228" s="7">
        <v>37.43</v>
      </c>
      <c r="AE228" s="23">
        <f>SUM(CierreVentas[[#This Row],[Empleados]:[Promociones]])</f>
        <v>37.43</v>
      </c>
    </row>
    <row r="229" spans="1:31" x14ac:dyDescent="0.25">
      <c r="A229" s="5">
        <v>2</v>
      </c>
      <c r="B229" s="6">
        <v>44564</v>
      </c>
      <c r="C229" s="7">
        <v>400.26</v>
      </c>
      <c r="D229" s="7"/>
      <c r="E229" s="7">
        <v>181.85</v>
      </c>
      <c r="F229" s="7">
        <v>22.93</v>
      </c>
      <c r="G229" s="7">
        <v>11.68</v>
      </c>
      <c r="H229" s="7">
        <v>5.48</v>
      </c>
      <c r="I229" s="7"/>
      <c r="J229" s="7"/>
      <c r="K229" s="7"/>
      <c r="L229" s="4">
        <f>CierreVentas[[#This Row],[Venta 
Total]]-SUM(CierreVentas[[#This Row],[Datafast]:[Transferencias]])</f>
        <v>178.32</v>
      </c>
      <c r="M229" s="7">
        <v>6</v>
      </c>
      <c r="N229" s="7"/>
      <c r="O229" s="7"/>
      <c r="P229" s="7"/>
      <c r="Q229" s="7"/>
      <c r="R229" s="7"/>
      <c r="S229" s="7"/>
      <c r="T229" s="7"/>
      <c r="U229" s="7"/>
      <c r="V229" s="7"/>
      <c r="W229" s="23">
        <f>SUM(CierreVentas[[#This Row],[Compras]:[Otros]])</f>
        <v>6</v>
      </c>
      <c r="X229" s="7">
        <v>172.32</v>
      </c>
      <c r="Y229" s="7"/>
      <c r="Z229" s="4">
        <f>CierreVentas[[#This Row],[Efectivo]]-CierreVentas[[#This Row],[Total Gastos]]-CierreVentas[[#This Row],[Deposito
1]]-CierreVentas[[#This Row],[Deposito
2]]</f>
        <v>0</v>
      </c>
      <c r="AA229" s="7"/>
      <c r="AB229" s="7"/>
      <c r="AC229" s="7"/>
      <c r="AD229" s="7">
        <v>5.46</v>
      </c>
      <c r="AE229" s="23">
        <f>SUM(CierreVentas[[#This Row],[Empleados]:[Promociones]])</f>
        <v>5.46</v>
      </c>
    </row>
    <row r="230" spans="1:31" x14ac:dyDescent="0.25">
      <c r="A230" s="5">
        <v>2</v>
      </c>
      <c r="B230" s="6">
        <v>44565</v>
      </c>
      <c r="C230" s="7">
        <v>480.24</v>
      </c>
      <c r="D230" s="7"/>
      <c r="E230" s="7">
        <v>323.67</v>
      </c>
      <c r="F230" s="7">
        <v>23.65</v>
      </c>
      <c r="G230" s="7"/>
      <c r="H230" s="7"/>
      <c r="I230" s="7"/>
      <c r="J230" s="7"/>
      <c r="K230" s="7"/>
      <c r="L230" s="4">
        <f>CierreVentas[[#This Row],[Venta 
Total]]-SUM(CierreVentas[[#This Row],[Datafast]:[Transferencias]])</f>
        <v>132.92000000000002</v>
      </c>
      <c r="M230" s="7">
        <v>8.9499999999999993</v>
      </c>
      <c r="N230" s="7"/>
      <c r="O230" s="7"/>
      <c r="P230" s="7"/>
      <c r="Q230" s="7"/>
      <c r="R230" s="7"/>
      <c r="S230" s="7"/>
      <c r="T230" s="7"/>
      <c r="U230" s="7"/>
      <c r="V230" s="7"/>
      <c r="W230" s="23">
        <f>SUM(CierreVentas[[#This Row],[Compras]:[Otros]])</f>
        <v>8.9499999999999993</v>
      </c>
      <c r="X230" s="7">
        <v>123.97</v>
      </c>
      <c r="Y230" s="7"/>
      <c r="Z230" s="4">
        <f>CierreVentas[[#This Row],[Efectivo]]-CierreVentas[[#This Row],[Total Gastos]]-CierreVentas[[#This Row],[Deposito
1]]-CierreVentas[[#This Row],[Deposito
2]]</f>
        <v>1.4210854715202004E-14</v>
      </c>
      <c r="AA230" s="7"/>
      <c r="AB230" s="7"/>
      <c r="AC230" s="7"/>
      <c r="AD230" s="7">
        <v>3.9</v>
      </c>
      <c r="AE230" s="23">
        <f>SUM(CierreVentas[[#This Row],[Empleados]:[Promociones]])</f>
        <v>3.9</v>
      </c>
    </row>
    <row r="231" spans="1:31" x14ac:dyDescent="0.25">
      <c r="A231" s="5">
        <v>2</v>
      </c>
      <c r="B231" s="6">
        <v>44566</v>
      </c>
      <c r="C231" s="7">
        <v>314.41000000000003</v>
      </c>
      <c r="D231" s="7"/>
      <c r="E231" s="7">
        <v>154.69</v>
      </c>
      <c r="F231" s="7"/>
      <c r="G231" s="7">
        <v>10.36</v>
      </c>
      <c r="H231" s="7">
        <v>11.45</v>
      </c>
      <c r="I231" s="7"/>
      <c r="J231" s="7"/>
      <c r="K231" s="7"/>
      <c r="L231" s="4">
        <f>CierreVentas[[#This Row],[Venta 
Total]]-SUM(CierreVentas[[#This Row],[Datafast]:[Transferencias]])</f>
        <v>137.91000000000003</v>
      </c>
      <c r="M231" s="7"/>
      <c r="N231" s="7"/>
      <c r="O231" s="7">
        <v>80</v>
      </c>
      <c r="P231" s="7"/>
      <c r="Q231" s="7"/>
      <c r="R231" s="7"/>
      <c r="S231" s="7"/>
      <c r="T231" s="7"/>
      <c r="U231" s="7"/>
      <c r="V231" s="7"/>
      <c r="W231" s="23">
        <f>SUM(CierreVentas[[#This Row],[Compras]:[Otros]])</f>
        <v>80</v>
      </c>
      <c r="X231" s="7">
        <v>57.91</v>
      </c>
      <c r="Y231" s="7"/>
      <c r="Z231" s="4">
        <f>CierreVentas[[#This Row],[Efectivo]]-CierreVentas[[#This Row],[Total Gastos]]-CierreVentas[[#This Row],[Deposito
1]]-CierreVentas[[#This Row],[Deposito
2]]</f>
        <v>2.8421709430404007E-14</v>
      </c>
      <c r="AA231" s="7"/>
      <c r="AB231" s="7"/>
      <c r="AC231" s="7"/>
      <c r="AD231" s="7">
        <v>10.63</v>
      </c>
      <c r="AE231" s="23">
        <f>SUM(CierreVentas[[#This Row],[Empleados]:[Promociones]])</f>
        <v>10.63</v>
      </c>
    </row>
    <row r="232" spans="1:31" x14ac:dyDescent="0.25">
      <c r="A232" s="5">
        <v>2</v>
      </c>
      <c r="B232" s="6">
        <v>44567</v>
      </c>
      <c r="C232" s="7">
        <v>287.63</v>
      </c>
      <c r="D232" s="7"/>
      <c r="E232" s="7">
        <v>34.31</v>
      </c>
      <c r="F232" s="7">
        <v>14.1</v>
      </c>
      <c r="G232" s="7">
        <v>26.2</v>
      </c>
      <c r="H232" s="7">
        <v>35.659999999999997</v>
      </c>
      <c r="I232" s="7"/>
      <c r="J232" s="7"/>
      <c r="K232" s="7"/>
      <c r="L232" s="4">
        <f>CierreVentas[[#This Row],[Venta 
Total]]-SUM(CierreVentas[[#This Row],[Datafast]:[Transferencias]])</f>
        <v>177.36</v>
      </c>
      <c r="M232" s="7"/>
      <c r="N232" s="7">
        <v>20</v>
      </c>
      <c r="O232" s="7"/>
      <c r="P232" s="7"/>
      <c r="Q232" s="7"/>
      <c r="R232" s="7"/>
      <c r="S232" s="7"/>
      <c r="T232" s="7"/>
      <c r="U232" s="7"/>
      <c r="V232" s="7"/>
      <c r="W232" s="23">
        <f>SUM(CierreVentas[[#This Row],[Compras]:[Otros]])</f>
        <v>20</v>
      </c>
      <c r="X232" s="7">
        <v>157.36000000000001</v>
      </c>
      <c r="Y232" s="7"/>
      <c r="Z232" s="4">
        <f>CierreVentas[[#This Row],[Efectivo]]-CierreVentas[[#This Row],[Total Gastos]]-CierreVentas[[#This Row],[Deposito
1]]-CierreVentas[[#This Row],[Deposito
2]]</f>
        <v>0</v>
      </c>
      <c r="AA232" s="7"/>
      <c r="AB232" s="7"/>
      <c r="AC232" s="7"/>
      <c r="AD232" s="7"/>
      <c r="AE232" s="23">
        <f>SUM(CierreVentas[[#This Row],[Empleados]:[Promociones]])</f>
        <v>0</v>
      </c>
    </row>
    <row r="233" spans="1:31" x14ac:dyDescent="0.25">
      <c r="A233" s="5">
        <v>2</v>
      </c>
      <c r="B233" s="6">
        <v>44568</v>
      </c>
      <c r="C233" s="7">
        <v>810.97</v>
      </c>
      <c r="D233" s="7"/>
      <c r="E233" s="7">
        <v>527.23</v>
      </c>
      <c r="F233" s="7">
        <v>10.97</v>
      </c>
      <c r="G233" s="7">
        <v>23.41</v>
      </c>
      <c r="H233" s="7">
        <v>22.62</v>
      </c>
      <c r="I233" s="7"/>
      <c r="J233" s="7"/>
      <c r="K233" s="7"/>
      <c r="L233" s="4">
        <f>CierreVentas[[#This Row],[Venta 
Total]]-SUM(CierreVentas[[#This Row],[Datafast]:[Transferencias]])</f>
        <v>226.74</v>
      </c>
      <c r="M233" s="7">
        <v>0</v>
      </c>
      <c r="N233" s="7"/>
      <c r="O233" s="7"/>
      <c r="P233" s="7"/>
      <c r="Q233" s="7"/>
      <c r="R233" s="7"/>
      <c r="S233" s="7"/>
      <c r="T233" s="7"/>
      <c r="U233" s="7"/>
      <c r="V233" s="7"/>
      <c r="W233" s="23">
        <f>SUM(CierreVentas[[#This Row],[Compras]:[Otros]])</f>
        <v>0</v>
      </c>
      <c r="X233" s="7">
        <v>220</v>
      </c>
      <c r="Y233" s="7">
        <v>6.74</v>
      </c>
      <c r="Z233" s="4">
        <f>CierreVentas[[#This Row],[Efectivo]]-CierreVentas[[#This Row],[Total Gastos]]-CierreVentas[[#This Row],[Deposito
1]]-CierreVentas[[#This Row],[Deposito
2]]</f>
        <v>8.8817841970012523E-15</v>
      </c>
      <c r="AA233" s="7"/>
      <c r="AB233" s="7"/>
      <c r="AC233" s="7"/>
      <c r="AD233" s="7">
        <v>7.9</v>
      </c>
      <c r="AE233" s="23">
        <f>SUM(CierreVentas[[#This Row],[Empleados]:[Promociones]])</f>
        <v>7.9</v>
      </c>
    </row>
    <row r="234" spans="1:31" x14ac:dyDescent="0.25">
      <c r="A234" s="5">
        <v>2</v>
      </c>
      <c r="B234" s="6">
        <v>44569</v>
      </c>
      <c r="C234" s="7">
        <v>1819.05</v>
      </c>
      <c r="D234" s="7">
        <v>93.47</v>
      </c>
      <c r="E234" s="7">
        <v>1096.22</v>
      </c>
      <c r="F234" s="7">
        <v>64.010000000000005</v>
      </c>
      <c r="G234" s="7">
        <v>21.95</v>
      </c>
      <c r="H234" s="7">
        <v>66.959999999999994</v>
      </c>
      <c r="I234" s="7"/>
      <c r="J234" s="7"/>
      <c r="K234" s="7"/>
      <c r="L234" s="4">
        <f>CierreVentas[[#This Row],[Venta 
Total]]-SUM(CierreVentas[[#This Row],[Datafast]:[Transferencias]])</f>
        <v>476.43999999999983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23">
        <f>SUM(CierreVentas[[#This Row],[Compras]:[Otros]])</f>
        <v>0</v>
      </c>
      <c r="X234" s="7">
        <v>6.44</v>
      </c>
      <c r="Y234" s="7">
        <v>470</v>
      </c>
      <c r="Z234" s="4">
        <f>CierreVentas[[#This Row],[Efectivo]]-CierreVentas[[#This Row],[Total Gastos]]-CierreVentas[[#This Row],[Deposito
1]]-CierreVentas[[#This Row],[Deposito
2]]</f>
        <v>0</v>
      </c>
      <c r="AA234" s="7"/>
      <c r="AB234" s="7">
        <v>32.799999999999997</v>
      </c>
      <c r="AC234" s="7">
        <v>8.4</v>
      </c>
      <c r="AD234" s="7"/>
      <c r="AE234" s="23">
        <f>SUM(CierreVentas[[#This Row],[Empleados]:[Promociones]])</f>
        <v>41.199999999999996</v>
      </c>
    </row>
    <row r="235" spans="1:31" x14ac:dyDescent="0.25">
      <c r="A235" s="5">
        <v>2</v>
      </c>
      <c r="B235" s="6">
        <v>44570</v>
      </c>
      <c r="C235" s="7">
        <v>1812.66</v>
      </c>
      <c r="D235" s="7"/>
      <c r="E235" s="7">
        <v>951.82</v>
      </c>
      <c r="F235" s="7">
        <v>94.86</v>
      </c>
      <c r="G235" s="7">
        <v>36.96</v>
      </c>
      <c r="H235" s="7">
        <v>61</v>
      </c>
      <c r="I235" s="7"/>
      <c r="J235" s="7"/>
      <c r="K235" s="7"/>
      <c r="L235" s="4">
        <f>CierreVentas[[#This Row],[Venta 
Total]]-SUM(CierreVentas[[#This Row],[Datafast]:[Transferencias]])</f>
        <v>668.02</v>
      </c>
      <c r="M235" s="7">
        <v>10</v>
      </c>
      <c r="N235" s="7"/>
      <c r="O235" s="7">
        <v>160</v>
      </c>
      <c r="P235" s="7"/>
      <c r="Q235" s="7"/>
      <c r="R235" s="7"/>
      <c r="S235" s="7"/>
      <c r="T235" s="7"/>
      <c r="U235" s="7"/>
      <c r="V235" s="7"/>
      <c r="W235" s="23">
        <f>SUM(CierreVentas[[#This Row],[Compras]:[Otros]])</f>
        <v>170</v>
      </c>
      <c r="X235" s="7">
        <v>8.02</v>
      </c>
      <c r="Y235" s="7">
        <v>490</v>
      </c>
      <c r="Z235" s="4">
        <f>CierreVentas[[#This Row],[Efectivo]]-CierreVentas[[#This Row],[Total Gastos]]-CierreVentas[[#This Row],[Deposito
1]]-CierreVentas[[#This Row],[Deposito
2]]</f>
        <v>0</v>
      </c>
      <c r="AA235" s="7"/>
      <c r="AB235" s="7"/>
      <c r="AC235" s="7">
        <v>9.6</v>
      </c>
      <c r="AD235" s="7"/>
      <c r="AE235" s="23">
        <f>SUM(CierreVentas[[#This Row],[Empleados]:[Promociones]])</f>
        <v>9.6</v>
      </c>
    </row>
    <row r="236" spans="1:31" x14ac:dyDescent="0.25">
      <c r="A236" s="5">
        <v>2</v>
      </c>
      <c r="B236" s="6">
        <v>44571</v>
      </c>
      <c r="C236" s="7">
        <v>320.08</v>
      </c>
      <c r="D236" s="7"/>
      <c r="E236" s="7">
        <v>142.41999999999999</v>
      </c>
      <c r="F236" s="7">
        <v>10.97</v>
      </c>
      <c r="G236" s="7"/>
      <c r="H236" s="7">
        <v>18.36</v>
      </c>
      <c r="I236" s="7"/>
      <c r="J236" s="7"/>
      <c r="K236" s="7"/>
      <c r="L236" s="4">
        <f>CierreVentas[[#This Row],[Venta 
Total]]-SUM(CierreVentas[[#This Row],[Datafast]:[Transferencias]])</f>
        <v>148.32999999999998</v>
      </c>
      <c r="M236" s="7"/>
      <c r="N236" s="7"/>
      <c r="O236" s="7"/>
      <c r="P236" s="7"/>
      <c r="Q236" s="7">
        <v>9</v>
      </c>
      <c r="R236" s="7">
        <v>100</v>
      </c>
      <c r="S236" s="7"/>
      <c r="T236" s="7"/>
      <c r="U236" s="7"/>
      <c r="V236" s="7"/>
      <c r="W236" s="23">
        <f>SUM(CierreVentas[[#This Row],[Compras]:[Otros]])</f>
        <v>109</v>
      </c>
      <c r="X236" s="7">
        <v>39.33</v>
      </c>
      <c r="Y236" s="7"/>
      <c r="Z236" s="4">
        <f>CierreVentas[[#This Row],[Efectivo]]-CierreVentas[[#This Row],[Total Gastos]]-CierreVentas[[#This Row],[Deposito
1]]-CierreVentas[[#This Row],[Deposito
2]]</f>
        <v>-1.4210854715202004E-14</v>
      </c>
      <c r="AA236" s="7"/>
      <c r="AB236" s="7"/>
      <c r="AC236" s="7"/>
      <c r="AD236" s="7"/>
      <c r="AE236" s="23">
        <f>SUM(CierreVentas[[#This Row],[Empleados]:[Promociones]])</f>
        <v>0</v>
      </c>
    </row>
    <row r="237" spans="1:31" x14ac:dyDescent="0.25">
      <c r="A237" s="5">
        <v>2</v>
      </c>
      <c r="B237" s="6">
        <v>44572</v>
      </c>
      <c r="C237" s="7">
        <v>306.13</v>
      </c>
      <c r="D237" s="7"/>
      <c r="E237" s="7">
        <v>139.75</v>
      </c>
      <c r="F237" s="7">
        <v>56.17</v>
      </c>
      <c r="G237" s="7"/>
      <c r="H237" s="7">
        <v>72.040000000000006</v>
      </c>
      <c r="I237" s="7"/>
      <c r="J237" s="7"/>
      <c r="K237" s="7"/>
      <c r="L237" s="4">
        <f>CierreVentas[[#This Row],[Venta 
Total]]-SUM(CierreVentas[[#This Row],[Datafast]:[Transferencias]])</f>
        <v>38.169999999999959</v>
      </c>
      <c r="M237" s="7">
        <v>10</v>
      </c>
      <c r="N237" s="7">
        <v>25</v>
      </c>
      <c r="O237" s="7"/>
      <c r="P237" s="7"/>
      <c r="Q237" s="7"/>
      <c r="R237" s="7"/>
      <c r="S237" s="7"/>
      <c r="T237" s="7"/>
      <c r="U237" s="7"/>
      <c r="V237" s="7"/>
      <c r="W237" s="23">
        <f>SUM(CierreVentas[[#This Row],[Compras]:[Otros]])</f>
        <v>35</v>
      </c>
      <c r="X237" s="7">
        <v>3.17</v>
      </c>
      <c r="Y237" s="7"/>
      <c r="Z237" s="4">
        <f>CierreVentas[[#This Row],[Efectivo]]-CierreVentas[[#This Row],[Total Gastos]]-CierreVentas[[#This Row],[Deposito
1]]-CierreVentas[[#This Row],[Deposito
2]]</f>
        <v>-4.0856207306205761E-14</v>
      </c>
      <c r="AA237" s="7"/>
      <c r="AB237" s="7"/>
      <c r="AC237" s="7"/>
      <c r="AD237" s="7"/>
      <c r="AE237" s="23">
        <f>SUM(CierreVentas[[#This Row],[Empleados]:[Promociones]])</f>
        <v>0</v>
      </c>
    </row>
    <row r="238" spans="1:31" x14ac:dyDescent="0.25">
      <c r="A238" s="5">
        <v>2</v>
      </c>
      <c r="B238" s="6">
        <v>44573</v>
      </c>
      <c r="C238" s="7">
        <v>449.99</v>
      </c>
      <c r="D238" s="7"/>
      <c r="E238" s="7">
        <v>210.46</v>
      </c>
      <c r="F238" s="7">
        <v>7.08</v>
      </c>
      <c r="G238" s="7"/>
      <c r="H238" s="7"/>
      <c r="I238" s="7"/>
      <c r="J238" s="7"/>
      <c r="K238" s="7"/>
      <c r="L238" s="4">
        <f>CierreVentas[[#This Row],[Venta 
Total]]-SUM(CierreVentas[[#This Row],[Datafast]:[Transferencias]])</f>
        <v>232.45</v>
      </c>
      <c r="M238" s="7"/>
      <c r="N238" s="7">
        <v>20</v>
      </c>
      <c r="O238" s="7">
        <v>60</v>
      </c>
      <c r="P238" s="7"/>
      <c r="Q238" s="7"/>
      <c r="R238" s="7"/>
      <c r="S238" s="7"/>
      <c r="T238" s="7"/>
      <c r="U238" s="7">
        <v>20</v>
      </c>
      <c r="V238" s="7">
        <v>53.13</v>
      </c>
      <c r="W238" s="23">
        <f>SUM(CierreVentas[[#This Row],[Compras]:[Otros]])</f>
        <v>153.13</v>
      </c>
      <c r="X238" s="7">
        <v>82.49</v>
      </c>
      <c r="Y238" s="7"/>
      <c r="Z238" s="4">
        <f>CierreVentas[[#This Row],[Efectivo]]-CierreVentas[[#This Row],[Total Gastos]]-CierreVentas[[#This Row],[Deposito
1]]-CierreVentas[[#This Row],[Deposito
2]]</f>
        <v>-3.1700000000000017</v>
      </c>
      <c r="AA238" s="7"/>
      <c r="AB238" s="7"/>
      <c r="AC238" s="7"/>
      <c r="AD238" s="7"/>
      <c r="AE238" s="23">
        <f>SUM(CierreVentas[[#This Row],[Empleados]:[Promociones]])</f>
        <v>0</v>
      </c>
    </row>
    <row r="239" spans="1:31" x14ac:dyDescent="0.25">
      <c r="A239" s="5">
        <v>2</v>
      </c>
      <c r="B239" s="6">
        <v>44574</v>
      </c>
      <c r="C239" s="7">
        <v>333.96</v>
      </c>
      <c r="D239" s="7"/>
      <c r="E239" s="7">
        <v>163.69999999999999</v>
      </c>
      <c r="F239" s="7"/>
      <c r="G239" s="7"/>
      <c r="H239" s="7"/>
      <c r="I239" s="7"/>
      <c r="J239" s="7"/>
      <c r="K239" s="7"/>
      <c r="L239" s="4">
        <f>CierreVentas[[#This Row],[Venta 
Total]]-SUM(CierreVentas[[#This Row],[Datafast]:[Transferencias]])</f>
        <v>170.26</v>
      </c>
      <c r="M239" s="7"/>
      <c r="N239" s="7"/>
      <c r="O239" s="7"/>
      <c r="P239" s="7"/>
      <c r="Q239" s="7"/>
      <c r="R239" s="7"/>
      <c r="S239" s="7"/>
      <c r="T239" s="7"/>
      <c r="U239" s="7"/>
      <c r="V239" s="7">
        <v>13.63</v>
      </c>
      <c r="W239" s="23">
        <f>SUM(CierreVentas[[#This Row],[Compras]:[Otros]])</f>
        <v>13.63</v>
      </c>
      <c r="X239" s="7">
        <v>156.63</v>
      </c>
      <c r="Y239" s="7"/>
      <c r="Z239" s="4">
        <f>CierreVentas[[#This Row],[Efectivo]]-CierreVentas[[#This Row],[Total Gastos]]-CierreVentas[[#This Row],[Deposito
1]]-CierreVentas[[#This Row],[Deposito
2]]</f>
        <v>0</v>
      </c>
      <c r="AA239" s="7"/>
      <c r="AB239" s="7"/>
      <c r="AC239" s="7"/>
      <c r="AD239" s="7">
        <v>3.9</v>
      </c>
      <c r="AE239" s="23">
        <f>SUM(CierreVentas[[#This Row],[Empleados]:[Promociones]])</f>
        <v>3.9</v>
      </c>
    </row>
    <row r="240" spans="1:31" x14ac:dyDescent="0.25">
      <c r="A240" s="5">
        <v>2</v>
      </c>
      <c r="B240" s="6">
        <v>44575</v>
      </c>
      <c r="C240" s="7">
        <v>424.61</v>
      </c>
      <c r="D240" s="7"/>
      <c r="E240" s="7">
        <v>357.03</v>
      </c>
      <c r="F240" s="7"/>
      <c r="G240" s="7">
        <v>19.66</v>
      </c>
      <c r="H240" s="7"/>
      <c r="I240" s="7"/>
      <c r="J240" s="7"/>
      <c r="K240" s="7"/>
      <c r="L240" s="4">
        <f>CierreVentas[[#This Row],[Venta 
Total]]-SUM(CierreVentas[[#This Row],[Datafast]:[Transferencias]])</f>
        <v>47.920000000000016</v>
      </c>
      <c r="M240" s="7"/>
      <c r="N240" s="7"/>
      <c r="O240" s="7"/>
      <c r="P240" s="7"/>
      <c r="Q240" s="7"/>
      <c r="R240" s="7"/>
      <c r="S240" s="7"/>
      <c r="T240" s="7"/>
      <c r="U240" s="7"/>
      <c r="V240" s="7">
        <v>43.11</v>
      </c>
      <c r="W240" s="23">
        <f>SUM(CierreVentas[[#This Row],[Compras]:[Otros]])</f>
        <v>43.11</v>
      </c>
      <c r="X240" s="7">
        <v>4.8099999999999996</v>
      </c>
      <c r="Y240" s="7"/>
      <c r="Z240" s="4">
        <f>CierreVentas[[#This Row],[Efectivo]]-CierreVentas[[#This Row],[Total Gastos]]-CierreVentas[[#This Row],[Deposito
1]]-CierreVentas[[#This Row],[Deposito
2]]</f>
        <v>1.6875389974302379E-14</v>
      </c>
      <c r="AA240" s="7"/>
      <c r="AB240" s="7"/>
      <c r="AC240" s="7"/>
      <c r="AD240" s="7"/>
      <c r="AE240" s="23">
        <f>SUM(CierreVentas[[#This Row],[Empleados]:[Promociones]])</f>
        <v>0</v>
      </c>
    </row>
    <row r="241" spans="1:31" x14ac:dyDescent="0.25">
      <c r="A241" s="5">
        <v>2</v>
      </c>
      <c r="B241" s="6">
        <v>44576</v>
      </c>
      <c r="C241" s="7">
        <v>1610.02</v>
      </c>
      <c r="D241" s="7"/>
      <c r="E241" s="7">
        <v>1167.3499999999999</v>
      </c>
      <c r="F241" s="7">
        <v>5.48</v>
      </c>
      <c r="G241" s="7">
        <v>25.08</v>
      </c>
      <c r="H241" s="7">
        <v>90.39</v>
      </c>
      <c r="I241" s="7"/>
      <c r="J241" s="7"/>
      <c r="K241" s="7"/>
      <c r="L241" s="4">
        <f>CierreVentas[[#This Row],[Venta 
Total]]-SUM(CierreVentas[[#This Row],[Datafast]:[Transferencias]])</f>
        <v>321.72000000000003</v>
      </c>
      <c r="M241" s="7"/>
      <c r="N241" s="7"/>
      <c r="O241" s="7">
        <v>20</v>
      </c>
      <c r="P241" s="7"/>
      <c r="Q241" s="7"/>
      <c r="R241" s="7"/>
      <c r="S241" s="7"/>
      <c r="T241" s="7"/>
      <c r="U241" s="7"/>
      <c r="V241" s="7">
        <v>26.39</v>
      </c>
      <c r="W241" s="23">
        <f>SUM(CierreVentas[[#This Row],[Compras]:[Otros]])</f>
        <v>46.39</v>
      </c>
      <c r="X241" s="7">
        <v>5.33</v>
      </c>
      <c r="Y241" s="7">
        <v>270</v>
      </c>
      <c r="Z241" s="4">
        <f>CierreVentas[[#This Row],[Efectivo]]-CierreVentas[[#This Row],[Total Gastos]]-CierreVentas[[#This Row],[Deposito
1]]-CierreVentas[[#This Row],[Deposito
2]]</f>
        <v>0</v>
      </c>
      <c r="AA241" s="7"/>
      <c r="AB241" s="7"/>
      <c r="AC241" s="7">
        <v>20.56</v>
      </c>
      <c r="AD241" s="7"/>
      <c r="AE241" s="23">
        <f>SUM(CierreVentas[[#This Row],[Empleados]:[Promociones]])</f>
        <v>20.56</v>
      </c>
    </row>
    <row r="242" spans="1:31" x14ac:dyDescent="0.25">
      <c r="A242" s="5">
        <v>2</v>
      </c>
      <c r="B242" s="6">
        <v>44577</v>
      </c>
      <c r="C242" s="7">
        <v>1671.32</v>
      </c>
      <c r="D242" s="7"/>
      <c r="E242" s="7">
        <v>999.71</v>
      </c>
      <c r="F242" s="7">
        <v>113.01</v>
      </c>
      <c r="G242" s="7">
        <v>61.99</v>
      </c>
      <c r="H242" s="7">
        <v>10.08</v>
      </c>
      <c r="I242" s="7"/>
      <c r="J242" s="7"/>
      <c r="K242" s="7"/>
      <c r="L242" s="4">
        <f>CierreVentas[[#This Row],[Venta 
Total]]-SUM(CierreVentas[[#This Row],[Datafast]:[Transferencias]])</f>
        <v>486.53</v>
      </c>
      <c r="M242" s="7"/>
      <c r="N242" s="7"/>
      <c r="O242" s="7">
        <v>225</v>
      </c>
      <c r="P242" s="7"/>
      <c r="Q242" s="7"/>
      <c r="R242" s="7"/>
      <c r="S242" s="7"/>
      <c r="T242" s="7"/>
      <c r="U242" s="7"/>
      <c r="V242" s="7"/>
      <c r="W242" s="23">
        <f>SUM(CierreVentas[[#This Row],[Compras]:[Otros]])</f>
        <v>225</v>
      </c>
      <c r="X242" s="7">
        <v>260</v>
      </c>
      <c r="Y242" s="7">
        <v>1.53</v>
      </c>
      <c r="Z242" s="4">
        <f>CierreVentas[[#This Row],[Efectivo]]-CierreVentas[[#This Row],[Total Gastos]]-CierreVentas[[#This Row],[Deposito
1]]-CierreVentas[[#This Row],[Deposito
2]]</f>
        <v>-2.7311486405778851E-14</v>
      </c>
      <c r="AA242" s="7"/>
      <c r="AB242" s="7"/>
      <c r="AC242" s="7">
        <v>13.1</v>
      </c>
      <c r="AD242" s="7"/>
      <c r="AE242" s="23">
        <f>SUM(CierreVentas[[#This Row],[Empleados]:[Promociones]])</f>
        <v>13.1</v>
      </c>
    </row>
    <row r="243" spans="1:31" x14ac:dyDescent="0.25">
      <c r="A243" s="5">
        <v>2</v>
      </c>
      <c r="B243" s="6">
        <v>44578</v>
      </c>
      <c r="C243" s="7">
        <v>130.63</v>
      </c>
      <c r="D243" s="7"/>
      <c r="E243" s="7">
        <v>40.15</v>
      </c>
      <c r="F243" s="7">
        <v>40.9</v>
      </c>
      <c r="G243" s="7"/>
      <c r="H243" s="7"/>
      <c r="I243" s="7"/>
      <c r="J243" s="7"/>
      <c r="K243" s="7"/>
      <c r="L243" s="4">
        <f>CierreVentas[[#This Row],[Venta 
Total]]-SUM(CierreVentas[[#This Row],[Datafast]:[Transferencias]])</f>
        <v>49.58</v>
      </c>
      <c r="M243" s="7">
        <v>20.25</v>
      </c>
      <c r="N243" s="7"/>
      <c r="O243" s="7"/>
      <c r="P243" s="7"/>
      <c r="Q243" s="7"/>
      <c r="R243" s="7"/>
      <c r="S243" s="7"/>
      <c r="T243" s="7"/>
      <c r="U243" s="7"/>
      <c r="V243" s="7"/>
      <c r="W243" s="23">
        <f>SUM(CierreVentas[[#This Row],[Compras]:[Otros]])</f>
        <v>20.25</v>
      </c>
      <c r="X243" s="7">
        <v>29.33</v>
      </c>
      <c r="Y243" s="7"/>
      <c r="Z243" s="4">
        <f>CierreVentas[[#This Row],[Efectivo]]-CierreVentas[[#This Row],[Total Gastos]]-CierreVentas[[#This Row],[Deposito
1]]-CierreVentas[[#This Row],[Deposito
2]]</f>
        <v>0</v>
      </c>
      <c r="AA243" s="7"/>
      <c r="AB243" s="7"/>
      <c r="AC243" s="7">
        <v>2.6</v>
      </c>
      <c r="AD243" s="7"/>
      <c r="AE243" s="23">
        <f>SUM(CierreVentas[[#This Row],[Empleados]:[Promociones]])</f>
        <v>2.6</v>
      </c>
    </row>
    <row r="244" spans="1:31" x14ac:dyDescent="0.25">
      <c r="A244" s="5">
        <v>2</v>
      </c>
      <c r="B244" s="6">
        <v>44579</v>
      </c>
      <c r="C244" s="7">
        <v>221.41</v>
      </c>
      <c r="D244" s="7"/>
      <c r="E244" s="7">
        <v>117.96</v>
      </c>
      <c r="F244" s="7"/>
      <c r="G244" s="7"/>
      <c r="H244" s="7"/>
      <c r="I244" s="7"/>
      <c r="J244" s="7"/>
      <c r="K244" s="7"/>
      <c r="L244" s="4">
        <f>CierreVentas[[#This Row],[Venta 
Total]]-SUM(CierreVentas[[#This Row],[Datafast]:[Transferencias]])</f>
        <v>103.45</v>
      </c>
      <c r="M244" s="7"/>
      <c r="N244" s="7">
        <v>25</v>
      </c>
      <c r="O244" s="7"/>
      <c r="P244" s="7">
        <v>78.45</v>
      </c>
      <c r="Q244" s="7"/>
      <c r="R244" s="7"/>
      <c r="S244" s="7"/>
      <c r="T244" s="7"/>
      <c r="U244" s="7"/>
      <c r="V244" s="7"/>
      <c r="W244" s="23">
        <f>SUM(CierreVentas[[#This Row],[Compras]:[Otros]])</f>
        <v>103.45</v>
      </c>
      <c r="X244" s="7"/>
      <c r="Y244" s="7"/>
      <c r="Z244" s="4">
        <f>CierreVentas[[#This Row],[Efectivo]]-CierreVentas[[#This Row],[Total Gastos]]-CierreVentas[[#This Row],[Deposito
1]]-CierreVentas[[#This Row],[Deposito
2]]</f>
        <v>0</v>
      </c>
      <c r="AA244" s="7"/>
      <c r="AB244" s="7"/>
      <c r="AC244" s="7"/>
      <c r="AD244" s="7"/>
      <c r="AE244" s="23">
        <f>SUM(CierreVentas[[#This Row],[Empleados]:[Promociones]])</f>
        <v>0</v>
      </c>
    </row>
    <row r="245" spans="1:31" x14ac:dyDescent="0.25">
      <c r="A245" s="5">
        <v>2</v>
      </c>
      <c r="B245" s="6">
        <v>44580</v>
      </c>
      <c r="C245" s="7">
        <v>183.56</v>
      </c>
      <c r="D245" s="7"/>
      <c r="E245" s="7">
        <v>62.14</v>
      </c>
      <c r="F245" s="7">
        <v>10.35</v>
      </c>
      <c r="G245" s="7">
        <v>11.82</v>
      </c>
      <c r="H245" s="7">
        <v>21.32</v>
      </c>
      <c r="I245" s="7"/>
      <c r="J245" s="7"/>
      <c r="K245" s="7"/>
      <c r="L245" s="4">
        <f>CierreVentas[[#This Row],[Venta 
Total]]-SUM(CierreVentas[[#This Row],[Datafast]:[Transferencias]])</f>
        <v>77.930000000000007</v>
      </c>
      <c r="M245" s="7"/>
      <c r="N245" s="7"/>
      <c r="O245" s="7">
        <v>20</v>
      </c>
      <c r="P245" s="7">
        <v>51.63</v>
      </c>
      <c r="Q245" s="7"/>
      <c r="R245" s="7"/>
      <c r="S245" s="7"/>
      <c r="T245" s="7"/>
      <c r="U245" s="7"/>
      <c r="V245" s="7">
        <v>6.3</v>
      </c>
      <c r="W245" s="23">
        <f>SUM(CierreVentas[[#This Row],[Compras]:[Otros]])</f>
        <v>77.929999999999993</v>
      </c>
      <c r="X245" s="7"/>
      <c r="Y245" s="7"/>
      <c r="Z245" s="4">
        <f>CierreVentas[[#This Row],[Efectivo]]-CierreVentas[[#This Row],[Total Gastos]]-CierreVentas[[#This Row],[Deposito
1]]-CierreVentas[[#This Row],[Deposito
2]]</f>
        <v>1.4210854715202004E-14</v>
      </c>
      <c r="AA245" s="7"/>
      <c r="AB245" s="7"/>
      <c r="AC245" s="7"/>
      <c r="AD245" s="7"/>
      <c r="AE245" s="23">
        <f>SUM(CierreVentas[[#This Row],[Empleados]:[Promociones]])</f>
        <v>0</v>
      </c>
    </row>
    <row r="246" spans="1:31" x14ac:dyDescent="0.25">
      <c r="A246" s="5">
        <v>2</v>
      </c>
      <c r="B246" s="6">
        <v>44581</v>
      </c>
      <c r="C246" s="7">
        <v>410.55</v>
      </c>
      <c r="D246" s="7"/>
      <c r="E246" s="7">
        <v>305.45999999999998</v>
      </c>
      <c r="F246" s="7">
        <v>15.84</v>
      </c>
      <c r="G246" s="7"/>
      <c r="H246" s="7">
        <v>10.75</v>
      </c>
      <c r="I246" s="7"/>
      <c r="J246" s="7"/>
      <c r="K246" s="7"/>
      <c r="L246" s="4">
        <f>CierreVentas[[#This Row],[Venta 
Total]]-SUM(CierreVentas[[#This Row],[Datafast]:[Transferencias]])</f>
        <v>78.500000000000057</v>
      </c>
      <c r="M246" s="7"/>
      <c r="N246" s="7"/>
      <c r="O246" s="7"/>
      <c r="P246" s="7">
        <v>78.5</v>
      </c>
      <c r="Q246" s="7"/>
      <c r="R246" s="7"/>
      <c r="S246" s="7"/>
      <c r="T246" s="7"/>
      <c r="U246" s="7"/>
      <c r="V246" s="7"/>
      <c r="W246" s="23">
        <f>SUM(CierreVentas[[#This Row],[Compras]:[Otros]])</f>
        <v>78.5</v>
      </c>
      <c r="X246" s="7"/>
      <c r="Y246" s="7"/>
      <c r="Z246" s="4">
        <f>CierreVentas[[#This Row],[Efectivo]]-CierreVentas[[#This Row],[Total Gastos]]-CierreVentas[[#This Row],[Deposito
1]]-CierreVentas[[#This Row],[Deposito
2]]</f>
        <v>5.6843418860808015E-14</v>
      </c>
      <c r="AA246" s="7"/>
      <c r="AB246" s="7">
        <v>28.85</v>
      </c>
      <c r="AC246" s="7"/>
      <c r="AD246" s="7"/>
      <c r="AE246" s="23">
        <f>SUM(CierreVentas[[#This Row],[Empleados]:[Promociones]])</f>
        <v>28.85</v>
      </c>
    </row>
    <row r="247" spans="1:31" x14ac:dyDescent="0.25">
      <c r="A247" s="5">
        <v>2</v>
      </c>
      <c r="B247" s="6">
        <v>44582</v>
      </c>
      <c r="C247" s="7">
        <v>638.49</v>
      </c>
      <c r="D247" s="7"/>
      <c r="E247" s="7">
        <v>272.35000000000002</v>
      </c>
      <c r="F247" s="7">
        <v>66.41</v>
      </c>
      <c r="G247" s="7"/>
      <c r="H247" s="7">
        <v>44.66</v>
      </c>
      <c r="I247" s="7"/>
      <c r="J247" s="7"/>
      <c r="K247" s="7"/>
      <c r="L247" s="4">
        <f>CierreVentas[[#This Row],[Venta 
Total]]-SUM(CierreVentas[[#This Row],[Datafast]:[Transferencias]])</f>
        <v>255.07000000000005</v>
      </c>
      <c r="M247" s="7"/>
      <c r="N247" s="7"/>
      <c r="O247" s="7"/>
      <c r="P247" s="7">
        <v>215.07</v>
      </c>
      <c r="Q247" s="7">
        <v>40</v>
      </c>
      <c r="R247" s="7"/>
      <c r="S247" s="7"/>
      <c r="T247" s="7"/>
      <c r="U247" s="7"/>
      <c r="V247" s="7"/>
      <c r="W247" s="23">
        <f>SUM(CierreVentas[[#This Row],[Compras]:[Otros]])</f>
        <v>255.07</v>
      </c>
      <c r="X247" s="7"/>
      <c r="Y247" s="7"/>
      <c r="Z247" s="4">
        <f>CierreVentas[[#This Row],[Efectivo]]-CierreVentas[[#This Row],[Total Gastos]]-CierreVentas[[#This Row],[Deposito
1]]-CierreVentas[[#This Row],[Deposito
2]]</f>
        <v>5.6843418860808015E-14</v>
      </c>
      <c r="AA247" s="7"/>
      <c r="AB247" s="7"/>
      <c r="AC247" s="7">
        <v>16.899999999999999</v>
      </c>
      <c r="AD247" s="7"/>
      <c r="AE247" s="23">
        <f>SUM(CierreVentas[[#This Row],[Empleados]:[Promociones]])</f>
        <v>16.899999999999999</v>
      </c>
    </row>
    <row r="248" spans="1:31" x14ac:dyDescent="0.25">
      <c r="A248" s="5">
        <v>2</v>
      </c>
      <c r="B248" s="6">
        <v>44583</v>
      </c>
      <c r="C248" s="7">
        <v>1286.5999999999999</v>
      </c>
      <c r="D248" s="7"/>
      <c r="E248" s="7">
        <v>858.75</v>
      </c>
      <c r="F248" s="7">
        <v>56.56</v>
      </c>
      <c r="G248" s="7">
        <v>48.92</v>
      </c>
      <c r="H248" s="7">
        <v>10.97</v>
      </c>
      <c r="I248" s="7"/>
      <c r="J248" s="7"/>
      <c r="K248" s="7"/>
      <c r="L248" s="4">
        <f>CierreVentas[[#This Row],[Venta 
Total]]-SUM(CierreVentas[[#This Row],[Datafast]:[Transferencias]])</f>
        <v>311.39999999999998</v>
      </c>
      <c r="M248" s="7"/>
      <c r="N248" s="7"/>
      <c r="O248" s="7"/>
      <c r="P248" s="7">
        <v>291.39999999999998</v>
      </c>
      <c r="Q248" s="7"/>
      <c r="R248" s="7"/>
      <c r="S248" s="7"/>
      <c r="T248" s="7"/>
      <c r="U248" s="7"/>
      <c r="V248" s="7">
        <v>20</v>
      </c>
      <c r="W248" s="23">
        <f>SUM(CierreVentas[[#This Row],[Compras]:[Otros]])</f>
        <v>311.39999999999998</v>
      </c>
      <c r="X248" s="7"/>
      <c r="Y248" s="7"/>
      <c r="Z248" s="4">
        <f>CierreVentas[[#This Row],[Efectivo]]-CierreVentas[[#This Row],[Total Gastos]]-CierreVentas[[#This Row],[Deposito
1]]-CierreVentas[[#This Row],[Deposito
2]]</f>
        <v>0</v>
      </c>
      <c r="AA248" s="7"/>
      <c r="AB248" s="7"/>
      <c r="AC248" s="7"/>
      <c r="AD248" s="7">
        <v>24.5</v>
      </c>
      <c r="AE248" s="23">
        <f>SUM(CierreVentas[[#This Row],[Empleados]:[Promociones]])</f>
        <v>24.5</v>
      </c>
    </row>
    <row r="249" spans="1:31" x14ac:dyDescent="0.25">
      <c r="A249" s="5">
        <v>2</v>
      </c>
      <c r="B249" s="6">
        <v>44584</v>
      </c>
      <c r="C249" s="7">
        <v>1642.52</v>
      </c>
      <c r="D249" s="7"/>
      <c r="E249" s="7">
        <v>1051.22</v>
      </c>
      <c r="F249" s="7">
        <v>159.76</v>
      </c>
      <c r="G249" s="7">
        <v>96.65</v>
      </c>
      <c r="H249" s="7">
        <v>27.24</v>
      </c>
      <c r="I249" s="7"/>
      <c r="J249" s="7"/>
      <c r="K249" s="7"/>
      <c r="L249" s="4">
        <f>CierreVentas[[#This Row],[Venta 
Total]]-SUM(CierreVentas[[#This Row],[Datafast]:[Transferencias]])</f>
        <v>307.64999999999986</v>
      </c>
      <c r="M249" s="7"/>
      <c r="N249" s="7"/>
      <c r="O249" s="7">
        <v>160</v>
      </c>
      <c r="P249" s="7">
        <v>147.65</v>
      </c>
      <c r="Q249" s="7"/>
      <c r="R249" s="7"/>
      <c r="S249" s="7"/>
      <c r="T249" s="7"/>
      <c r="U249" s="7"/>
      <c r="V249" s="7"/>
      <c r="W249" s="23">
        <f>SUM(CierreVentas[[#This Row],[Compras]:[Otros]])</f>
        <v>307.64999999999998</v>
      </c>
      <c r="X249" s="7"/>
      <c r="Y249" s="7"/>
      <c r="Z249" s="4">
        <f>CierreVentas[[#This Row],[Efectivo]]-CierreVentas[[#This Row],[Total Gastos]]-CierreVentas[[#This Row],[Deposito
1]]-CierreVentas[[#This Row],[Deposito
2]]</f>
        <v>-1.1368683772161603E-13</v>
      </c>
      <c r="AA249" s="7"/>
      <c r="AB249" s="7"/>
      <c r="AC249" s="7"/>
      <c r="AD249" s="7"/>
      <c r="AE249" s="23">
        <f>SUM(CierreVentas[[#This Row],[Empleados]:[Promociones]])</f>
        <v>0</v>
      </c>
    </row>
    <row r="250" spans="1:31" x14ac:dyDescent="0.25">
      <c r="A250" s="5">
        <v>2</v>
      </c>
      <c r="B250" s="6">
        <v>44585</v>
      </c>
      <c r="C250" s="7">
        <v>230.48</v>
      </c>
      <c r="D250" s="7"/>
      <c r="E250" s="7">
        <v>70.88</v>
      </c>
      <c r="F250" s="7">
        <v>34.54</v>
      </c>
      <c r="G250" s="7">
        <v>10.97</v>
      </c>
      <c r="H250" s="7"/>
      <c r="I250" s="7"/>
      <c r="J250" s="7"/>
      <c r="K250" s="7"/>
      <c r="L250" s="4">
        <f>CierreVentas[[#This Row],[Venta 
Total]]-SUM(CierreVentas[[#This Row],[Datafast]:[Transferencias]])</f>
        <v>114.09</v>
      </c>
      <c r="M250" s="7">
        <v>7</v>
      </c>
      <c r="N250" s="7"/>
      <c r="O250" s="7"/>
      <c r="P250" s="7">
        <v>60.87</v>
      </c>
      <c r="Q250" s="7"/>
      <c r="R250" s="7"/>
      <c r="S250" s="7"/>
      <c r="T250" s="7"/>
      <c r="U250" s="7"/>
      <c r="V250" s="7"/>
      <c r="W250" s="23">
        <f>SUM(CierreVentas[[#This Row],[Compras]:[Otros]])</f>
        <v>67.87</v>
      </c>
      <c r="X250" s="7">
        <v>46.22</v>
      </c>
      <c r="Y250" s="7"/>
      <c r="Z250" s="4">
        <f>CierreVentas[[#This Row],[Efectivo]]-CierreVentas[[#This Row],[Total Gastos]]-CierreVentas[[#This Row],[Deposito
1]]-CierreVentas[[#This Row],[Deposito
2]]</f>
        <v>0</v>
      </c>
      <c r="AA250" s="7"/>
      <c r="AB250" s="7">
        <v>10.4</v>
      </c>
      <c r="AC250" s="7"/>
      <c r="AD250" s="7"/>
      <c r="AE250" s="23">
        <f>SUM(CierreVentas[[#This Row],[Empleados]:[Promociones]])</f>
        <v>10.4</v>
      </c>
    </row>
    <row r="251" spans="1:31" x14ac:dyDescent="0.25">
      <c r="A251" s="5">
        <v>2</v>
      </c>
      <c r="B251" s="6">
        <v>44586</v>
      </c>
      <c r="C251" s="7">
        <v>261.08</v>
      </c>
      <c r="D251" s="7"/>
      <c r="E251" s="7">
        <v>99.2</v>
      </c>
      <c r="F251" s="7">
        <v>35.56</v>
      </c>
      <c r="G251" s="7">
        <v>14.11</v>
      </c>
      <c r="H251" s="7">
        <v>25.44</v>
      </c>
      <c r="I251" s="7"/>
      <c r="J251" s="7"/>
      <c r="K251" s="7"/>
      <c r="L251" s="4">
        <f>CierreVentas[[#This Row],[Venta 
Total]]-SUM(CierreVentas[[#This Row],[Datafast]:[Transferencias]])</f>
        <v>86.769999999999982</v>
      </c>
      <c r="M251" s="7">
        <v>2.5</v>
      </c>
      <c r="N251" s="7"/>
      <c r="O251" s="7">
        <v>20</v>
      </c>
      <c r="P251" s="7"/>
      <c r="Q251" s="7"/>
      <c r="R251" s="7"/>
      <c r="S251" s="7"/>
      <c r="T251" s="7"/>
      <c r="U251" s="7"/>
      <c r="V251" s="7"/>
      <c r="W251" s="23">
        <f>SUM(CierreVentas[[#This Row],[Compras]:[Otros]])</f>
        <v>22.5</v>
      </c>
      <c r="X251" s="7">
        <v>64.27</v>
      </c>
      <c r="Y251" s="7"/>
      <c r="Z251" s="4">
        <f>CierreVentas[[#This Row],[Efectivo]]-CierreVentas[[#This Row],[Total Gastos]]-CierreVentas[[#This Row],[Deposito
1]]-CierreVentas[[#This Row],[Deposito
2]]</f>
        <v>-1.4210854715202004E-14</v>
      </c>
      <c r="AA251" s="7"/>
      <c r="AB251" s="7"/>
      <c r="AC251" s="7"/>
      <c r="AD251" s="7"/>
      <c r="AE251" s="23">
        <f>SUM(CierreVentas[[#This Row],[Empleados]:[Promociones]])</f>
        <v>0</v>
      </c>
    </row>
    <row r="252" spans="1:31" x14ac:dyDescent="0.25">
      <c r="A252" s="5">
        <v>2</v>
      </c>
      <c r="B252" s="6">
        <v>44587</v>
      </c>
      <c r="C252" s="7">
        <v>324.45</v>
      </c>
      <c r="D252" s="7"/>
      <c r="E252" s="7">
        <v>178.88</v>
      </c>
      <c r="F252" s="7">
        <v>26.38</v>
      </c>
      <c r="G252" s="7"/>
      <c r="H252" s="7">
        <v>9.85</v>
      </c>
      <c r="I252" s="7"/>
      <c r="J252" s="7"/>
      <c r="K252" s="7"/>
      <c r="L252" s="4">
        <f>CierreVentas[[#This Row],[Venta 
Total]]-SUM(CierreVentas[[#This Row],[Datafast]:[Transferencias]])</f>
        <v>109.34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23">
        <f>SUM(CierreVentas[[#This Row],[Compras]:[Otros]])</f>
        <v>0</v>
      </c>
      <c r="X252" s="7">
        <v>109.34</v>
      </c>
      <c r="Y252" s="7"/>
      <c r="Z252" s="4">
        <f>CierreVentas[[#This Row],[Efectivo]]-CierreVentas[[#This Row],[Total Gastos]]-CierreVentas[[#This Row],[Deposito
1]]-CierreVentas[[#This Row],[Deposito
2]]</f>
        <v>0</v>
      </c>
      <c r="AA252" s="7"/>
      <c r="AB252" s="7"/>
      <c r="AC252" s="7"/>
      <c r="AD252" s="7"/>
      <c r="AE252" s="23">
        <f>SUM(CierreVentas[[#This Row],[Empleados]:[Promociones]])</f>
        <v>0</v>
      </c>
    </row>
    <row r="253" spans="1:31" x14ac:dyDescent="0.25">
      <c r="A253" s="5">
        <v>2</v>
      </c>
      <c r="B253" s="6">
        <v>44588</v>
      </c>
      <c r="C253" s="7">
        <v>402.49</v>
      </c>
      <c r="D253" s="7"/>
      <c r="E253" s="7">
        <v>207.32</v>
      </c>
      <c r="F253" s="7">
        <v>54.37</v>
      </c>
      <c r="G253" s="7"/>
      <c r="H253" s="7">
        <v>10.59</v>
      </c>
      <c r="I253" s="7"/>
      <c r="J253" s="7"/>
      <c r="K253" s="7"/>
      <c r="L253" s="4">
        <f>CierreVentas[[#This Row],[Venta 
Total]]-SUM(CierreVentas[[#This Row],[Datafast]:[Transferencias]])</f>
        <v>130.21000000000004</v>
      </c>
      <c r="M253" s="7"/>
      <c r="N253" s="7"/>
      <c r="O253" s="7"/>
      <c r="P253" s="7"/>
      <c r="Q253" s="7">
        <v>20</v>
      </c>
      <c r="R253" s="7"/>
      <c r="S253" s="7"/>
      <c r="T253" s="7"/>
      <c r="U253" s="7"/>
      <c r="V253" s="7"/>
      <c r="W253" s="23">
        <f>SUM(CierreVentas[[#This Row],[Compras]:[Otros]])</f>
        <v>20</v>
      </c>
      <c r="X253" s="7">
        <v>110.21</v>
      </c>
      <c r="Y253" s="7"/>
      <c r="Z253" s="4">
        <f>CierreVentas[[#This Row],[Efectivo]]-CierreVentas[[#This Row],[Total Gastos]]-CierreVentas[[#This Row],[Deposito
1]]-CierreVentas[[#This Row],[Deposito
2]]</f>
        <v>4.2632564145606011E-14</v>
      </c>
      <c r="AA253" s="7"/>
      <c r="AB253" s="7"/>
      <c r="AC253" s="7"/>
      <c r="AD253" s="7"/>
      <c r="AE253" s="23">
        <f>SUM(CierreVentas[[#This Row],[Empleados]:[Promociones]])</f>
        <v>0</v>
      </c>
    </row>
    <row r="254" spans="1:31" x14ac:dyDescent="0.25">
      <c r="A254" s="5">
        <v>2</v>
      </c>
      <c r="B254" s="6">
        <v>44589</v>
      </c>
      <c r="C254" s="7">
        <v>650.41999999999996</v>
      </c>
      <c r="D254" s="7"/>
      <c r="E254" s="7">
        <v>291.14999999999998</v>
      </c>
      <c r="F254" s="7">
        <v>93.06</v>
      </c>
      <c r="G254" s="7">
        <v>10.220000000000001</v>
      </c>
      <c r="H254" s="7"/>
      <c r="I254" s="7"/>
      <c r="J254" s="7"/>
      <c r="K254" s="7"/>
      <c r="L254" s="4">
        <f>CierreVentas[[#This Row],[Venta 
Total]]-SUM(CierreVentas[[#This Row],[Datafast]:[Transferencias]])</f>
        <v>255.98999999999995</v>
      </c>
      <c r="M254" s="7">
        <v>8.5</v>
      </c>
      <c r="N254" s="7"/>
      <c r="O254" s="7"/>
      <c r="P254" s="7"/>
      <c r="Q254" s="7"/>
      <c r="R254" s="7"/>
      <c r="S254" s="7"/>
      <c r="T254" s="7"/>
      <c r="U254" s="7"/>
      <c r="V254" s="7"/>
      <c r="W254" s="23">
        <f>SUM(CierreVentas[[#This Row],[Compras]:[Otros]])</f>
        <v>8.5</v>
      </c>
      <c r="X254" s="7">
        <v>247.49</v>
      </c>
      <c r="Y254" s="7"/>
      <c r="Z254" s="4">
        <f>CierreVentas[[#This Row],[Efectivo]]-CierreVentas[[#This Row],[Total Gastos]]-CierreVentas[[#This Row],[Deposito
1]]-CierreVentas[[#This Row],[Deposito
2]]</f>
        <v>-5.6843418860808015E-14</v>
      </c>
      <c r="AA254" s="7"/>
      <c r="AB254" s="7"/>
      <c r="AC254" s="7">
        <v>8.4</v>
      </c>
      <c r="AD254" s="7"/>
      <c r="AE254" s="23">
        <f>SUM(CierreVentas[[#This Row],[Empleados]:[Promociones]])</f>
        <v>8.4</v>
      </c>
    </row>
    <row r="255" spans="1:31" x14ac:dyDescent="0.25">
      <c r="A255" s="5">
        <v>2</v>
      </c>
      <c r="B255" s="6">
        <v>44590</v>
      </c>
      <c r="C255" s="7">
        <v>1289.57</v>
      </c>
      <c r="D255" s="7"/>
      <c r="E255" s="7">
        <v>869.43</v>
      </c>
      <c r="F255" s="7">
        <v>33.81</v>
      </c>
      <c r="G255" s="7">
        <v>56.95</v>
      </c>
      <c r="H255" s="7">
        <v>16.079999999999998</v>
      </c>
      <c r="I255" s="7"/>
      <c r="J255" s="7"/>
      <c r="K255" s="7"/>
      <c r="L255" s="4">
        <f>CierreVentas[[#This Row],[Venta 
Total]]-SUM(CierreVentas[[#This Row],[Datafast]:[Transferencias]])</f>
        <v>313.29999999999984</v>
      </c>
      <c r="M255" s="7"/>
      <c r="N255" s="7"/>
      <c r="O255" s="7"/>
      <c r="P255" s="7"/>
      <c r="Q255" s="7"/>
      <c r="R255" s="7"/>
      <c r="S255" s="7"/>
      <c r="T255" s="7"/>
      <c r="U255" s="7">
        <v>20</v>
      </c>
      <c r="V255" s="7"/>
      <c r="W255" s="23">
        <f>SUM(CierreVentas[[#This Row],[Compras]:[Otros]])</f>
        <v>20</v>
      </c>
      <c r="X255" s="7">
        <v>293.3</v>
      </c>
      <c r="Y255" s="7"/>
      <c r="Z255" s="4">
        <f>CierreVentas[[#This Row],[Efectivo]]-CierreVentas[[#This Row],[Total Gastos]]-CierreVentas[[#This Row],[Deposito
1]]-CierreVentas[[#This Row],[Deposito
2]]</f>
        <v>-1.7053025658242404E-13</v>
      </c>
      <c r="AA255" s="7"/>
      <c r="AB255" s="7"/>
      <c r="AC255" s="7"/>
      <c r="AD255" s="7"/>
      <c r="AE255" s="23">
        <f>SUM(CierreVentas[[#This Row],[Empleados]:[Promociones]])</f>
        <v>0</v>
      </c>
    </row>
    <row r="256" spans="1:31" x14ac:dyDescent="0.25">
      <c r="A256" s="5">
        <v>2</v>
      </c>
      <c r="B256" s="6">
        <v>44591</v>
      </c>
      <c r="C256" s="7">
        <v>1174.44</v>
      </c>
      <c r="D256" s="7"/>
      <c r="E256" s="7">
        <v>742.41</v>
      </c>
      <c r="F256" s="7">
        <v>73.58</v>
      </c>
      <c r="G256" s="7"/>
      <c r="H256" s="7">
        <v>28.26</v>
      </c>
      <c r="I256" s="7"/>
      <c r="J256" s="7"/>
      <c r="K256" s="7"/>
      <c r="L256" s="4">
        <f>CierreVentas[[#This Row],[Venta 
Total]]-SUM(CierreVentas[[#This Row],[Datafast]:[Transferencias]])</f>
        <v>330.19000000000005</v>
      </c>
      <c r="M256" s="7"/>
      <c r="N256" s="7"/>
      <c r="O256" s="7">
        <v>40</v>
      </c>
      <c r="P256" s="7"/>
      <c r="Q256" s="7"/>
      <c r="R256" s="7"/>
      <c r="S256" s="7"/>
      <c r="T256" s="7"/>
      <c r="U256" s="7"/>
      <c r="V256" s="7">
        <v>12</v>
      </c>
      <c r="W256" s="23">
        <f>SUM(CierreVentas[[#This Row],[Compras]:[Otros]])</f>
        <v>52</v>
      </c>
      <c r="X256" s="7">
        <v>278.19</v>
      </c>
      <c r="Y256" s="7"/>
      <c r="Z256" s="4">
        <f>CierreVentas[[#This Row],[Efectivo]]-CierreVentas[[#This Row],[Total Gastos]]-CierreVentas[[#This Row],[Deposito
1]]-CierreVentas[[#This Row],[Deposito
2]]</f>
        <v>5.6843418860808015E-14</v>
      </c>
      <c r="AA256" s="7"/>
      <c r="AB256" s="7"/>
      <c r="AC256" s="7"/>
      <c r="AD256" s="7">
        <v>6.5</v>
      </c>
      <c r="AE256" s="23">
        <f>SUM(CierreVentas[[#This Row],[Empleados]:[Promociones]])</f>
        <v>6.5</v>
      </c>
    </row>
    <row r="257" spans="1:31" x14ac:dyDescent="0.25">
      <c r="A257" s="5">
        <v>2</v>
      </c>
      <c r="B257" s="6">
        <v>44592</v>
      </c>
      <c r="C257" s="7">
        <v>305.94</v>
      </c>
      <c r="D257" s="7"/>
      <c r="E257" s="7">
        <v>223.86</v>
      </c>
      <c r="F257" s="7"/>
      <c r="G257" s="7"/>
      <c r="H257" s="7"/>
      <c r="I257" s="7"/>
      <c r="J257" s="7"/>
      <c r="K257" s="7"/>
      <c r="L257" s="4">
        <f>CierreVentas[[#This Row],[Venta 
Total]]-SUM(CierreVentas[[#This Row],[Datafast]:[Transferencias]])</f>
        <v>82.079999999999984</v>
      </c>
      <c r="M257" s="7">
        <v>3.8</v>
      </c>
      <c r="N257" s="7"/>
      <c r="O257" s="7"/>
      <c r="P257" s="7"/>
      <c r="Q257" s="7"/>
      <c r="R257" s="7"/>
      <c r="S257" s="7"/>
      <c r="T257" s="7"/>
      <c r="U257" s="7"/>
      <c r="V257" s="7"/>
      <c r="W257" s="23">
        <f>SUM(CierreVentas[[#This Row],[Compras]:[Otros]])</f>
        <v>3.8</v>
      </c>
      <c r="X257" s="7">
        <v>78.28</v>
      </c>
      <c r="Y257" s="7"/>
      <c r="Z257" s="4">
        <f>CierreVentas[[#This Row],[Efectivo]]-CierreVentas[[#This Row],[Total Gastos]]-CierreVentas[[#This Row],[Deposito
1]]-CierreVentas[[#This Row],[Deposito
2]]</f>
        <v>-1.4210854715202004E-14</v>
      </c>
      <c r="AA257" s="7"/>
      <c r="AB257" s="7"/>
      <c r="AC257" s="7"/>
      <c r="AD257" s="7"/>
      <c r="AE257" s="23">
        <f>SUM(CierreVentas[[#This Row],[Empleados]:[Promociones]])</f>
        <v>0</v>
      </c>
    </row>
    <row r="258" spans="1:31" x14ac:dyDescent="0.25">
      <c r="A258" s="5">
        <v>3</v>
      </c>
      <c r="B258" s="6">
        <v>44562</v>
      </c>
      <c r="C258" s="7">
        <v>2728.86</v>
      </c>
      <c r="D258" s="7">
        <v>782.43</v>
      </c>
      <c r="E258" s="7">
        <v>340.15</v>
      </c>
      <c r="F258" s="7">
        <v>200.77</v>
      </c>
      <c r="G258" s="7"/>
      <c r="H258" s="7">
        <v>31.43</v>
      </c>
      <c r="I258" s="7"/>
      <c r="J258" s="7"/>
      <c r="K258" s="7"/>
      <c r="L258" s="4">
        <f>CierreVentas[[#This Row],[Venta 
Total]]-SUM(CierreVentas[[#This Row],[Datafast]:[Transferencias]])</f>
        <v>1374.0800000000002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23">
        <f>SUM(CierreVentas[[#This Row],[Compras]:[Otros]])</f>
        <v>0</v>
      </c>
      <c r="X258" s="7">
        <v>54.08</v>
      </c>
      <c r="Y258" s="7">
        <v>1320</v>
      </c>
      <c r="Z258" s="4">
        <f>CierreVentas[[#This Row],[Efectivo]]-CierreVentas[[#This Row],[Total Gastos]]-CierreVentas[[#This Row],[Deposito
1]]-CierreVentas[[#This Row],[Deposito
2]]</f>
        <v>0</v>
      </c>
      <c r="AA258" s="7"/>
      <c r="AB258" s="7"/>
      <c r="AC258" s="7">
        <v>7</v>
      </c>
      <c r="AD258" s="7"/>
      <c r="AE258" s="23">
        <f>SUM(CierreVentas[[#This Row],[Empleados]:[Promociones]])</f>
        <v>7</v>
      </c>
    </row>
    <row r="259" spans="1:31" x14ac:dyDescent="0.25">
      <c r="A259" s="5">
        <v>3</v>
      </c>
      <c r="B259" s="6">
        <v>44563</v>
      </c>
      <c r="C259" s="7">
        <v>2420.42</v>
      </c>
      <c r="D259" s="7">
        <v>604.86</v>
      </c>
      <c r="E259" s="7">
        <v>424.93</v>
      </c>
      <c r="F259" s="7">
        <v>160.6</v>
      </c>
      <c r="G259" s="7">
        <v>91.6</v>
      </c>
      <c r="H259" s="7"/>
      <c r="I259" s="7"/>
      <c r="J259" s="7"/>
      <c r="K259" s="7"/>
      <c r="L259" s="4">
        <f>CierreVentas[[#This Row],[Venta 
Total]]-SUM(CierreVentas[[#This Row],[Datafast]:[Transferencias]])</f>
        <v>1138.4300000000003</v>
      </c>
      <c r="M259" s="7">
        <v>63</v>
      </c>
      <c r="N259" s="7"/>
      <c r="O259" s="7">
        <v>280</v>
      </c>
      <c r="P259" s="7"/>
      <c r="Q259" s="7"/>
      <c r="R259" s="7"/>
      <c r="S259" s="7"/>
      <c r="T259" s="7"/>
      <c r="U259" s="7"/>
      <c r="V259" s="7"/>
      <c r="W259" s="23">
        <f>SUM(CierreVentas[[#This Row],[Compras]:[Otros]])</f>
        <v>343</v>
      </c>
      <c r="X259" s="7">
        <v>0.43</v>
      </c>
      <c r="Y259" s="7">
        <v>795</v>
      </c>
      <c r="Z259" s="4">
        <f>CierreVentas[[#This Row],[Efectivo]]-CierreVentas[[#This Row],[Total Gastos]]-CierreVentas[[#This Row],[Deposito
1]]-CierreVentas[[#This Row],[Deposito
2]]</f>
        <v>0</v>
      </c>
      <c r="AA259" s="7"/>
      <c r="AB259" s="7"/>
      <c r="AC259" s="7">
        <v>6</v>
      </c>
      <c r="AD259" s="7"/>
      <c r="AE259" s="23">
        <f>SUM(CierreVentas[[#This Row],[Empleados]:[Promociones]])</f>
        <v>6</v>
      </c>
    </row>
    <row r="260" spans="1:31" x14ac:dyDescent="0.25">
      <c r="A260" s="5">
        <v>3</v>
      </c>
      <c r="B260" s="6">
        <v>44564</v>
      </c>
      <c r="C260" s="7">
        <v>330.43</v>
      </c>
      <c r="D260" s="7">
        <v>182.43</v>
      </c>
      <c r="E260" s="7">
        <v>20.6</v>
      </c>
      <c r="F260" s="7">
        <v>18.739999999999998</v>
      </c>
      <c r="G260" s="7"/>
      <c r="H260" s="7"/>
      <c r="I260" s="7"/>
      <c r="J260" s="7"/>
      <c r="K260" s="7"/>
      <c r="L260" s="4">
        <f>CierreVentas[[#This Row],[Venta 
Total]]-SUM(CierreVentas[[#This Row],[Datafast]:[Transferencias]])</f>
        <v>108.66</v>
      </c>
      <c r="M260" s="7">
        <v>14.5</v>
      </c>
      <c r="N260" s="7"/>
      <c r="O260" s="7"/>
      <c r="P260" s="7"/>
      <c r="Q260" s="7"/>
      <c r="R260" s="7"/>
      <c r="S260" s="7"/>
      <c r="T260" s="7"/>
      <c r="U260" s="7"/>
      <c r="V260" s="7"/>
      <c r="W260" s="23">
        <f>SUM(CierreVentas[[#This Row],[Compras]:[Otros]])</f>
        <v>14.5</v>
      </c>
      <c r="X260" s="7">
        <v>94.16</v>
      </c>
      <c r="Y260" s="7"/>
      <c r="Z260" s="4">
        <f>CierreVentas[[#This Row],[Efectivo]]-CierreVentas[[#This Row],[Total Gastos]]-CierreVentas[[#This Row],[Deposito
1]]-CierreVentas[[#This Row],[Deposito
2]]</f>
        <v>0</v>
      </c>
      <c r="AA260" s="7"/>
      <c r="AB260" s="7"/>
      <c r="AC260" s="7"/>
      <c r="AD260" s="7"/>
      <c r="AE260" s="23">
        <f>SUM(CierreVentas[[#This Row],[Empleados]:[Promociones]])</f>
        <v>0</v>
      </c>
    </row>
    <row r="261" spans="1:31" x14ac:dyDescent="0.25">
      <c r="A261" s="5">
        <v>3</v>
      </c>
      <c r="B261" s="6">
        <v>44565</v>
      </c>
      <c r="C261" s="7">
        <v>278.89999999999998</v>
      </c>
      <c r="D261" s="7">
        <v>66.33</v>
      </c>
      <c r="E261" s="7"/>
      <c r="F261" s="7"/>
      <c r="G261" s="7"/>
      <c r="H261" s="7">
        <v>15.35</v>
      </c>
      <c r="I261" s="7"/>
      <c r="J261" s="7"/>
      <c r="K261" s="7"/>
      <c r="L261" s="4">
        <f>CierreVentas[[#This Row],[Venta 
Total]]-SUM(CierreVentas[[#This Row],[Datafast]:[Transferencias]])</f>
        <v>197.21999999999997</v>
      </c>
      <c r="M261" s="7">
        <v>7.5</v>
      </c>
      <c r="N261" s="7"/>
      <c r="O261" s="7"/>
      <c r="P261" s="7"/>
      <c r="Q261" s="7"/>
      <c r="R261" s="7"/>
      <c r="S261" s="7"/>
      <c r="T261" s="7"/>
      <c r="U261" s="7"/>
      <c r="V261" s="7"/>
      <c r="W261" s="23">
        <f>SUM(CierreVentas[[#This Row],[Compras]:[Otros]])</f>
        <v>7.5</v>
      </c>
      <c r="X261" s="7">
        <v>189.72</v>
      </c>
      <c r="Y261" s="7"/>
      <c r="Z261" s="4">
        <f>CierreVentas[[#This Row],[Efectivo]]-CierreVentas[[#This Row],[Total Gastos]]-CierreVentas[[#This Row],[Deposito
1]]-CierreVentas[[#This Row],[Deposito
2]]</f>
        <v>-2.8421709430404007E-14</v>
      </c>
      <c r="AA261" s="7"/>
      <c r="AB261" s="7"/>
      <c r="AC261" s="7"/>
      <c r="AD261" s="7"/>
      <c r="AE261" s="23">
        <f>SUM(CierreVentas[[#This Row],[Empleados]:[Promociones]])</f>
        <v>0</v>
      </c>
    </row>
    <row r="262" spans="1:31" x14ac:dyDescent="0.25">
      <c r="A262" s="5">
        <v>3</v>
      </c>
      <c r="B262" s="6">
        <v>44566</v>
      </c>
      <c r="C262" s="7">
        <v>453.17</v>
      </c>
      <c r="D262" s="7"/>
      <c r="E262" s="7">
        <v>218.68</v>
      </c>
      <c r="F262" s="7">
        <v>20.71</v>
      </c>
      <c r="G262" s="7">
        <v>4.9800000000000004</v>
      </c>
      <c r="H262" s="7"/>
      <c r="I262" s="7"/>
      <c r="J262" s="7"/>
      <c r="K262" s="7"/>
      <c r="L262" s="4">
        <f>CierreVentas[[#This Row],[Venta 
Total]]-SUM(CierreVentas[[#This Row],[Datafast]:[Transferencias]])</f>
        <v>208.8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23">
        <f>SUM(CierreVentas[[#This Row],[Compras]:[Otros]])</f>
        <v>0</v>
      </c>
      <c r="X262" s="7">
        <v>208.8</v>
      </c>
      <c r="Y262" s="7"/>
      <c r="Z262" s="4">
        <f>CierreVentas[[#This Row],[Efectivo]]-CierreVentas[[#This Row],[Total Gastos]]-CierreVentas[[#This Row],[Deposito
1]]-CierreVentas[[#This Row],[Deposito
2]]</f>
        <v>0</v>
      </c>
      <c r="AA262" s="7"/>
      <c r="AB262" s="7"/>
      <c r="AC262" s="7"/>
      <c r="AD262" s="7"/>
      <c r="AE262" s="23">
        <f>SUM(CierreVentas[[#This Row],[Empleados]:[Promociones]])</f>
        <v>0</v>
      </c>
    </row>
    <row r="263" spans="1:31" x14ac:dyDescent="0.25">
      <c r="A263" s="5">
        <v>3</v>
      </c>
      <c r="B263" s="6">
        <v>44567</v>
      </c>
      <c r="C263" s="7">
        <v>318.48</v>
      </c>
      <c r="D263" s="7">
        <v>132.53</v>
      </c>
      <c r="E263" s="7"/>
      <c r="F263" s="7"/>
      <c r="G263" s="7"/>
      <c r="H263" s="7">
        <v>22.4</v>
      </c>
      <c r="I263" s="7"/>
      <c r="J263" s="7"/>
      <c r="K263" s="7"/>
      <c r="L263" s="4">
        <f>CierreVentas[[#This Row],[Venta 
Total]]-SUM(CierreVentas[[#This Row],[Datafast]:[Transferencias]])</f>
        <v>163.55000000000001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23">
        <f>SUM(CierreVentas[[#This Row],[Compras]:[Otros]])</f>
        <v>0</v>
      </c>
      <c r="X263" s="7">
        <v>163.55000000000001</v>
      </c>
      <c r="Y263" s="7"/>
      <c r="Z263" s="4">
        <f>CierreVentas[[#This Row],[Efectivo]]-CierreVentas[[#This Row],[Total Gastos]]-CierreVentas[[#This Row],[Deposito
1]]-CierreVentas[[#This Row],[Deposito
2]]</f>
        <v>0</v>
      </c>
      <c r="AA263" s="7"/>
      <c r="AB263" s="7"/>
      <c r="AC263" s="7">
        <v>6.8</v>
      </c>
      <c r="AD263" s="7"/>
      <c r="AE263" s="23">
        <f>SUM(CierreVentas[[#This Row],[Empleados]:[Promociones]])</f>
        <v>6.8</v>
      </c>
    </row>
    <row r="264" spans="1:31" x14ac:dyDescent="0.25">
      <c r="A264" s="5">
        <v>3</v>
      </c>
      <c r="B264" s="6">
        <v>44568</v>
      </c>
      <c r="C264" s="7">
        <v>567.04</v>
      </c>
      <c r="D264" s="7">
        <v>133.91</v>
      </c>
      <c r="E264" s="7">
        <v>143.66</v>
      </c>
      <c r="F264" s="7">
        <v>11.4</v>
      </c>
      <c r="G264" s="7"/>
      <c r="H264" s="7">
        <v>63.45</v>
      </c>
      <c r="I264" s="7"/>
      <c r="J264" s="7"/>
      <c r="K264" s="7"/>
      <c r="L264" s="4">
        <f>CierreVentas[[#This Row],[Venta 
Total]]-SUM(CierreVentas[[#This Row],[Datafast]:[Transferencias]])</f>
        <v>214.62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23">
        <f>SUM(CierreVentas[[#This Row],[Compras]:[Otros]])</f>
        <v>0</v>
      </c>
      <c r="X264" s="7">
        <v>4.62</v>
      </c>
      <c r="Y264" s="7">
        <v>210</v>
      </c>
      <c r="Z264" s="4">
        <f>CierreVentas[[#This Row],[Efectivo]]-CierreVentas[[#This Row],[Total Gastos]]-CierreVentas[[#This Row],[Deposito
1]]-CierreVentas[[#This Row],[Deposito
2]]</f>
        <v>0</v>
      </c>
      <c r="AA264" s="7"/>
      <c r="AB264" s="7"/>
      <c r="AC264" s="7">
        <v>6</v>
      </c>
      <c r="AD264" s="7"/>
      <c r="AE264" s="23">
        <f>SUM(CierreVentas[[#This Row],[Empleados]:[Promociones]])</f>
        <v>6</v>
      </c>
    </row>
    <row r="265" spans="1:31" x14ac:dyDescent="0.25">
      <c r="A265" s="5">
        <v>3</v>
      </c>
      <c r="B265" s="6">
        <v>44569</v>
      </c>
      <c r="C265" s="7">
        <v>1553.76</v>
      </c>
      <c r="D265" s="7">
        <v>816.67</v>
      </c>
      <c r="E265" s="7">
        <v>4.9800000000000004</v>
      </c>
      <c r="F265" s="7">
        <v>6.59</v>
      </c>
      <c r="G265" s="7">
        <v>59.43</v>
      </c>
      <c r="H265" s="7">
        <v>21.96</v>
      </c>
      <c r="I265" s="7"/>
      <c r="J265" s="7"/>
      <c r="K265" s="7"/>
      <c r="L265" s="4">
        <f>CierreVentas[[#This Row],[Venta 
Total]]-SUM(CierreVentas[[#This Row],[Datafast]:[Transferencias]])</f>
        <v>644.13</v>
      </c>
      <c r="M265" s="7">
        <v>14</v>
      </c>
      <c r="N265" s="7"/>
      <c r="O265" s="7"/>
      <c r="P265" s="7"/>
      <c r="Q265" s="7"/>
      <c r="R265" s="7"/>
      <c r="S265" s="7">
        <v>8</v>
      </c>
      <c r="T265" s="7"/>
      <c r="U265" s="7"/>
      <c r="V265" s="7"/>
      <c r="W265" s="23">
        <f>SUM(CierreVentas[[#This Row],[Compras]:[Otros]])</f>
        <v>22</v>
      </c>
      <c r="X265" s="7">
        <v>620</v>
      </c>
      <c r="Y265" s="7">
        <v>2.13</v>
      </c>
      <c r="Z265" s="4">
        <f>CierreVentas[[#This Row],[Efectivo]]-CierreVentas[[#This Row],[Total Gastos]]-CierreVentas[[#This Row],[Deposito
1]]-CierreVentas[[#This Row],[Deposito
2]]</f>
        <v>-4.4408920985006262E-15</v>
      </c>
      <c r="AA265" s="7"/>
      <c r="AB265" s="7"/>
      <c r="AC265" s="7"/>
      <c r="AD265" s="7"/>
      <c r="AE265" s="23">
        <f>SUM(CierreVentas[[#This Row],[Empleados]:[Promociones]])</f>
        <v>0</v>
      </c>
    </row>
    <row r="266" spans="1:31" x14ac:dyDescent="0.25">
      <c r="A266" s="5">
        <v>3</v>
      </c>
      <c r="B266" s="6">
        <v>44570</v>
      </c>
      <c r="C266" s="7">
        <v>1644.85</v>
      </c>
      <c r="D266" s="7">
        <v>801.95</v>
      </c>
      <c r="E266" s="7"/>
      <c r="F266" s="7">
        <v>84.39</v>
      </c>
      <c r="G266" s="7">
        <v>36.369999999999997</v>
      </c>
      <c r="H266" s="7"/>
      <c r="I266" s="7"/>
      <c r="J266" s="7"/>
      <c r="K266" s="7"/>
      <c r="L266" s="4">
        <f>CierreVentas[[#This Row],[Venta 
Total]]-SUM(CierreVentas[[#This Row],[Datafast]:[Transferencias]])</f>
        <v>722.13999999999987</v>
      </c>
      <c r="M266" s="7">
        <v>15.5</v>
      </c>
      <c r="N266" s="7"/>
      <c r="O266" s="7">
        <v>200</v>
      </c>
      <c r="P266" s="7"/>
      <c r="Q266" s="7"/>
      <c r="R266" s="7"/>
      <c r="S266" s="7"/>
      <c r="T266" s="7"/>
      <c r="U266" s="7"/>
      <c r="V266" s="7"/>
      <c r="W266" s="23">
        <f>SUM(CierreVentas[[#This Row],[Compras]:[Otros]])</f>
        <v>215.5</v>
      </c>
      <c r="X266" s="7">
        <v>6.64</v>
      </c>
      <c r="Y266" s="7">
        <v>510</v>
      </c>
      <c r="Z266" s="4">
        <f>CierreVentas[[#This Row],[Efectivo]]-CierreVentas[[#This Row],[Total Gastos]]-CierreVentas[[#This Row],[Deposito
1]]-CierreVentas[[#This Row],[Deposito
2]]</f>
        <v>-10.000000000000114</v>
      </c>
      <c r="AA266" s="7"/>
      <c r="AB266" s="7"/>
      <c r="AC266" s="7">
        <v>8</v>
      </c>
      <c r="AD266" s="7"/>
      <c r="AE266" s="23">
        <f>SUM(CierreVentas[[#This Row],[Empleados]:[Promociones]])</f>
        <v>8</v>
      </c>
    </row>
    <row r="267" spans="1:31" x14ac:dyDescent="0.25">
      <c r="A267" s="5">
        <v>3</v>
      </c>
      <c r="B267" s="6">
        <v>44571</v>
      </c>
      <c r="C267" s="7">
        <v>287.51</v>
      </c>
      <c r="D267" s="7">
        <v>161.34</v>
      </c>
      <c r="E267" s="7"/>
      <c r="F267" s="7"/>
      <c r="G267" s="7"/>
      <c r="H267" s="7"/>
      <c r="I267" s="7"/>
      <c r="J267" s="7"/>
      <c r="K267" s="7"/>
      <c r="L267" s="4">
        <f>CierreVentas[[#This Row],[Venta 
Total]]-SUM(CierreVentas[[#This Row],[Datafast]:[Transferencias]])</f>
        <v>126.16999999999999</v>
      </c>
      <c r="M267" s="7">
        <v>6</v>
      </c>
      <c r="N267" s="7"/>
      <c r="O267" s="7"/>
      <c r="P267" s="7"/>
      <c r="Q267" s="7"/>
      <c r="R267" s="7"/>
      <c r="S267" s="7"/>
      <c r="T267" s="7"/>
      <c r="U267" s="7"/>
      <c r="V267" s="7"/>
      <c r="W267" s="23">
        <f>SUM(CierreVentas[[#This Row],[Compras]:[Otros]])</f>
        <v>6</v>
      </c>
      <c r="X267" s="7">
        <v>120.17</v>
      </c>
      <c r="Y267" s="7"/>
      <c r="Z267" s="4">
        <f>CierreVentas[[#This Row],[Efectivo]]-CierreVentas[[#This Row],[Total Gastos]]-CierreVentas[[#This Row],[Deposito
1]]-CierreVentas[[#This Row],[Deposito
2]]</f>
        <v>-1.4210854715202004E-14</v>
      </c>
      <c r="AA267" s="7"/>
      <c r="AB267" s="7"/>
      <c r="AC267" s="7">
        <v>23.2</v>
      </c>
      <c r="AD267" s="7"/>
      <c r="AE267" s="23">
        <f>SUM(CierreVentas[[#This Row],[Empleados]:[Promociones]])</f>
        <v>23.2</v>
      </c>
    </row>
    <row r="268" spans="1:31" x14ac:dyDescent="0.25">
      <c r="A268" s="5">
        <v>3</v>
      </c>
      <c r="B268" s="6">
        <v>44572</v>
      </c>
      <c r="C268" s="7">
        <v>249.01</v>
      </c>
      <c r="D268" s="7">
        <v>73.77</v>
      </c>
      <c r="E268" s="7"/>
      <c r="F268" s="7">
        <v>34.6</v>
      </c>
      <c r="G268" s="7">
        <v>65.47</v>
      </c>
      <c r="H268" s="7"/>
      <c r="I268" s="7"/>
      <c r="J268" s="7"/>
      <c r="K268" s="7"/>
      <c r="L268" s="4">
        <f>CierreVentas[[#This Row],[Venta 
Total]]-SUM(CierreVentas[[#This Row],[Datafast]:[Transferencias]])</f>
        <v>75.169999999999987</v>
      </c>
      <c r="M268" s="7">
        <v>15</v>
      </c>
      <c r="N268" s="7"/>
      <c r="O268" s="7"/>
      <c r="P268" s="7"/>
      <c r="Q268" s="7"/>
      <c r="R268" s="7"/>
      <c r="S268" s="7"/>
      <c r="T268" s="7"/>
      <c r="U268" s="7"/>
      <c r="V268" s="7"/>
      <c r="W268" s="23">
        <f>SUM(CierreVentas[[#This Row],[Compras]:[Otros]])</f>
        <v>15</v>
      </c>
      <c r="X268" s="7">
        <v>60.17</v>
      </c>
      <c r="Y268" s="7"/>
      <c r="Z268" s="4">
        <f>CierreVentas[[#This Row],[Efectivo]]-CierreVentas[[#This Row],[Total Gastos]]-CierreVentas[[#This Row],[Deposito
1]]-CierreVentas[[#This Row],[Deposito
2]]</f>
        <v>-1.4210854715202004E-14</v>
      </c>
      <c r="AA268" s="7"/>
      <c r="AB268" s="7"/>
      <c r="AC268" s="7"/>
      <c r="AD268" s="7"/>
      <c r="AE268" s="23">
        <f>SUM(CierreVentas[[#This Row],[Empleados]:[Promociones]])</f>
        <v>0</v>
      </c>
    </row>
    <row r="269" spans="1:31" x14ac:dyDescent="0.25">
      <c r="A269" s="5">
        <v>3</v>
      </c>
      <c r="B269" s="6">
        <v>44573</v>
      </c>
      <c r="C269" s="7">
        <v>346.64</v>
      </c>
      <c r="D269" s="7"/>
      <c r="E269" s="7">
        <v>161.63999999999999</v>
      </c>
      <c r="F269" s="7"/>
      <c r="G269" s="7">
        <v>14.18</v>
      </c>
      <c r="H269" s="7">
        <v>84.34</v>
      </c>
      <c r="I269" s="7"/>
      <c r="J269" s="7"/>
      <c r="K269" s="7"/>
      <c r="L269" s="4">
        <f>CierreVentas[[#This Row],[Venta 
Total]]-SUM(CierreVentas[[#This Row],[Datafast]:[Transferencias]])</f>
        <v>86.480000000000018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23">
        <f>SUM(CierreVentas[[#This Row],[Compras]:[Otros]])</f>
        <v>0</v>
      </c>
      <c r="X269" s="7">
        <v>86.48</v>
      </c>
      <c r="Y269" s="7"/>
      <c r="Z269" s="4">
        <f>CierreVentas[[#This Row],[Efectivo]]-CierreVentas[[#This Row],[Total Gastos]]-CierreVentas[[#This Row],[Deposito
1]]-CierreVentas[[#This Row],[Deposito
2]]</f>
        <v>1.4210854715202004E-14</v>
      </c>
      <c r="AA269" s="7"/>
      <c r="AB269" s="7"/>
      <c r="AC269" s="7">
        <v>9.36</v>
      </c>
      <c r="AD269" s="7"/>
      <c r="AE269" s="23">
        <f>SUM(CierreVentas[[#This Row],[Empleados]:[Promociones]])</f>
        <v>9.36</v>
      </c>
    </row>
    <row r="270" spans="1:31" x14ac:dyDescent="0.25">
      <c r="A270" s="5">
        <v>3</v>
      </c>
      <c r="B270" s="6">
        <v>44574</v>
      </c>
      <c r="C270" s="7">
        <v>492.52</v>
      </c>
      <c r="D270" s="7">
        <v>120.68</v>
      </c>
      <c r="E270" s="7"/>
      <c r="F270" s="7">
        <v>10.64</v>
      </c>
      <c r="G270" s="7">
        <v>46.05</v>
      </c>
      <c r="H270" s="7"/>
      <c r="I270" s="7"/>
      <c r="J270" s="7"/>
      <c r="K270" s="7"/>
      <c r="L270" s="4">
        <f>CierreVentas[[#This Row],[Venta 
Total]]-SUM(CierreVentas[[#This Row],[Datafast]:[Transferencias]])</f>
        <v>315.14999999999998</v>
      </c>
      <c r="M270" s="7"/>
      <c r="N270" s="7"/>
      <c r="O270" s="7"/>
      <c r="P270" s="7"/>
      <c r="Q270" s="7">
        <v>30</v>
      </c>
      <c r="R270" s="7"/>
      <c r="S270" s="7"/>
      <c r="T270" s="7">
        <v>10.97</v>
      </c>
      <c r="U270" s="7"/>
      <c r="V270" s="7"/>
      <c r="W270" s="23">
        <f>SUM(CierreVentas[[#This Row],[Compras]:[Otros]])</f>
        <v>40.97</v>
      </c>
      <c r="X270" s="7">
        <v>274.18</v>
      </c>
      <c r="Y270" s="7"/>
      <c r="Z270" s="4">
        <f>CierreVentas[[#This Row],[Efectivo]]-CierreVentas[[#This Row],[Total Gastos]]-CierreVentas[[#This Row],[Deposito
1]]-CierreVentas[[#This Row],[Deposito
2]]</f>
        <v>-5.6843418860808015E-14</v>
      </c>
      <c r="AA270" s="7"/>
      <c r="AB270" s="7"/>
      <c r="AC270" s="7"/>
      <c r="AD270" s="7"/>
      <c r="AE270" s="23">
        <f>SUM(CierreVentas[[#This Row],[Empleados]:[Promociones]])</f>
        <v>0</v>
      </c>
    </row>
    <row r="271" spans="1:31" x14ac:dyDescent="0.25">
      <c r="A271" s="5">
        <v>3</v>
      </c>
      <c r="B271" s="6">
        <v>44575</v>
      </c>
      <c r="C271" s="7">
        <v>567.38</v>
      </c>
      <c r="D271" s="7">
        <v>359.8</v>
      </c>
      <c r="E271" s="7"/>
      <c r="F271" s="7">
        <v>10.36</v>
      </c>
      <c r="G271" s="7">
        <v>21.87</v>
      </c>
      <c r="H271" s="7"/>
      <c r="I271" s="7"/>
      <c r="J271" s="7"/>
      <c r="K271" s="7"/>
      <c r="L271" s="4">
        <f>CierreVentas[[#This Row],[Venta 
Total]]-SUM(CierreVentas[[#This Row],[Datafast]:[Transferencias]])</f>
        <v>175.34999999999997</v>
      </c>
      <c r="M271" s="7">
        <v>9.5</v>
      </c>
      <c r="N271" s="7"/>
      <c r="O271" s="7"/>
      <c r="P271" s="7"/>
      <c r="Q271" s="7"/>
      <c r="R271" s="7"/>
      <c r="S271" s="7"/>
      <c r="T271" s="7"/>
      <c r="U271" s="7"/>
      <c r="V271" s="7"/>
      <c r="W271" s="23">
        <f>SUM(CierreVentas[[#This Row],[Compras]:[Otros]])</f>
        <v>9.5</v>
      </c>
      <c r="X271" s="7">
        <v>0.85</v>
      </c>
      <c r="Y271" s="7">
        <v>165</v>
      </c>
      <c r="Z271" s="4">
        <f>CierreVentas[[#This Row],[Efectivo]]-CierreVentas[[#This Row],[Total Gastos]]-CierreVentas[[#This Row],[Deposito
1]]-CierreVentas[[#This Row],[Deposito
2]]</f>
        <v>0</v>
      </c>
      <c r="AA271" s="7"/>
      <c r="AB271" s="7"/>
      <c r="AC271" s="7"/>
      <c r="AD271" s="7"/>
      <c r="AE271" s="23">
        <f>SUM(CierreVentas[[#This Row],[Empleados]:[Promociones]])</f>
        <v>0</v>
      </c>
    </row>
    <row r="272" spans="1:31" x14ac:dyDescent="0.25">
      <c r="A272" s="5">
        <v>3</v>
      </c>
      <c r="B272" s="6">
        <v>44576</v>
      </c>
      <c r="C272" s="7">
        <v>1224.05</v>
      </c>
      <c r="D272" s="7">
        <v>471.55</v>
      </c>
      <c r="E272" s="7"/>
      <c r="F272" s="7">
        <v>70.62</v>
      </c>
      <c r="G272" s="7">
        <v>10.36</v>
      </c>
      <c r="H272" s="7">
        <v>32.32</v>
      </c>
      <c r="I272" s="7"/>
      <c r="J272" s="7"/>
      <c r="K272" s="7"/>
      <c r="L272" s="4">
        <f>CierreVentas[[#This Row],[Venta 
Total]]-SUM(CierreVentas[[#This Row],[Datafast]:[Transferencias]])</f>
        <v>639.19999999999982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23">
        <f>SUM(CierreVentas[[#This Row],[Compras]:[Otros]])</f>
        <v>0</v>
      </c>
      <c r="X272" s="7">
        <v>4.2</v>
      </c>
      <c r="Y272" s="7">
        <v>635</v>
      </c>
      <c r="Z272" s="4">
        <f>CierreVentas[[#This Row],[Efectivo]]-CierreVentas[[#This Row],[Total Gastos]]-CierreVentas[[#This Row],[Deposito
1]]-CierreVentas[[#This Row],[Deposito
2]]</f>
        <v>0</v>
      </c>
      <c r="AA272" s="7"/>
      <c r="AB272" s="7"/>
      <c r="AC272" s="7"/>
      <c r="AD272" s="7"/>
      <c r="AE272" s="23">
        <f>SUM(CierreVentas[[#This Row],[Empleados]:[Promociones]])</f>
        <v>0</v>
      </c>
    </row>
    <row r="273" spans="1:31" x14ac:dyDescent="0.25">
      <c r="A273" s="5">
        <v>3</v>
      </c>
      <c r="B273" s="6">
        <v>44577</v>
      </c>
      <c r="C273" s="7">
        <v>1677.95</v>
      </c>
      <c r="D273" s="7">
        <v>940.6</v>
      </c>
      <c r="E273" s="7"/>
      <c r="F273" s="7">
        <v>146.34</v>
      </c>
      <c r="G273" s="7">
        <v>34.99</v>
      </c>
      <c r="H273" s="7"/>
      <c r="I273" s="7"/>
      <c r="J273" s="7"/>
      <c r="K273" s="7"/>
      <c r="L273" s="4">
        <f>CierreVentas[[#This Row],[Venta 
Total]]-SUM(CierreVentas[[#This Row],[Datafast]:[Transferencias]])</f>
        <v>556.02</v>
      </c>
      <c r="M273" s="7"/>
      <c r="N273" s="7"/>
      <c r="O273" s="7">
        <v>180</v>
      </c>
      <c r="P273" s="7"/>
      <c r="Q273" s="7"/>
      <c r="R273" s="7"/>
      <c r="S273" s="7"/>
      <c r="T273" s="7"/>
      <c r="U273" s="7">
        <v>18</v>
      </c>
      <c r="V273" s="7"/>
      <c r="W273" s="23">
        <f>SUM(CierreVentas[[#This Row],[Compras]:[Otros]])</f>
        <v>198</v>
      </c>
      <c r="X273" s="7">
        <v>3.02</v>
      </c>
      <c r="Y273" s="7">
        <v>355</v>
      </c>
      <c r="Z273" s="4">
        <f>CierreVentas[[#This Row],[Efectivo]]-CierreVentas[[#This Row],[Total Gastos]]-CierreVentas[[#This Row],[Deposito
1]]-CierreVentas[[#This Row],[Deposito
2]]</f>
        <v>0</v>
      </c>
      <c r="AA273" s="7"/>
      <c r="AB273" s="7"/>
      <c r="AC273" s="7"/>
      <c r="AD273" s="7"/>
      <c r="AE273" s="23">
        <f>SUM(CierreVentas[[#This Row],[Empleados]:[Promociones]])</f>
        <v>0</v>
      </c>
    </row>
    <row r="274" spans="1:31" x14ac:dyDescent="0.25">
      <c r="A274" s="5">
        <v>3</v>
      </c>
      <c r="B274" s="6">
        <v>44578</v>
      </c>
      <c r="C274" s="7">
        <v>372.94</v>
      </c>
      <c r="D274" s="7">
        <v>175.16</v>
      </c>
      <c r="E274" s="7"/>
      <c r="F274" s="7">
        <v>18.25</v>
      </c>
      <c r="G274" s="7"/>
      <c r="H274" s="7">
        <v>5.48</v>
      </c>
      <c r="I274" s="7"/>
      <c r="J274" s="7"/>
      <c r="K274" s="7"/>
      <c r="L274" s="4">
        <f>CierreVentas[[#This Row],[Venta 
Total]]-SUM(CierreVentas[[#This Row],[Datafast]:[Transferencias]])</f>
        <v>174.05</v>
      </c>
      <c r="M274" s="7"/>
      <c r="N274" s="7">
        <v>20</v>
      </c>
      <c r="O274" s="7"/>
      <c r="P274" s="7"/>
      <c r="Q274" s="7"/>
      <c r="R274" s="7"/>
      <c r="S274" s="7"/>
      <c r="T274" s="7"/>
      <c r="U274" s="7"/>
      <c r="V274" s="7"/>
      <c r="W274" s="23">
        <f>SUM(CierreVentas[[#This Row],[Compras]:[Otros]])</f>
        <v>20</v>
      </c>
      <c r="X274" s="7">
        <v>154.05000000000001</v>
      </c>
      <c r="Y274" s="7"/>
      <c r="Z274" s="4">
        <f>CierreVentas[[#This Row],[Efectivo]]-CierreVentas[[#This Row],[Total Gastos]]-CierreVentas[[#This Row],[Deposito
1]]-CierreVentas[[#This Row],[Deposito
2]]</f>
        <v>0</v>
      </c>
      <c r="AA274" s="7"/>
      <c r="AB274" s="7">
        <v>42.7</v>
      </c>
      <c r="AC274" s="7">
        <v>9.6</v>
      </c>
      <c r="AD274" s="7"/>
      <c r="AE274" s="23">
        <f>SUM(CierreVentas[[#This Row],[Empleados]:[Promociones]])</f>
        <v>52.300000000000004</v>
      </c>
    </row>
    <row r="275" spans="1:31" x14ac:dyDescent="0.25">
      <c r="A275" s="5">
        <v>3</v>
      </c>
      <c r="B275" s="6">
        <v>44579</v>
      </c>
      <c r="C275" s="7">
        <v>208.1</v>
      </c>
      <c r="D275" s="7">
        <v>21.72</v>
      </c>
      <c r="E275" s="7"/>
      <c r="F275" s="7">
        <v>8.6199999999999992</v>
      </c>
      <c r="G275" s="7"/>
      <c r="H275" s="7"/>
      <c r="I275" s="7"/>
      <c r="J275" s="7"/>
      <c r="K275" s="7"/>
      <c r="L275" s="4">
        <f>CierreVentas[[#This Row],[Venta 
Total]]-SUM(CierreVentas[[#This Row],[Datafast]:[Transferencias]])</f>
        <v>177.76</v>
      </c>
      <c r="M275" s="7"/>
      <c r="N275" s="7"/>
      <c r="O275" s="7"/>
      <c r="P275" s="7">
        <v>177.76</v>
      </c>
      <c r="Q275" s="7"/>
      <c r="R275" s="7"/>
      <c r="S275" s="7"/>
      <c r="T275" s="7"/>
      <c r="U275" s="7"/>
      <c r="V275" s="7"/>
      <c r="W275" s="23">
        <f>SUM(CierreVentas[[#This Row],[Compras]:[Otros]])</f>
        <v>177.76</v>
      </c>
      <c r="X275" s="7"/>
      <c r="Y275" s="7"/>
      <c r="Z275" s="4">
        <f>CierreVentas[[#This Row],[Efectivo]]-CierreVentas[[#This Row],[Total Gastos]]-CierreVentas[[#This Row],[Deposito
1]]-CierreVentas[[#This Row],[Deposito
2]]</f>
        <v>0</v>
      </c>
      <c r="AA275" s="7"/>
      <c r="AB275" s="7"/>
      <c r="AC275" s="7"/>
      <c r="AD275" s="7"/>
      <c r="AE275" s="23">
        <f>SUM(CierreVentas[[#This Row],[Empleados]:[Promociones]])</f>
        <v>0</v>
      </c>
    </row>
    <row r="276" spans="1:31" x14ac:dyDescent="0.25">
      <c r="A276" s="5">
        <v>3</v>
      </c>
      <c r="B276" s="6">
        <v>44580</v>
      </c>
      <c r="C276" s="7">
        <v>321.16000000000003</v>
      </c>
      <c r="D276" s="7">
        <v>153.08000000000001</v>
      </c>
      <c r="E276" s="7"/>
      <c r="F276" s="7">
        <v>12.05</v>
      </c>
      <c r="G276" s="7"/>
      <c r="H276" s="7"/>
      <c r="I276" s="7"/>
      <c r="J276" s="7"/>
      <c r="K276" s="7"/>
      <c r="L276" s="4">
        <f>CierreVentas[[#This Row],[Venta 
Total]]-SUM(CierreVentas[[#This Row],[Datafast]:[Transferencias]])</f>
        <v>156.03</v>
      </c>
      <c r="M276" s="7">
        <v>9</v>
      </c>
      <c r="N276" s="7"/>
      <c r="O276" s="7"/>
      <c r="P276" s="7">
        <v>128.35</v>
      </c>
      <c r="Q276" s="7"/>
      <c r="R276" s="7"/>
      <c r="S276" s="7"/>
      <c r="T276" s="7"/>
      <c r="U276" s="7"/>
      <c r="V276" s="7">
        <v>18.68</v>
      </c>
      <c r="W276" s="23">
        <f>SUM(CierreVentas[[#This Row],[Compras]:[Otros]])</f>
        <v>156.03</v>
      </c>
      <c r="X276" s="7"/>
      <c r="Y276" s="7"/>
      <c r="Z276" s="4">
        <f>CierreVentas[[#This Row],[Efectivo]]-CierreVentas[[#This Row],[Total Gastos]]-CierreVentas[[#This Row],[Deposito
1]]-CierreVentas[[#This Row],[Deposito
2]]</f>
        <v>0</v>
      </c>
      <c r="AA276" s="7"/>
      <c r="AB276" s="7"/>
      <c r="AC276" s="7">
        <v>9.6</v>
      </c>
      <c r="AD276" s="7"/>
      <c r="AE276" s="23">
        <f>SUM(CierreVentas[[#This Row],[Empleados]:[Promociones]])</f>
        <v>9.6</v>
      </c>
    </row>
    <row r="277" spans="1:31" x14ac:dyDescent="0.25">
      <c r="A277" s="5">
        <v>3</v>
      </c>
      <c r="B277" s="6">
        <v>44581</v>
      </c>
      <c r="C277" s="7">
        <v>285.2</v>
      </c>
      <c r="D277" s="7">
        <v>58.61</v>
      </c>
      <c r="E277" s="7"/>
      <c r="F277" s="7">
        <v>20.71</v>
      </c>
      <c r="G277" s="7"/>
      <c r="H277" s="7"/>
      <c r="I277" s="7"/>
      <c r="J277" s="7"/>
      <c r="K277" s="7"/>
      <c r="L277" s="4">
        <f>CierreVentas[[#This Row],[Venta 
Total]]-SUM(CierreVentas[[#This Row],[Datafast]:[Transferencias]])</f>
        <v>205.88</v>
      </c>
      <c r="M277" s="7"/>
      <c r="N277" s="7"/>
      <c r="O277" s="7"/>
      <c r="P277" s="7">
        <v>126.08</v>
      </c>
      <c r="Q277" s="7"/>
      <c r="R277" s="7"/>
      <c r="S277" s="7"/>
      <c r="T277" s="7"/>
      <c r="U277" s="7">
        <v>58.6</v>
      </c>
      <c r="V277" s="7">
        <v>21.2</v>
      </c>
      <c r="W277" s="23">
        <f>SUM(CierreVentas[[#This Row],[Compras]:[Otros]])</f>
        <v>205.88</v>
      </c>
      <c r="X277" s="7"/>
      <c r="Y277" s="7"/>
      <c r="Z277" s="4">
        <f>CierreVentas[[#This Row],[Efectivo]]-CierreVentas[[#This Row],[Total Gastos]]-CierreVentas[[#This Row],[Deposito
1]]-CierreVentas[[#This Row],[Deposito
2]]</f>
        <v>0</v>
      </c>
      <c r="AA277" s="7"/>
      <c r="AB277" s="7"/>
      <c r="AC277" s="7"/>
      <c r="AD277" s="7"/>
      <c r="AE277" s="23">
        <f>SUM(CierreVentas[[#This Row],[Empleados]:[Promociones]])</f>
        <v>0</v>
      </c>
    </row>
    <row r="278" spans="1:31" x14ac:dyDescent="0.25">
      <c r="A278" s="5">
        <v>3</v>
      </c>
      <c r="B278" s="6">
        <v>44582</v>
      </c>
      <c r="C278" s="7">
        <v>714.91</v>
      </c>
      <c r="D278" s="7">
        <v>203.31</v>
      </c>
      <c r="E278" s="7"/>
      <c r="F278" s="7">
        <v>53.12</v>
      </c>
      <c r="G278" s="7"/>
      <c r="H278" s="7">
        <v>86</v>
      </c>
      <c r="I278" s="7"/>
      <c r="J278" s="7"/>
      <c r="K278" s="7"/>
      <c r="L278" s="4">
        <f>CierreVentas[[#This Row],[Venta 
Total]]-SUM(CierreVentas[[#This Row],[Datafast]:[Transferencias]])</f>
        <v>372.47999999999996</v>
      </c>
      <c r="M278" s="7"/>
      <c r="N278" s="7"/>
      <c r="O278" s="7"/>
      <c r="P278" s="7">
        <v>372.48</v>
      </c>
      <c r="Q278" s="7"/>
      <c r="R278" s="7"/>
      <c r="S278" s="7"/>
      <c r="T278" s="7"/>
      <c r="U278" s="7"/>
      <c r="V278" s="7"/>
      <c r="W278" s="23">
        <f>SUM(CierreVentas[[#This Row],[Compras]:[Otros]])</f>
        <v>372.48</v>
      </c>
      <c r="X278" s="7"/>
      <c r="Y278" s="7"/>
      <c r="Z278" s="4">
        <f>CierreVentas[[#This Row],[Efectivo]]-CierreVentas[[#This Row],[Total Gastos]]-CierreVentas[[#This Row],[Deposito
1]]-CierreVentas[[#This Row],[Deposito
2]]</f>
        <v>-5.6843418860808015E-14</v>
      </c>
      <c r="AA278" s="7"/>
      <c r="AB278" s="7"/>
      <c r="AC278" s="7"/>
      <c r="AD278" s="7"/>
      <c r="AE278" s="23">
        <f>SUM(CierreVentas[[#This Row],[Empleados]:[Promociones]])</f>
        <v>0</v>
      </c>
    </row>
    <row r="279" spans="1:31" x14ac:dyDescent="0.25">
      <c r="A279" s="5">
        <v>3</v>
      </c>
      <c r="B279" s="6">
        <v>44583</v>
      </c>
      <c r="C279" s="7">
        <v>1284.2</v>
      </c>
      <c r="D279" s="7">
        <v>697.73</v>
      </c>
      <c r="E279" s="7">
        <v>36.549999999999997</v>
      </c>
      <c r="F279" s="7">
        <v>81.2</v>
      </c>
      <c r="G279" s="7"/>
      <c r="H279" s="7">
        <v>22.32</v>
      </c>
      <c r="I279" s="7"/>
      <c r="J279" s="7"/>
      <c r="K279" s="7"/>
      <c r="L279" s="4">
        <f>CierreVentas[[#This Row],[Venta 
Total]]-SUM(CierreVentas[[#This Row],[Datafast]:[Transferencias]])</f>
        <v>446.4</v>
      </c>
      <c r="M279" s="7"/>
      <c r="N279" s="7"/>
      <c r="O279" s="7"/>
      <c r="P279" s="7">
        <v>75.33</v>
      </c>
      <c r="Q279" s="7"/>
      <c r="R279" s="7"/>
      <c r="S279" s="7"/>
      <c r="T279" s="7"/>
      <c r="U279" s="7"/>
      <c r="V279" s="7"/>
      <c r="W279" s="23">
        <f>SUM(CierreVentas[[#This Row],[Compras]:[Otros]])</f>
        <v>75.33</v>
      </c>
      <c r="X279" s="7">
        <v>1.07</v>
      </c>
      <c r="Y279" s="7">
        <v>370</v>
      </c>
      <c r="Z279" s="4">
        <f>CierreVentas[[#This Row],[Efectivo]]-CierreVentas[[#This Row],[Total Gastos]]-CierreVentas[[#This Row],[Deposito
1]]-CierreVentas[[#This Row],[Deposito
2]]</f>
        <v>0</v>
      </c>
      <c r="AA279" s="7"/>
      <c r="AB279" s="7"/>
      <c r="AC279" s="7">
        <v>25.03</v>
      </c>
      <c r="AD279" s="7"/>
      <c r="AE279" s="23">
        <f>SUM(CierreVentas[[#This Row],[Empleados]:[Promociones]])</f>
        <v>25.03</v>
      </c>
    </row>
    <row r="280" spans="1:31" x14ac:dyDescent="0.25">
      <c r="A280" s="5">
        <v>3</v>
      </c>
      <c r="B280" s="6">
        <v>44584</v>
      </c>
      <c r="C280" s="7">
        <v>1815.99</v>
      </c>
      <c r="D280" s="7">
        <v>206.15</v>
      </c>
      <c r="E280" s="7">
        <v>403.77</v>
      </c>
      <c r="F280" s="7">
        <v>172.73</v>
      </c>
      <c r="G280" s="7">
        <v>45.32</v>
      </c>
      <c r="H280" s="7">
        <v>39.74</v>
      </c>
      <c r="I280" s="7"/>
      <c r="J280" s="7"/>
      <c r="K280" s="7"/>
      <c r="L280" s="4">
        <f>CierreVentas[[#This Row],[Venta 
Total]]-SUM(CierreVentas[[#This Row],[Datafast]:[Transferencias]])</f>
        <v>948.28</v>
      </c>
      <c r="M280" s="7">
        <v>6</v>
      </c>
      <c r="N280" s="7"/>
      <c r="O280" s="7">
        <v>220</v>
      </c>
      <c r="P280" s="7"/>
      <c r="Q280" s="7"/>
      <c r="R280" s="7"/>
      <c r="S280" s="7"/>
      <c r="T280" s="7"/>
      <c r="U280" s="7"/>
      <c r="V280" s="7"/>
      <c r="W280" s="23">
        <f>SUM(CierreVentas[[#This Row],[Compras]:[Otros]])</f>
        <v>226</v>
      </c>
      <c r="X280" s="7">
        <v>720</v>
      </c>
      <c r="Y280" s="7">
        <v>2.2799999999999998</v>
      </c>
      <c r="Z280" s="4">
        <f>CierreVentas[[#This Row],[Efectivo]]-CierreVentas[[#This Row],[Total Gastos]]-CierreVentas[[#This Row],[Deposito
1]]-CierreVentas[[#This Row],[Deposito
2]]</f>
        <v>-2.708944180085382E-14</v>
      </c>
      <c r="AA280" s="7"/>
      <c r="AB280" s="7"/>
      <c r="AC280" s="7"/>
      <c r="AD280" s="7"/>
      <c r="AE280" s="23">
        <f>SUM(CierreVentas[[#This Row],[Empleados]:[Promociones]])</f>
        <v>0</v>
      </c>
    </row>
    <row r="281" spans="1:31" x14ac:dyDescent="0.25">
      <c r="A281" s="5">
        <v>3</v>
      </c>
      <c r="B281" s="6">
        <v>44585</v>
      </c>
      <c r="C281" s="7">
        <v>424.57</v>
      </c>
      <c r="D281" s="7"/>
      <c r="E281" s="7">
        <v>223.86</v>
      </c>
      <c r="F281" s="7">
        <v>36.42</v>
      </c>
      <c r="G281" s="7"/>
      <c r="H281" s="7"/>
      <c r="I281" s="7"/>
      <c r="J281" s="7"/>
      <c r="K281" s="7"/>
      <c r="L281" s="4">
        <f>CierreVentas[[#This Row],[Venta 
Total]]-SUM(CierreVentas[[#This Row],[Datafast]:[Transferencias]])</f>
        <v>164.28999999999996</v>
      </c>
      <c r="M281" s="7"/>
      <c r="N281" s="7">
        <v>20</v>
      </c>
      <c r="O281" s="7"/>
      <c r="P281" s="7"/>
      <c r="Q281" s="7"/>
      <c r="R281" s="7"/>
      <c r="S281" s="7">
        <v>2</v>
      </c>
      <c r="T281" s="7"/>
      <c r="U281" s="7"/>
      <c r="V281" s="7">
        <v>22.5</v>
      </c>
      <c r="W281" s="23">
        <f>SUM(CierreVentas[[#This Row],[Compras]:[Otros]])</f>
        <v>44.5</v>
      </c>
      <c r="X281" s="7">
        <v>119.79</v>
      </c>
      <c r="Y281" s="7"/>
      <c r="Z281" s="4">
        <f>CierreVentas[[#This Row],[Efectivo]]-CierreVentas[[#This Row],[Total Gastos]]-CierreVentas[[#This Row],[Deposito
1]]-CierreVentas[[#This Row],[Deposito
2]]</f>
        <v>-4.2632564145606011E-14</v>
      </c>
      <c r="AA281" s="7"/>
      <c r="AB281" s="7"/>
      <c r="AC281" s="7"/>
      <c r="AD281" s="7"/>
      <c r="AE281" s="23">
        <f>SUM(CierreVentas[[#This Row],[Empleados]:[Promociones]])</f>
        <v>0</v>
      </c>
    </row>
    <row r="282" spans="1:31" x14ac:dyDescent="0.25">
      <c r="A282" s="5">
        <v>3</v>
      </c>
      <c r="B282" s="6">
        <v>44586</v>
      </c>
      <c r="C282" s="7">
        <v>240.21</v>
      </c>
      <c r="D282" s="7"/>
      <c r="E282" s="7">
        <v>97.76</v>
      </c>
      <c r="F282" s="7">
        <v>12.58</v>
      </c>
      <c r="G282" s="7"/>
      <c r="H282" s="7"/>
      <c r="I282" s="7"/>
      <c r="J282" s="7"/>
      <c r="K282" s="7"/>
      <c r="L282" s="4">
        <f>CierreVentas[[#This Row],[Venta 
Total]]-SUM(CierreVentas[[#This Row],[Datafast]:[Transferencias]])</f>
        <v>129.87</v>
      </c>
      <c r="M282" s="7">
        <v>3</v>
      </c>
      <c r="N282" s="7"/>
      <c r="O282" s="7"/>
      <c r="P282" s="7"/>
      <c r="Q282" s="7"/>
      <c r="R282" s="7"/>
      <c r="S282" s="7"/>
      <c r="T282" s="7"/>
      <c r="U282" s="7"/>
      <c r="V282" s="7"/>
      <c r="W282" s="23">
        <f>SUM(CierreVentas[[#This Row],[Compras]:[Otros]])</f>
        <v>3</v>
      </c>
      <c r="X282" s="7">
        <v>126.87</v>
      </c>
      <c r="Y282" s="7"/>
      <c r="Z282" s="4">
        <f>CierreVentas[[#This Row],[Efectivo]]-CierreVentas[[#This Row],[Total Gastos]]-CierreVentas[[#This Row],[Deposito
1]]-CierreVentas[[#This Row],[Deposito
2]]</f>
        <v>0</v>
      </c>
      <c r="AA282" s="7"/>
      <c r="AB282" s="7"/>
      <c r="AC282" s="7"/>
      <c r="AD282" s="7"/>
      <c r="AE282" s="23">
        <f>SUM(CierreVentas[[#This Row],[Empleados]:[Promociones]])</f>
        <v>0</v>
      </c>
    </row>
    <row r="283" spans="1:31" x14ac:dyDescent="0.25">
      <c r="A283" s="5">
        <v>3</v>
      </c>
      <c r="B283" s="6">
        <v>44587</v>
      </c>
      <c r="C283" s="7">
        <v>281.8</v>
      </c>
      <c r="D283" s="7"/>
      <c r="E283" s="7">
        <v>212.61</v>
      </c>
      <c r="F283" s="7"/>
      <c r="G283" s="7"/>
      <c r="H283" s="7">
        <v>12.44</v>
      </c>
      <c r="I283" s="7"/>
      <c r="J283" s="7"/>
      <c r="K283" s="7"/>
      <c r="L283" s="4">
        <f>CierreVentas[[#This Row],[Venta 
Total]]-SUM(CierreVentas[[#This Row],[Datafast]:[Transferencias]])</f>
        <v>56.75</v>
      </c>
      <c r="M283" s="7"/>
      <c r="N283" s="7">
        <v>25</v>
      </c>
      <c r="O283" s="7"/>
      <c r="P283" s="7"/>
      <c r="Q283" s="7"/>
      <c r="R283" s="7"/>
      <c r="S283" s="7"/>
      <c r="T283" s="7"/>
      <c r="U283" s="7"/>
      <c r="V283" s="7"/>
      <c r="W283" s="23">
        <f>SUM(CierreVentas[[#This Row],[Compras]:[Otros]])</f>
        <v>25</v>
      </c>
      <c r="X283" s="7">
        <v>31.75</v>
      </c>
      <c r="Y283" s="7"/>
      <c r="Z283" s="4">
        <f>CierreVentas[[#This Row],[Efectivo]]-CierreVentas[[#This Row],[Total Gastos]]-CierreVentas[[#This Row],[Deposito
1]]-CierreVentas[[#This Row],[Deposito
2]]</f>
        <v>0</v>
      </c>
      <c r="AA283" s="7"/>
      <c r="AB283" s="7"/>
      <c r="AC283" s="7"/>
      <c r="AD283" s="7"/>
      <c r="AE283" s="23">
        <f>SUM(CierreVentas[[#This Row],[Empleados]:[Promociones]])</f>
        <v>0</v>
      </c>
    </row>
    <row r="284" spans="1:31" x14ac:dyDescent="0.25">
      <c r="A284" s="5">
        <v>3</v>
      </c>
      <c r="B284" s="6">
        <v>44588</v>
      </c>
      <c r="C284" s="7">
        <v>195.85</v>
      </c>
      <c r="D284" s="7"/>
      <c r="E284" s="7">
        <v>38.51</v>
      </c>
      <c r="F284" s="7"/>
      <c r="G284" s="7"/>
      <c r="H284" s="7"/>
      <c r="I284" s="7"/>
      <c r="J284" s="7"/>
      <c r="K284" s="7"/>
      <c r="L284" s="4">
        <f>CierreVentas[[#This Row],[Venta 
Total]]-SUM(CierreVentas[[#This Row],[Datafast]:[Transferencias]])</f>
        <v>157.34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23">
        <f>SUM(CierreVentas[[#This Row],[Compras]:[Otros]])</f>
        <v>0</v>
      </c>
      <c r="X284" s="7">
        <v>157.34</v>
      </c>
      <c r="Y284" s="7"/>
      <c r="Z284" s="4">
        <f>CierreVentas[[#This Row],[Efectivo]]-CierreVentas[[#This Row],[Total Gastos]]-CierreVentas[[#This Row],[Deposito
1]]-CierreVentas[[#This Row],[Deposito
2]]</f>
        <v>0</v>
      </c>
      <c r="AA284" s="7"/>
      <c r="AB284" s="7"/>
      <c r="AC284" s="7"/>
      <c r="AD284" s="7"/>
      <c r="AE284" s="23">
        <f>SUM(CierreVentas[[#This Row],[Empleados]:[Promociones]])</f>
        <v>0</v>
      </c>
    </row>
    <row r="285" spans="1:31" x14ac:dyDescent="0.25">
      <c r="A285" s="5">
        <v>3</v>
      </c>
      <c r="B285" s="6">
        <v>44589</v>
      </c>
      <c r="C285" s="7">
        <v>375.7</v>
      </c>
      <c r="D285" s="7"/>
      <c r="E285" s="7">
        <v>68.36</v>
      </c>
      <c r="F285" s="7">
        <v>29.78</v>
      </c>
      <c r="G285" s="7"/>
      <c r="H285" s="7"/>
      <c r="I285" s="7"/>
      <c r="J285" s="7"/>
      <c r="K285" s="7"/>
      <c r="L285" s="4">
        <f>CierreVentas[[#This Row],[Venta 
Total]]-SUM(CierreVentas[[#This Row],[Datafast]:[Transferencias]])</f>
        <v>277.56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23">
        <f>SUM(CierreVentas[[#This Row],[Compras]:[Otros]])</f>
        <v>0</v>
      </c>
      <c r="X285" s="7">
        <v>270</v>
      </c>
      <c r="Y285" s="7"/>
      <c r="Z285" s="4">
        <f>CierreVentas[[#This Row],[Efectivo]]-CierreVentas[[#This Row],[Total Gastos]]-CierreVentas[[#This Row],[Deposito
1]]-CierreVentas[[#This Row],[Deposito
2]]</f>
        <v>7.5600000000000023</v>
      </c>
      <c r="AA285" s="7"/>
      <c r="AB285" s="7"/>
      <c r="AC285" s="7"/>
      <c r="AD285" s="7"/>
      <c r="AE285" s="23">
        <f>SUM(CierreVentas[[#This Row],[Empleados]:[Promociones]])</f>
        <v>0</v>
      </c>
    </row>
    <row r="286" spans="1:31" x14ac:dyDescent="0.25">
      <c r="A286" s="5">
        <v>3</v>
      </c>
      <c r="B286" s="6">
        <v>44590</v>
      </c>
      <c r="C286" s="7">
        <v>1161.6300000000001</v>
      </c>
      <c r="D286" s="7">
        <v>203.73</v>
      </c>
      <c r="E286" s="7">
        <v>449.94</v>
      </c>
      <c r="F286" s="7">
        <v>88.65</v>
      </c>
      <c r="G286" s="7">
        <v>19.96</v>
      </c>
      <c r="H286" s="7"/>
      <c r="I286" s="7"/>
      <c r="J286" s="7"/>
      <c r="K286" s="7"/>
      <c r="L286" s="4">
        <f>CierreVentas[[#This Row],[Venta 
Total]]-SUM(CierreVentas[[#This Row],[Datafast]:[Transferencias]])</f>
        <v>399.35000000000014</v>
      </c>
      <c r="M286" s="7">
        <v>9</v>
      </c>
      <c r="N286" s="7"/>
      <c r="O286" s="7"/>
      <c r="P286" s="7"/>
      <c r="Q286" s="7"/>
      <c r="R286" s="7"/>
      <c r="S286" s="7"/>
      <c r="T286" s="7"/>
      <c r="U286" s="7"/>
      <c r="V286" s="7"/>
      <c r="W286" s="23">
        <f>SUM(CierreVentas[[#This Row],[Compras]:[Otros]])</f>
        <v>9</v>
      </c>
      <c r="X286" s="7">
        <v>7.91</v>
      </c>
      <c r="Y286" s="7">
        <v>390</v>
      </c>
      <c r="Z286" s="4">
        <f>CierreVentas[[#This Row],[Efectivo]]-CierreVentas[[#This Row],[Total Gastos]]-CierreVentas[[#This Row],[Deposito
1]]-CierreVentas[[#This Row],[Deposito
2]]</f>
        <v>-7.5599999999998886</v>
      </c>
      <c r="AA286" s="7"/>
      <c r="AB286" s="7"/>
      <c r="AC286" s="7">
        <v>9.8000000000000007</v>
      </c>
      <c r="AD286" s="7"/>
      <c r="AE286" s="23">
        <f>SUM(CierreVentas[[#This Row],[Empleados]:[Promociones]])</f>
        <v>9.8000000000000007</v>
      </c>
    </row>
    <row r="287" spans="1:31" x14ac:dyDescent="0.25">
      <c r="A287" s="5">
        <v>3</v>
      </c>
      <c r="B287" s="6">
        <v>44591</v>
      </c>
      <c r="C287" s="7">
        <v>1410.27</v>
      </c>
      <c r="D287" s="7">
        <v>605.04</v>
      </c>
      <c r="E287" s="7">
        <v>131.69999999999999</v>
      </c>
      <c r="F287" s="7">
        <v>21.5</v>
      </c>
      <c r="G287" s="7">
        <v>56.31</v>
      </c>
      <c r="H287" s="7"/>
      <c r="I287" s="7"/>
      <c r="J287" s="7"/>
      <c r="K287" s="7"/>
      <c r="L287" s="4">
        <f>CierreVentas[[#This Row],[Venta 
Total]]-SUM(CierreVentas[[#This Row],[Datafast]:[Transferencias]])</f>
        <v>595.72</v>
      </c>
      <c r="M287" s="7"/>
      <c r="N287" s="7"/>
      <c r="O287" s="7">
        <v>160</v>
      </c>
      <c r="P287" s="7"/>
      <c r="Q287" s="7"/>
      <c r="R287" s="7"/>
      <c r="S287" s="7"/>
      <c r="T287" s="7"/>
      <c r="U287" s="7">
        <v>8.25</v>
      </c>
      <c r="V287" s="7"/>
      <c r="W287" s="23">
        <f>SUM(CierreVentas[[#This Row],[Compras]:[Otros]])</f>
        <v>168.25</v>
      </c>
      <c r="X287" s="7">
        <v>7.47</v>
      </c>
      <c r="Y287" s="7">
        <v>420</v>
      </c>
      <c r="Z287" s="4">
        <f>CierreVentas[[#This Row],[Efectivo]]-CierreVentas[[#This Row],[Total Gastos]]-CierreVentas[[#This Row],[Deposito
1]]-CierreVentas[[#This Row],[Deposito
2]]</f>
        <v>0</v>
      </c>
      <c r="AA287" s="7"/>
      <c r="AB287" s="7"/>
      <c r="AC287" s="7"/>
      <c r="AD287" s="7"/>
      <c r="AE287" s="23">
        <f>SUM(CierreVentas[[#This Row],[Empleados]:[Promociones]])</f>
        <v>0</v>
      </c>
    </row>
    <row r="288" spans="1:31" x14ac:dyDescent="0.25">
      <c r="A288" s="5">
        <v>3</v>
      </c>
      <c r="B288" s="6">
        <v>44592</v>
      </c>
      <c r="C288" s="7">
        <v>268.18</v>
      </c>
      <c r="D288" s="7">
        <v>75.52</v>
      </c>
      <c r="E288" s="7"/>
      <c r="F288" s="7"/>
      <c r="G288" s="7"/>
      <c r="H288" s="7"/>
      <c r="I288" s="7"/>
      <c r="J288" s="7"/>
      <c r="K288" s="7"/>
      <c r="L288" s="4">
        <f>CierreVentas[[#This Row],[Venta 
Total]]-SUM(CierreVentas[[#This Row],[Datafast]:[Transferencias]])</f>
        <v>192.66000000000003</v>
      </c>
      <c r="M288" s="7"/>
      <c r="N288" s="7"/>
      <c r="O288" s="7"/>
      <c r="P288" s="7"/>
      <c r="Q288" s="7"/>
      <c r="R288" s="7"/>
      <c r="S288" s="7">
        <v>5</v>
      </c>
      <c r="T288" s="7"/>
      <c r="U288" s="7"/>
      <c r="V288" s="7"/>
      <c r="W288" s="23">
        <f>SUM(CierreVentas[[#This Row],[Compras]:[Otros]])</f>
        <v>5</v>
      </c>
      <c r="X288" s="7">
        <v>187.66</v>
      </c>
      <c r="Y288" s="7"/>
      <c r="Z288" s="4">
        <f>CierreVentas[[#This Row],[Efectivo]]-CierreVentas[[#This Row],[Total Gastos]]-CierreVentas[[#This Row],[Deposito
1]]-CierreVentas[[#This Row],[Deposito
2]]</f>
        <v>2.8421709430404007E-14</v>
      </c>
      <c r="AA288" s="7"/>
      <c r="AB288" s="7"/>
      <c r="AC288" s="7"/>
      <c r="AD288" s="7"/>
      <c r="AE288" s="23">
        <f>SUM(CierreVentas[[#This Row],[Empleados]:[Promociones]])</f>
        <v>0</v>
      </c>
    </row>
    <row r="289" spans="1:31" x14ac:dyDescent="0.25">
      <c r="A289" s="5">
        <v>1</v>
      </c>
      <c r="B289" s="6">
        <v>44562</v>
      </c>
      <c r="C289" s="7">
        <v>2718.57</v>
      </c>
      <c r="D289" s="7"/>
      <c r="E289" s="7">
        <v>1401.6</v>
      </c>
      <c r="F289" s="7">
        <v>177.77</v>
      </c>
      <c r="G289" s="7">
        <v>182.88</v>
      </c>
      <c r="H289" s="7">
        <v>199.19</v>
      </c>
      <c r="I289" s="7"/>
      <c r="J289" s="7"/>
      <c r="K289" s="7"/>
      <c r="L289" s="4">
        <f>CierreVentas[[#This Row],[Venta 
Total]]-SUM(CierreVentas[[#This Row],[Datafast]:[Transferencias]])</f>
        <v>757.13000000000011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3">
        <f>SUM(CierreVentas[[#This Row],[Compras]:[Otros]])</f>
        <v>0</v>
      </c>
      <c r="X289" s="7">
        <v>7.43</v>
      </c>
      <c r="Y289" s="7">
        <v>750</v>
      </c>
      <c r="Z289" s="4">
        <f>CierreVentas[[#This Row],[Efectivo]]-CierreVentas[[#This Row],[Total Gastos]]-CierreVentas[[#This Row],[Deposito
1]]-CierreVentas[[#This Row],[Deposito
2]]</f>
        <v>-0.29999999999984084</v>
      </c>
      <c r="AA289" s="7"/>
      <c r="AB289" s="7"/>
      <c r="AC289" s="7"/>
      <c r="AD289" s="7">
        <v>1.3</v>
      </c>
      <c r="AE289" s="23">
        <f>SUM(CierreVentas[[#This Row],[Empleados]:[Promociones]])</f>
        <v>1.3</v>
      </c>
    </row>
    <row r="290" spans="1:31" x14ac:dyDescent="0.25">
      <c r="A290" s="5">
        <v>1</v>
      </c>
      <c r="B290" s="6">
        <v>44563</v>
      </c>
      <c r="C290" s="7">
        <v>3319.72</v>
      </c>
      <c r="D290" s="7"/>
      <c r="E290" s="7">
        <v>1911.52</v>
      </c>
      <c r="F290" s="7">
        <v>24.47</v>
      </c>
      <c r="G290" s="7">
        <v>56.22</v>
      </c>
      <c r="H290" s="7">
        <v>168.48</v>
      </c>
      <c r="I290" s="7"/>
      <c r="J290" s="7"/>
      <c r="K290" s="7"/>
      <c r="L290" s="4">
        <f>CierreVentas[[#This Row],[Venta 
Total]]-SUM(CierreVentas[[#This Row],[Datafast]:[Transferencias]])</f>
        <v>1159.0299999999997</v>
      </c>
      <c r="M290" s="7"/>
      <c r="N290" s="7"/>
      <c r="O290" s="7">
        <v>260</v>
      </c>
      <c r="P290" s="7"/>
      <c r="Q290" s="7"/>
      <c r="R290" s="7"/>
      <c r="S290" s="7"/>
      <c r="T290" s="7"/>
      <c r="U290" s="7"/>
      <c r="V290" s="7"/>
      <c r="W290" s="23">
        <f>SUM(CierreVentas[[#This Row],[Compras]:[Otros]])</f>
        <v>260</v>
      </c>
      <c r="X290" s="7">
        <v>9.0299999999999994</v>
      </c>
      <c r="Y290" s="7"/>
      <c r="Z290" s="4">
        <f>CierreVentas[[#This Row],[Efectivo]]-CierreVentas[[#This Row],[Total Gastos]]-CierreVentas[[#This Row],[Deposito
1]]-CierreVentas[[#This Row],[Deposito
2]]</f>
        <v>889.99999999999977</v>
      </c>
      <c r="AA290" s="7"/>
      <c r="AB290" s="7"/>
      <c r="AC290" s="7"/>
      <c r="AD290" s="7">
        <v>16</v>
      </c>
      <c r="AE290" s="23">
        <f>SUM(CierreVentas[[#This Row],[Empleados]:[Promociones]])</f>
        <v>16</v>
      </c>
    </row>
    <row r="291" spans="1:31" x14ac:dyDescent="0.25">
      <c r="A291" s="5">
        <v>1</v>
      </c>
      <c r="B291" s="6">
        <v>44564</v>
      </c>
      <c r="C291" s="7">
        <v>933.64</v>
      </c>
      <c r="D291" s="7"/>
      <c r="E291" s="7">
        <v>473.26</v>
      </c>
      <c r="F291" s="7">
        <v>20.55</v>
      </c>
      <c r="G291" s="7"/>
      <c r="H291" s="7"/>
      <c r="I291" s="7"/>
      <c r="J291" s="7"/>
      <c r="K291" s="7"/>
      <c r="L291" s="4">
        <f>CierreVentas[[#This Row],[Venta 
Total]]-SUM(CierreVentas[[#This Row],[Datafast]:[Transferencias]])</f>
        <v>439.83</v>
      </c>
      <c r="M291" s="7">
        <v>6.57</v>
      </c>
      <c r="N291" s="7"/>
      <c r="O291" s="7"/>
      <c r="P291" s="7"/>
      <c r="Q291" s="7"/>
      <c r="R291" s="7"/>
      <c r="S291" s="7"/>
      <c r="T291" s="7">
        <v>4.9800000000000004</v>
      </c>
      <c r="U291" s="7"/>
      <c r="V291" s="7"/>
      <c r="W291" s="23">
        <f>SUM(CierreVentas[[#This Row],[Compras]:[Otros]])</f>
        <v>11.55</v>
      </c>
      <c r="X291" s="7">
        <v>428.28</v>
      </c>
      <c r="Y291" s="7"/>
      <c r="Z291" s="4">
        <f>CierreVentas[[#This Row],[Efectivo]]-CierreVentas[[#This Row],[Total Gastos]]-CierreVentas[[#This Row],[Deposito
1]]-CierreVentas[[#This Row],[Deposito
2]]</f>
        <v>0</v>
      </c>
      <c r="AA291" s="7"/>
      <c r="AB291" s="7"/>
      <c r="AC291" s="7">
        <v>22.64</v>
      </c>
      <c r="AD291" s="7"/>
      <c r="AE291" s="23">
        <f>SUM(CierreVentas[[#This Row],[Empleados]:[Promociones]])</f>
        <v>22.64</v>
      </c>
    </row>
    <row r="292" spans="1:31" x14ac:dyDescent="0.25">
      <c r="A292" s="5">
        <v>1</v>
      </c>
      <c r="B292" s="6">
        <v>44565</v>
      </c>
      <c r="C292" s="7">
        <v>786.81</v>
      </c>
      <c r="D292" s="7"/>
      <c r="E292" s="7">
        <v>346.59</v>
      </c>
      <c r="F292" s="7">
        <v>19.82</v>
      </c>
      <c r="G292" s="7"/>
      <c r="H292" s="7"/>
      <c r="I292" s="7"/>
      <c r="J292" s="7"/>
      <c r="K292" s="7"/>
      <c r="L292" s="4">
        <f>CierreVentas[[#This Row],[Venta 
Total]]-SUM(CierreVentas[[#This Row],[Datafast]:[Transferencias]])</f>
        <v>420.4</v>
      </c>
      <c r="M292" s="7"/>
      <c r="N292" s="7"/>
      <c r="O292" s="7"/>
      <c r="P292" s="7"/>
      <c r="Q292" s="7"/>
      <c r="R292" s="7"/>
      <c r="S292" s="7"/>
      <c r="T292" s="7">
        <v>10.75</v>
      </c>
      <c r="U292" s="7"/>
      <c r="V292" s="7"/>
      <c r="W292" s="23">
        <f>SUM(CierreVentas[[#This Row],[Compras]:[Otros]])</f>
        <v>10.75</v>
      </c>
      <c r="X292" s="7">
        <v>409.65</v>
      </c>
      <c r="Y292" s="7"/>
      <c r="Z292" s="4">
        <f>CierreVentas[[#This Row],[Efectivo]]-CierreVentas[[#This Row],[Total Gastos]]-CierreVentas[[#This Row],[Deposito
1]]-CierreVentas[[#This Row],[Deposito
2]]</f>
        <v>0</v>
      </c>
      <c r="AA292" s="7"/>
      <c r="AB292" s="7"/>
      <c r="AC292" s="7"/>
      <c r="AD292" s="7"/>
      <c r="AE292" s="23">
        <f>SUM(CierreVentas[[#This Row],[Empleados]:[Promociones]])</f>
        <v>0</v>
      </c>
    </row>
    <row r="293" spans="1:31" x14ac:dyDescent="0.25">
      <c r="A293" s="5">
        <v>1</v>
      </c>
      <c r="B293" s="6">
        <v>44566</v>
      </c>
      <c r="C293" s="7">
        <v>604.19000000000005</v>
      </c>
      <c r="D293" s="7"/>
      <c r="E293" s="7">
        <v>380.81</v>
      </c>
      <c r="F293" s="7">
        <v>10.96</v>
      </c>
      <c r="G293" s="7"/>
      <c r="H293" s="7"/>
      <c r="I293" s="7"/>
      <c r="J293" s="7"/>
      <c r="K293" s="7"/>
      <c r="L293" s="4">
        <f>CierreVentas[[#This Row],[Venta 
Total]]-SUM(CierreVentas[[#This Row],[Datafast]:[Transferencias]])</f>
        <v>212.42000000000007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23">
        <f>SUM(CierreVentas[[#This Row],[Compras]:[Otros]])</f>
        <v>0</v>
      </c>
      <c r="X293" s="7">
        <v>212.42</v>
      </c>
      <c r="Y293" s="7"/>
      <c r="Z293" s="4">
        <f>CierreVentas[[#This Row],[Efectivo]]-CierreVentas[[#This Row],[Total Gastos]]-CierreVentas[[#This Row],[Deposito
1]]-CierreVentas[[#This Row],[Deposito
2]]</f>
        <v>8.5265128291212022E-14</v>
      </c>
      <c r="AA293" s="7"/>
      <c r="AB293" s="7"/>
      <c r="AC293" s="7"/>
      <c r="AD293" s="7">
        <v>3.9</v>
      </c>
      <c r="AE293" s="23">
        <f>SUM(CierreVentas[[#This Row],[Empleados]:[Promociones]])</f>
        <v>3.9</v>
      </c>
    </row>
    <row r="294" spans="1:31" x14ac:dyDescent="0.25">
      <c r="A294" s="5">
        <v>1</v>
      </c>
      <c r="B294" s="6">
        <v>44567</v>
      </c>
      <c r="C294" s="7">
        <v>716.33</v>
      </c>
      <c r="D294" s="7"/>
      <c r="E294" s="7">
        <v>442.4</v>
      </c>
      <c r="F294" s="7">
        <v>43.79</v>
      </c>
      <c r="G294" s="7"/>
      <c r="H294" s="7">
        <v>30.53</v>
      </c>
      <c r="I294" s="7"/>
      <c r="J294" s="7"/>
      <c r="K294" s="7"/>
      <c r="L294" s="4">
        <f>CierreVentas[[#This Row],[Venta 
Total]]-SUM(CierreVentas[[#This Row],[Datafast]:[Transferencias]])</f>
        <v>199.61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3">
        <f>SUM(CierreVentas[[#This Row],[Compras]:[Otros]])</f>
        <v>0</v>
      </c>
      <c r="X294" s="7">
        <v>199.61</v>
      </c>
      <c r="Y294" s="7"/>
      <c r="Z294" s="4">
        <f>CierreVentas[[#This Row],[Efectivo]]-CierreVentas[[#This Row],[Total Gastos]]-CierreVentas[[#This Row],[Deposito
1]]-CierreVentas[[#This Row],[Deposito
2]]</f>
        <v>0</v>
      </c>
      <c r="AA294" s="7"/>
      <c r="AB294" s="7"/>
      <c r="AC294" s="7">
        <v>9.6</v>
      </c>
      <c r="AD294" s="7"/>
      <c r="AE294" s="23">
        <f>SUM(CierreVentas[[#This Row],[Empleados]:[Promociones]])</f>
        <v>9.6</v>
      </c>
    </row>
    <row r="295" spans="1:31" x14ac:dyDescent="0.25">
      <c r="A295" s="5">
        <v>1</v>
      </c>
      <c r="B295" s="6">
        <v>44568</v>
      </c>
      <c r="C295" s="7">
        <v>1223.96</v>
      </c>
      <c r="D295" s="7"/>
      <c r="E295" s="7">
        <v>467.34</v>
      </c>
      <c r="F295" s="7">
        <v>62.65</v>
      </c>
      <c r="G295" s="7">
        <v>25.42</v>
      </c>
      <c r="H295" s="7"/>
      <c r="I295" s="7"/>
      <c r="J295" s="7"/>
      <c r="K295" s="7"/>
      <c r="L295" s="4">
        <f>CierreVentas[[#This Row],[Venta 
Total]]-SUM(CierreVentas[[#This Row],[Datafast]:[Transferencias]])</f>
        <v>668.55000000000007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23">
        <f>SUM(CierreVentas[[#This Row],[Compras]:[Otros]])</f>
        <v>0</v>
      </c>
      <c r="X295" s="7">
        <v>668.55</v>
      </c>
      <c r="Y295" s="7"/>
      <c r="Z295" s="4">
        <f>CierreVentas[[#This Row],[Efectivo]]-CierreVentas[[#This Row],[Total Gastos]]-CierreVentas[[#This Row],[Deposito
1]]-CierreVentas[[#This Row],[Deposito
2]]</f>
        <v>1.1368683772161603E-13</v>
      </c>
      <c r="AA295" s="7"/>
      <c r="AB295" s="7"/>
      <c r="AC295" s="7"/>
      <c r="AD295" s="7"/>
      <c r="AE295" s="23">
        <f>SUM(CierreVentas[[#This Row],[Empleados]:[Promociones]])</f>
        <v>0</v>
      </c>
    </row>
    <row r="296" spans="1:31" x14ac:dyDescent="0.25">
      <c r="A296" s="5">
        <v>1</v>
      </c>
      <c r="B296" s="6">
        <v>44569</v>
      </c>
      <c r="C296" s="7">
        <v>2222.85</v>
      </c>
      <c r="D296" s="7">
        <v>168.14</v>
      </c>
      <c r="E296" s="7">
        <v>1132.18</v>
      </c>
      <c r="F296" s="7">
        <v>74.83</v>
      </c>
      <c r="G296" s="7">
        <v>48.27</v>
      </c>
      <c r="H296" s="7">
        <v>76.2</v>
      </c>
      <c r="I296" s="7"/>
      <c r="J296" s="7"/>
      <c r="K296" s="7"/>
      <c r="L296" s="4">
        <f>CierreVentas[[#This Row],[Venta 
Total]]-SUM(CierreVentas[[#This Row],[Datafast]:[Transferencias]])</f>
        <v>723.22999999999979</v>
      </c>
      <c r="M296" s="7">
        <v>9.51</v>
      </c>
      <c r="N296" s="7"/>
      <c r="O296" s="7"/>
      <c r="P296" s="7"/>
      <c r="Q296" s="7"/>
      <c r="R296" s="7"/>
      <c r="S296" s="7"/>
      <c r="T296" s="7"/>
      <c r="U296" s="7"/>
      <c r="V296" s="7">
        <v>50.57</v>
      </c>
      <c r="W296" s="23">
        <f>SUM(CierreVentas[[#This Row],[Compras]:[Otros]])</f>
        <v>60.08</v>
      </c>
      <c r="X296" s="7">
        <v>620</v>
      </c>
      <c r="Y296" s="7">
        <v>42.95</v>
      </c>
      <c r="Z296" s="4">
        <f>CierreVentas[[#This Row],[Efectivo]]-CierreVentas[[#This Row],[Total Gastos]]-CierreVentas[[#This Row],[Deposito
1]]-CierreVentas[[#This Row],[Deposito
2]]</f>
        <v>0.19999999999974705</v>
      </c>
      <c r="AA296" s="7"/>
      <c r="AB296" s="7"/>
      <c r="AC296" s="7"/>
      <c r="AD296" s="7">
        <v>5.8</v>
      </c>
      <c r="AE296" s="23">
        <f>SUM(CierreVentas[[#This Row],[Empleados]:[Promociones]])</f>
        <v>5.8</v>
      </c>
    </row>
    <row r="297" spans="1:31" x14ac:dyDescent="0.25">
      <c r="A297" s="5">
        <v>1</v>
      </c>
      <c r="B297" s="6">
        <v>44570</v>
      </c>
      <c r="C297" s="7">
        <v>1784.46</v>
      </c>
      <c r="D297" s="7"/>
      <c r="E297" s="7">
        <v>1025.4000000000001</v>
      </c>
      <c r="F297" s="7">
        <v>9.85</v>
      </c>
      <c r="G297" s="7">
        <v>139.49</v>
      </c>
      <c r="H297" s="7"/>
      <c r="I297" s="7"/>
      <c r="J297" s="7"/>
      <c r="K297" s="7"/>
      <c r="L297" s="4">
        <f>CierreVentas[[#This Row],[Venta 
Total]]-SUM(CierreVentas[[#This Row],[Datafast]:[Transferencias]])</f>
        <v>609.72</v>
      </c>
      <c r="M297" s="7"/>
      <c r="N297" s="7"/>
      <c r="O297" s="7">
        <v>120</v>
      </c>
      <c r="P297" s="7"/>
      <c r="Q297" s="7"/>
      <c r="R297" s="7"/>
      <c r="S297" s="7"/>
      <c r="T297" s="7"/>
      <c r="U297" s="7">
        <v>20</v>
      </c>
      <c r="V297" s="7"/>
      <c r="W297" s="23">
        <f>SUM(CierreVentas[[#This Row],[Compras]:[Otros]])</f>
        <v>140</v>
      </c>
      <c r="X297" s="7">
        <v>469.72</v>
      </c>
      <c r="Y297" s="7"/>
      <c r="Z297" s="4">
        <f>CierreVentas[[#This Row],[Efectivo]]-CierreVentas[[#This Row],[Total Gastos]]-CierreVentas[[#This Row],[Deposito
1]]-CierreVentas[[#This Row],[Deposito
2]]</f>
        <v>0</v>
      </c>
      <c r="AA297" s="7"/>
      <c r="AB297" s="7"/>
      <c r="AC297" s="7"/>
      <c r="AD297" s="7"/>
      <c r="AE297" s="23">
        <f>SUM(CierreVentas[[#This Row],[Empleados]:[Promociones]])</f>
        <v>0</v>
      </c>
    </row>
    <row r="298" spans="1:31" x14ac:dyDescent="0.25">
      <c r="A298" s="5">
        <v>1</v>
      </c>
      <c r="B298" s="6">
        <v>44571</v>
      </c>
      <c r="C298" s="7">
        <v>329.87</v>
      </c>
      <c r="D298" s="7"/>
      <c r="E298" s="7">
        <v>105.01</v>
      </c>
      <c r="F298" s="7"/>
      <c r="G298" s="7">
        <v>15.56</v>
      </c>
      <c r="H298" s="7">
        <v>20.21</v>
      </c>
      <c r="I298" s="7"/>
      <c r="J298" s="7"/>
      <c r="K298" s="7"/>
      <c r="L298" s="4">
        <f>CierreVentas[[#This Row],[Venta 
Total]]-SUM(CierreVentas[[#This Row],[Datafast]:[Transferencias]])</f>
        <v>189.09</v>
      </c>
      <c r="M298" s="7"/>
      <c r="N298" s="7"/>
      <c r="O298" s="7"/>
      <c r="P298" s="7"/>
      <c r="Q298" s="7"/>
      <c r="R298" s="7"/>
      <c r="S298" s="7"/>
      <c r="T298" s="7"/>
      <c r="U298" s="7">
        <v>80</v>
      </c>
      <c r="V298" s="7"/>
      <c r="W298" s="23">
        <f>SUM(CierreVentas[[#This Row],[Compras]:[Otros]])</f>
        <v>80</v>
      </c>
      <c r="X298" s="7">
        <v>109.09</v>
      </c>
      <c r="Y298" s="7"/>
      <c r="Z298" s="4">
        <f>CierreVentas[[#This Row],[Efectivo]]-CierreVentas[[#This Row],[Total Gastos]]-CierreVentas[[#This Row],[Deposito
1]]-CierreVentas[[#This Row],[Deposito
2]]</f>
        <v>0</v>
      </c>
      <c r="AA298" s="7"/>
      <c r="AB298" s="7"/>
      <c r="AC298" s="7"/>
      <c r="AD298" s="7"/>
      <c r="AE298" s="23">
        <f>SUM(CierreVentas[[#This Row],[Empleados]:[Promociones]])</f>
        <v>0</v>
      </c>
    </row>
    <row r="299" spans="1:31" x14ac:dyDescent="0.25">
      <c r="A299" s="5">
        <v>1</v>
      </c>
      <c r="B299" s="6">
        <v>44572</v>
      </c>
      <c r="C299" s="7">
        <v>493.75</v>
      </c>
      <c r="D299" s="7"/>
      <c r="E299" s="7">
        <v>188.96</v>
      </c>
      <c r="F299" s="7"/>
      <c r="G299" s="7">
        <v>12.4</v>
      </c>
      <c r="H299" s="7"/>
      <c r="I299" s="7"/>
      <c r="J299" s="7"/>
      <c r="K299" s="7"/>
      <c r="L299" s="4">
        <f>CierreVentas[[#This Row],[Venta 
Total]]-SUM(CierreVentas[[#This Row],[Datafast]:[Transferencias]])</f>
        <v>292.39</v>
      </c>
      <c r="M299" s="7"/>
      <c r="N299" s="7"/>
      <c r="O299" s="7"/>
      <c r="P299" s="7"/>
      <c r="Q299" s="7">
        <v>9.6300000000000008</v>
      </c>
      <c r="R299" s="7"/>
      <c r="S299" s="7"/>
      <c r="T299" s="7"/>
      <c r="U299" s="7"/>
      <c r="V299" s="7"/>
      <c r="W299" s="23">
        <f>SUM(CierreVentas[[#This Row],[Compras]:[Otros]])</f>
        <v>9.6300000000000008</v>
      </c>
      <c r="X299" s="7">
        <v>282.76</v>
      </c>
      <c r="Y299" s="7"/>
      <c r="Z299" s="4">
        <f>CierreVentas[[#This Row],[Efectivo]]-CierreVentas[[#This Row],[Total Gastos]]-CierreVentas[[#This Row],[Deposito
1]]-CierreVentas[[#This Row],[Deposito
2]]</f>
        <v>0</v>
      </c>
      <c r="AA299" s="7"/>
      <c r="AB299" s="7"/>
      <c r="AC299" s="7"/>
      <c r="AD299" s="7">
        <v>3.2</v>
      </c>
      <c r="AE299" s="23">
        <f>SUM(CierreVentas[[#This Row],[Empleados]:[Promociones]])</f>
        <v>3.2</v>
      </c>
    </row>
    <row r="300" spans="1:31" x14ac:dyDescent="0.25">
      <c r="A300" s="5">
        <v>1</v>
      </c>
      <c r="B300" s="6">
        <v>44573</v>
      </c>
      <c r="C300" s="7">
        <v>697.29</v>
      </c>
      <c r="D300" s="7"/>
      <c r="E300" s="7">
        <v>240.4</v>
      </c>
      <c r="F300" s="7">
        <v>39.86</v>
      </c>
      <c r="G300" s="7"/>
      <c r="H300" s="7"/>
      <c r="I300" s="7"/>
      <c r="J300" s="7"/>
      <c r="K300" s="7"/>
      <c r="L300" s="4">
        <f>CierreVentas[[#This Row],[Venta 
Total]]-SUM(CierreVentas[[#This Row],[Datafast]:[Transferencias]])</f>
        <v>417.03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23">
        <f>SUM(CierreVentas[[#This Row],[Compras]:[Otros]])</f>
        <v>0</v>
      </c>
      <c r="X300" s="7">
        <v>417.03</v>
      </c>
      <c r="Y300" s="7"/>
      <c r="Z300" s="4">
        <f>CierreVentas[[#This Row],[Efectivo]]-CierreVentas[[#This Row],[Total Gastos]]-CierreVentas[[#This Row],[Deposito
1]]-CierreVentas[[#This Row],[Deposito
2]]</f>
        <v>0</v>
      </c>
      <c r="AA300" s="7"/>
      <c r="AB300" s="7"/>
      <c r="AC300" s="7"/>
      <c r="AD300" s="7"/>
      <c r="AE300" s="23">
        <f>SUM(CierreVentas[[#This Row],[Empleados]:[Promociones]])</f>
        <v>0</v>
      </c>
    </row>
    <row r="301" spans="1:31" x14ac:dyDescent="0.25">
      <c r="A301" s="5">
        <v>1</v>
      </c>
      <c r="B301" s="6">
        <v>44574</v>
      </c>
      <c r="C301" s="7">
        <v>777.22</v>
      </c>
      <c r="D301" s="7"/>
      <c r="E301" s="7">
        <v>407.31</v>
      </c>
      <c r="F301" s="7">
        <v>63.58</v>
      </c>
      <c r="G301" s="7"/>
      <c r="H301" s="7"/>
      <c r="I301" s="7"/>
      <c r="J301" s="7"/>
      <c r="K301" s="7"/>
      <c r="L301" s="4">
        <f>CierreVentas[[#This Row],[Venta 
Total]]-SUM(CierreVentas[[#This Row],[Datafast]:[Transferencias]])</f>
        <v>306.33000000000004</v>
      </c>
      <c r="M301" s="7">
        <v>9.8000000000000007</v>
      </c>
      <c r="N301" s="7"/>
      <c r="O301" s="7"/>
      <c r="P301" s="7"/>
      <c r="Q301" s="7"/>
      <c r="R301" s="7"/>
      <c r="S301" s="7"/>
      <c r="T301" s="7">
        <v>18.920000000000002</v>
      </c>
      <c r="U301" s="7"/>
      <c r="V301" s="7"/>
      <c r="W301" s="23">
        <f>SUM(CierreVentas[[#This Row],[Compras]:[Otros]])</f>
        <v>28.720000000000002</v>
      </c>
      <c r="X301" s="7">
        <v>277.61</v>
      </c>
      <c r="Y301" s="7"/>
      <c r="Z301" s="4">
        <f>CierreVentas[[#This Row],[Efectivo]]-CierreVentas[[#This Row],[Total Gastos]]-CierreVentas[[#This Row],[Deposito
1]]-CierreVentas[[#This Row],[Deposito
2]]</f>
        <v>0</v>
      </c>
      <c r="AA301" s="7"/>
      <c r="AB301" s="7"/>
      <c r="AC301" s="7"/>
      <c r="AD301" s="7"/>
      <c r="AE301" s="23">
        <f>SUM(CierreVentas[[#This Row],[Empleados]:[Promociones]])</f>
        <v>0</v>
      </c>
    </row>
    <row r="302" spans="1:31" x14ac:dyDescent="0.25">
      <c r="A302" s="5">
        <v>1</v>
      </c>
      <c r="B302" s="6">
        <v>44575</v>
      </c>
      <c r="C302" s="7">
        <v>1162.98</v>
      </c>
      <c r="D302" s="7"/>
      <c r="E302" s="7">
        <v>648.66</v>
      </c>
      <c r="F302" s="7"/>
      <c r="G302" s="7">
        <v>94.67</v>
      </c>
      <c r="H302" s="7"/>
      <c r="I302" s="7"/>
      <c r="J302" s="7"/>
      <c r="K302" s="7"/>
      <c r="L302" s="4">
        <f>CierreVentas[[#This Row],[Venta 
Total]]-SUM(CierreVentas[[#This Row],[Datafast]:[Transferencias]])</f>
        <v>419.65000000000009</v>
      </c>
      <c r="M302" s="7"/>
      <c r="N302" s="7">
        <v>20</v>
      </c>
      <c r="O302" s="7"/>
      <c r="P302" s="7"/>
      <c r="Q302" s="7"/>
      <c r="R302" s="7"/>
      <c r="S302" s="7"/>
      <c r="T302" s="7"/>
      <c r="U302" s="7">
        <v>179.3</v>
      </c>
      <c r="V302" s="7">
        <v>20.190000000000001</v>
      </c>
      <c r="W302" s="23">
        <f>SUM(CierreVentas[[#This Row],[Compras]:[Otros]])</f>
        <v>219.49</v>
      </c>
      <c r="X302" s="7">
        <v>200.16</v>
      </c>
      <c r="Y302" s="7"/>
      <c r="Z302" s="4">
        <f>CierreVentas[[#This Row],[Efectivo]]-CierreVentas[[#This Row],[Total Gastos]]-CierreVentas[[#This Row],[Deposito
1]]-CierreVentas[[#This Row],[Deposito
2]]</f>
        <v>8.5265128291212022E-14</v>
      </c>
      <c r="AA302" s="7"/>
      <c r="AB302" s="7"/>
      <c r="AC302" s="7">
        <v>1.6</v>
      </c>
      <c r="AD302" s="7">
        <v>2.6</v>
      </c>
      <c r="AE302" s="23">
        <f>SUM(CierreVentas[[#This Row],[Empleados]:[Promociones]])</f>
        <v>4.2</v>
      </c>
    </row>
    <row r="303" spans="1:31" x14ac:dyDescent="0.25">
      <c r="A303" s="5">
        <v>1</v>
      </c>
      <c r="B303" s="6">
        <v>44576</v>
      </c>
      <c r="C303" s="7">
        <v>2093.79</v>
      </c>
      <c r="D303" s="7"/>
      <c r="E303" s="7">
        <v>1264.1500000000001</v>
      </c>
      <c r="F303" s="7">
        <v>211.41</v>
      </c>
      <c r="G303" s="7">
        <v>39.57</v>
      </c>
      <c r="H303" s="7">
        <v>45.87</v>
      </c>
      <c r="I303" s="7"/>
      <c r="J303" s="7"/>
      <c r="K303" s="7"/>
      <c r="L303" s="4">
        <f>CierreVentas[[#This Row],[Venta 
Total]]-SUM(CierreVentas[[#This Row],[Datafast]:[Transferencias]])</f>
        <v>532.79</v>
      </c>
      <c r="M303" s="7"/>
      <c r="N303" s="7"/>
      <c r="O303" s="7"/>
      <c r="P303" s="7"/>
      <c r="Q303" s="7"/>
      <c r="R303" s="7"/>
      <c r="S303" s="7"/>
      <c r="T303" s="7"/>
      <c r="U303" s="7"/>
      <c r="V303" s="7">
        <v>250.01</v>
      </c>
      <c r="W303" s="23">
        <f>SUM(CierreVentas[[#This Row],[Compras]:[Otros]])</f>
        <v>250.01</v>
      </c>
      <c r="X303" s="7">
        <v>62.78</v>
      </c>
      <c r="Y303" s="7">
        <v>220</v>
      </c>
      <c r="Z303" s="4">
        <f>CierreVentas[[#This Row],[Efectivo]]-CierreVentas[[#This Row],[Total Gastos]]-CierreVentas[[#This Row],[Deposito
1]]-CierreVentas[[#This Row],[Deposito
2]]</f>
        <v>0</v>
      </c>
      <c r="AA303" s="7"/>
      <c r="AB303" s="7"/>
      <c r="AC303" s="7">
        <v>27.5</v>
      </c>
      <c r="AD303" s="7">
        <v>3.2</v>
      </c>
      <c r="AE303" s="23">
        <f>SUM(CierreVentas[[#This Row],[Empleados]:[Promociones]])</f>
        <v>30.7</v>
      </c>
    </row>
    <row r="304" spans="1:31" x14ac:dyDescent="0.25">
      <c r="A304" s="5">
        <v>1</v>
      </c>
      <c r="B304" s="6">
        <v>44577</v>
      </c>
      <c r="C304" s="7">
        <v>1993.59</v>
      </c>
      <c r="D304" s="7"/>
      <c r="E304" s="7">
        <v>1090.53</v>
      </c>
      <c r="F304" s="7">
        <v>10.59</v>
      </c>
      <c r="G304" s="7">
        <v>185.5</v>
      </c>
      <c r="H304" s="7">
        <v>39.450000000000003</v>
      </c>
      <c r="I304" s="7"/>
      <c r="J304" s="7"/>
      <c r="K304" s="7"/>
      <c r="L304" s="4">
        <f>CierreVentas[[#This Row],[Venta 
Total]]-SUM(CierreVentas[[#This Row],[Datafast]:[Transferencias]])</f>
        <v>667.52</v>
      </c>
      <c r="M304" s="7"/>
      <c r="N304" s="7"/>
      <c r="O304" s="7">
        <v>140</v>
      </c>
      <c r="P304" s="7"/>
      <c r="Q304" s="7"/>
      <c r="R304" s="7"/>
      <c r="S304" s="7"/>
      <c r="T304" s="7"/>
      <c r="U304" s="7"/>
      <c r="V304" s="7"/>
      <c r="W304" s="23">
        <f>SUM(CierreVentas[[#This Row],[Compras]:[Otros]])</f>
        <v>140</v>
      </c>
      <c r="X304" s="7">
        <v>527.52</v>
      </c>
      <c r="Y304" s="7"/>
      <c r="Z304" s="4">
        <f>CierreVentas[[#This Row],[Efectivo]]-CierreVentas[[#This Row],[Total Gastos]]-CierreVentas[[#This Row],[Deposito
1]]-CierreVentas[[#This Row],[Deposito
2]]</f>
        <v>0</v>
      </c>
      <c r="AA304" s="7"/>
      <c r="AB304" s="7"/>
      <c r="AC304" s="7"/>
      <c r="AD304" s="7">
        <v>1.6</v>
      </c>
      <c r="AE304" s="23">
        <f>SUM(CierreVentas[[#This Row],[Empleados]:[Promociones]])</f>
        <v>1.6</v>
      </c>
    </row>
    <row r="305" spans="1:31" x14ac:dyDescent="0.25">
      <c r="A305" s="5">
        <v>1</v>
      </c>
      <c r="B305" s="6">
        <v>44578</v>
      </c>
      <c r="C305" s="7">
        <v>817.7</v>
      </c>
      <c r="D305" s="7"/>
      <c r="E305" s="7">
        <v>185.46</v>
      </c>
      <c r="F305" s="7">
        <v>89.72</v>
      </c>
      <c r="G305" s="7">
        <v>33.15</v>
      </c>
      <c r="H305" s="7"/>
      <c r="I305" s="7"/>
      <c r="J305" s="7"/>
      <c r="K305" s="7"/>
      <c r="L305" s="4">
        <f>CierreVentas[[#This Row],[Venta 
Total]]-SUM(CierreVentas[[#This Row],[Datafast]:[Transferencias]])</f>
        <v>509.37000000000006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23">
        <f>SUM(CierreVentas[[#This Row],[Compras]:[Otros]])</f>
        <v>0</v>
      </c>
      <c r="X305" s="7">
        <v>509.37</v>
      </c>
      <c r="Y305" s="7"/>
      <c r="Z305" s="4">
        <f>CierreVentas[[#This Row],[Efectivo]]-CierreVentas[[#This Row],[Total Gastos]]-CierreVentas[[#This Row],[Deposito
1]]-CierreVentas[[#This Row],[Deposito
2]]</f>
        <v>5.6843418860808015E-14</v>
      </c>
      <c r="AA305" s="7"/>
      <c r="AB305" s="7"/>
      <c r="AC305" s="7"/>
      <c r="AD305" s="7"/>
      <c r="AE305" s="23">
        <f>SUM(CierreVentas[[#This Row],[Empleados]:[Promociones]])</f>
        <v>0</v>
      </c>
    </row>
    <row r="306" spans="1:31" x14ac:dyDescent="0.25">
      <c r="A306" s="5">
        <v>1</v>
      </c>
      <c r="B306" s="6">
        <v>44579</v>
      </c>
      <c r="C306" s="7">
        <v>643.79999999999995</v>
      </c>
      <c r="D306" s="7"/>
      <c r="E306" s="7">
        <v>160.07</v>
      </c>
      <c r="F306" s="7">
        <v>17.239999999999998</v>
      </c>
      <c r="G306" s="7"/>
      <c r="H306" s="7">
        <v>11.81</v>
      </c>
      <c r="I306" s="7"/>
      <c r="J306" s="7"/>
      <c r="K306" s="7"/>
      <c r="L306" s="4">
        <f>CierreVentas[[#This Row],[Venta 
Total]]-SUM(CierreVentas[[#This Row],[Datafast]:[Transferencias]])</f>
        <v>454.67999999999995</v>
      </c>
      <c r="M306" s="7"/>
      <c r="N306" s="7"/>
      <c r="O306" s="7"/>
      <c r="P306" s="7">
        <v>454.68</v>
      </c>
      <c r="Q306" s="7"/>
      <c r="R306" s="7"/>
      <c r="S306" s="7"/>
      <c r="T306" s="7"/>
      <c r="U306" s="7"/>
      <c r="V306" s="7"/>
      <c r="W306" s="23">
        <f>SUM(CierreVentas[[#This Row],[Compras]:[Otros]])</f>
        <v>454.68</v>
      </c>
      <c r="X306" s="7"/>
      <c r="Y306" s="7"/>
      <c r="Z306" s="4">
        <f>CierreVentas[[#This Row],[Efectivo]]-CierreVentas[[#This Row],[Total Gastos]]-CierreVentas[[#This Row],[Deposito
1]]-CierreVentas[[#This Row],[Deposito
2]]</f>
        <v>-5.6843418860808015E-14</v>
      </c>
      <c r="AA306" s="7"/>
      <c r="AB306" s="7"/>
      <c r="AC306" s="7"/>
      <c r="AD306" s="7">
        <v>1.3</v>
      </c>
      <c r="AE306" s="23">
        <f>SUM(CierreVentas[[#This Row],[Empleados]:[Promociones]])</f>
        <v>1.3</v>
      </c>
    </row>
    <row r="307" spans="1:31" x14ac:dyDescent="0.25">
      <c r="A307" s="5">
        <v>1</v>
      </c>
      <c r="B307" s="6">
        <v>44580</v>
      </c>
      <c r="C307" s="7">
        <v>774.9</v>
      </c>
      <c r="D307" s="7"/>
      <c r="E307" s="7">
        <v>239.5</v>
      </c>
      <c r="F307" s="7">
        <v>27.1</v>
      </c>
      <c r="G307" s="7"/>
      <c r="H307" s="7">
        <v>11.45</v>
      </c>
      <c r="I307" s="7"/>
      <c r="J307" s="7"/>
      <c r="K307" s="7"/>
      <c r="L307" s="4">
        <f>CierreVentas[[#This Row],[Venta 
Total]]-SUM(CierreVentas[[#This Row],[Datafast]:[Transferencias]])</f>
        <v>496.84999999999997</v>
      </c>
      <c r="M307" s="7"/>
      <c r="N307" s="7"/>
      <c r="O307" s="7"/>
      <c r="P307" s="7">
        <v>496.85</v>
      </c>
      <c r="Q307" s="7"/>
      <c r="R307" s="7"/>
      <c r="S307" s="7"/>
      <c r="T307" s="7"/>
      <c r="U307" s="7"/>
      <c r="V307" s="7"/>
      <c r="W307" s="23">
        <f>SUM(CierreVentas[[#This Row],[Compras]:[Otros]])</f>
        <v>496.85</v>
      </c>
      <c r="X307" s="7"/>
      <c r="Y307" s="7"/>
      <c r="Z307" s="4">
        <f>CierreVentas[[#This Row],[Efectivo]]-CierreVentas[[#This Row],[Total Gastos]]-CierreVentas[[#This Row],[Deposito
1]]-CierreVentas[[#This Row],[Deposito
2]]</f>
        <v>-5.6843418860808015E-14</v>
      </c>
      <c r="AA307" s="7"/>
      <c r="AB307" s="7"/>
      <c r="AC307" s="7">
        <v>15.6</v>
      </c>
      <c r="AD307" s="7"/>
      <c r="AE307" s="23">
        <f>SUM(CierreVentas[[#This Row],[Empleados]:[Promociones]])</f>
        <v>15.6</v>
      </c>
    </row>
    <row r="308" spans="1:31" x14ac:dyDescent="0.25">
      <c r="A308" s="5">
        <v>1</v>
      </c>
      <c r="B308" s="6">
        <v>44581</v>
      </c>
      <c r="C308" s="7">
        <v>595.49</v>
      </c>
      <c r="D308" s="7"/>
      <c r="E308" s="7">
        <v>368.07</v>
      </c>
      <c r="F308" s="7"/>
      <c r="G308" s="7">
        <v>42.55</v>
      </c>
      <c r="H308" s="7"/>
      <c r="I308" s="7"/>
      <c r="J308" s="7"/>
      <c r="K308" s="7"/>
      <c r="L308" s="4">
        <f>CierreVentas[[#This Row],[Venta 
Total]]-SUM(CierreVentas[[#This Row],[Datafast]:[Transferencias]])</f>
        <v>184.87</v>
      </c>
      <c r="M308" s="7">
        <v>4.8099999999999996</v>
      </c>
      <c r="N308" s="7"/>
      <c r="O308" s="7"/>
      <c r="P308" s="7">
        <v>152.38999999999999</v>
      </c>
      <c r="Q308" s="7"/>
      <c r="R308" s="7"/>
      <c r="S308" s="7"/>
      <c r="T308" s="7"/>
      <c r="U308" s="7"/>
      <c r="V308" s="7">
        <v>27.67</v>
      </c>
      <c r="W308" s="23">
        <f>SUM(CierreVentas[[#This Row],[Compras]:[Otros]])</f>
        <v>184.87</v>
      </c>
      <c r="X308" s="7"/>
      <c r="Y308" s="7"/>
      <c r="Z308" s="4">
        <f>CierreVentas[[#This Row],[Efectivo]]-CierreVentas[[#This Row],[Total Gastos]]-CierreVentas[[#This Row],[Deposito
1]]-CierreVentas[[#This Row],[Deposito
2]]</f>
        <v>0</v>
      </c>
      <c r="AA308" s="7"/>
      <c r="AB308" s="7"/>
      <c r="AC308" s="7"/>
      <c r="AD308" s="7"/>
      <c r="AE308" s="23">
        <f>SUM(CierreVentas[[#This Row],[Empleados]:[Promociones]])</f>
        <v>0</v>
      </c>
    </row>
    <row r="309" spans="1:31" x14ac:dyDescent="0.25">
      <c r="A309" s="5">
        <v>1</v>
      </c>
      <c r="B309" s="6">
        <v>44582</v>
      </c>
      <c r="C309" s="7">
        <v>1353.53</v>
      </c>
      <c r="D309" s="7"/>
      <c r="E309" s="7">
        <v>740.43</v>
      </c>
      <c r="F309" s="7">
        <v>117.95</v>
      </c>
      <c r="G309" s="7">
        <v>52.15</v>
      </c>
      <c r="H309" s="7">
        <v>43.12</v>
      </c>
      <c r="I309" s="7"/>
      <c r="J309" s="7"/>
      <c r="K309" s="7"/>
      <c r="L309" s="4">
        <f>CierreVentas[[#This Row],[Venta 
Total]]-SUM(CierreVentas[[#This Row],[Datafast]:[Transferencias]])</f>
        <v>399.88</v>
      </c>
      <c r="M309" s="7"/>
      <c r="N309" s="7"/>
      <c r="O309" s="7"/>
      <c r="P309" s="7">
        <v>399.88</v>
      </c>
      <c r="Q309" s="7"/>
      <c r="R309" s="7"/>
      <c r="S309" s="7"/>
      <c r="T309" s="7"/>
      <c r="U309" s="7"/>
      <c r="V309" s="7"/>
      <c r="W309" s="23">
        <f>SUM(CierreVentas[[#This Row],[Compras]:[Otros]])</f>
        <v>399.88</v>
      </c>
      <c r="X309" s="7"/>
      <c r="Y309" s="7"/>
      <c r="Z309" s="4">
        <f>CierreVentas[[#This Row],[Efectivo]]-CierreVentas[[#This Row],[Total Gastos]]-CierreVentas[[#This Row],[Deposito
1]]-CierreVentas[[#This Row],[Deposito
2]]</f>
        <v>0</v>
      </c>
      <c r="AA309" s="7"/>
      <c r="AB309" s="7"/>
      <c r="AC309" s="7">
        <v>9.9</v>
      </c>
      <c r="AD309" s="7"/>
      <c r="AE309" s="23">
        <f>SUM(CierreVentas[[#This Row],[Empleados]:[Promociones]])</f>
        <v>9.9</v>
      </c>
    </row>
    <row r="310" spans="1:31" x14ac:dyDescent="0.25">
      <c r="A310" s="5">
        <v>1</v>
      </c>
      <c r="B310" s="6">
        <v>44583</v>
      </c>
      <c r="C310" s="7">
        <v>1983.93</v>
      </c>
      <c r="D310" s="7"/>
      <c r="E310" s="7">
        <v>1079.43</v>
      </c>
      <c r="F310" s="7">
        <v>52.86</v>
      </c>
      <c r="G310" s="7">
        <v>176.81</v>
      </c>
      <c r="H310" s="7">
        <v>37.619999999999997</v>
      </c>
      <c r="I310" s="7"/>
      <c r="J310" s="7">
        <v>47.63</v>
      </c>
      <c r="K310" s="7"/>
      <c r="L310" s="4">
        <f>CierreVentas[[#This Row],[Venta 
Total]]-SUM(CierreVentas[[#This Row],[Datafast]:[Transferencias]])</f>
        <v>589.58000000000015</v>
      </c>
      <c r="M310" s="7">
        <v>6.69</v>
      </c>
      <c r="N310" s="7"/>
      <c r="O310" s="7"/>
      <c r="P310" s="7">
        <v>80.2</v>
      </c>
      <c r="Q310" s="7"/>
      <c r="R310" s="7"/>
      <c r="S310" s="7"/>
      <c r="T310" s="7"/>
      <c r="U310" s="7"/>
      <c r="V310" s="7"/>
      <c r="W310" s="23">
        <f>SUM(CierreVentas[[#This Row],[Compras]:[Otros]])</f>
        <v>86.89</v>
      </c>
      <c r="X310" s="7">
        <v>500</v>
      </c>
      <c r="Y310" s="7">
        <v>2.69</v>
      </c>
      <c r="Z310" s="4">
        <f>CierreVentas[[#This Row],[Efectivo]]-CierreVentas[[#This Row],[Total Gastos]]-CierreVentas[[#This Row],[Deposito
1]]-CierreVentas[[#This Row],[Deposito
2]]</f>
        <v>1.6830981053317373E-13</v>
      </c>
      <c r="AA310" s="7"/>
      <c r="AB310" s="7"/>
      <c r="AC310" s="7"/>
      <c r="AD310" s="7"/>
      <c r="AE310" s="23">
        <f>SUM(CierreVentas[[#This Row],[Empleados]:[Promociones]])</f>
        <v>0</v>
      </c>
    </row>
    <row r="311" spans="1:31" x14ac:dyDescent="0.25">
      <c r="A311" s="5">
        <v>1</v>
      </c>
      <c r="B311" s="6">
        <v>44584</v>
      </c>
      <c r="C311" s="7">
        <v>2178.9299999999998</v>
      </c>
      <c r="D311" s="7"/>
      <c r="E311" s="7">
        <v>1132.43</v>
      </c>
      <c r="F311" s="7">
        <v>53.71</v>
      </c>
      <c r="G311" s="7">
        <v>237.68</v>
      </c>
      <c r="H311" s="7">
        <v>37.46</v>
      </c>
      <c r="I311" s="7"/>
      <c r="J311" s="7"/>
      <c r="K311" s="7"/>
      <c r="L311" s="4">
        <f>CierreVentas[[#This Row],[Venta 
Total]]-SUM(CierreVentas[[#This Row],[Datafast]:[Transferencias]])</f>
        <v>717.64999999999964</v>
      </c>
      <c r="M311" s="7"/>
      <c r="N311" s="7"/>
      <c r="O311" s="7">
        <v>100</v>
      </c>
      <c r="P311" s="7"/>
      <c r="Q311" s="7"/>
      <c r="R311" s="7"/>
      <c r="S311" s="7"/>
      <c r="T311" s="7"/>
      <c r="U311" s="7"/>
      <c r="V311" s="7">
        <v>5</v>
      </c>
      <c r="W311" s="23">
        <f>SUM(CierreVentas[[#This Row],[Compras]:[Otros]])</f>
        <v>105</v>
      </c>
      <c r="X311" s="7">
        <v>610</v>
      </c>
      <c r="Y311" s="7">
        <v>2.65</v>
      </c>
      <c r="Z311" s="4">
        <f>CierreVentas[[#This Row],[Efectivo]]-CierreVentas[[#This Row],[Total Gastos]]-CierreVentas[[#This Row],[Deposito
1]]-CierreVentas[[#This Row],[Deposito
2]]</f>
        <v>-3.6370906286720128E-13</v>
      </c>
      <c r="AA311" s="7"/>
      <c r="AB311" s="7"/>
      <c r="AC311" s="7">
        <v>4.45</v>
      </c>
      <c r="AD311" s="7"/>
      <c r="AE311" s="23">
        <f>SUM(CierreVentas[[#This Row],[Empleados]:[Promociones]])</f>
        <v>4.45</v>
      </c>
    </row>
    <row r="312" spans="1:31" x14ac:dyDescent="0.25">
      <c r="A312" s="5">
        <v>1</v>
      </c>
      <c r="B312" s="6">
        <v>44585</v>
      </c>
      <c r="C312" s="7">
        <v>459.7</v>
      </c>
      <c r="D312" s="7"/>
      <c r="E312" s="7">
        <v>214.19</v>
      </c>
      <c r="F312" s="7"/>
      <c r="G312" s="7">
        <v>108.78</v>
      </c>
      <c r="H312" s="7"/>
      <c r="I312" s="7"/>
      <c r="J312" s="7"/>
      <c r="K312" s="7"/>
      <c r="L312" s="4">
        <f>CierreVentas[[#This Row],[Venta 
Total]]-SUM(CierreVentas[[#This Row],[Datafast]:[Transferencias]])</f>
        <v>136.72999999999996</v>
      </c>
      <c r="M312" s="7">
        <v>6.32</v>
      </c>
      <c r="N312" s="7"/>
      <c r="O312" s="7"/>
      <c r="P312" s="7"/>
      <c r="Q312" s="7"/>
      <c r="R312" s="7"/>
      <c r="S312" s="7"/>
      <c r="T312" s="7"/>
      <c r="U312" s="7"/>
      <c r="V312" s="7"/>
      <c r="W312" s="23">
        <f>SUM(CierreVentas[[#This Row],[Compras]:[Otros]])</f>
        <v>6.32</v>
      </c>
      <c r="X312" s="7">
        <v>130.41</v>
      </c>
      <c r="Y312" s="7"/>
      <c r="Z312" s="4">
        <f>CierreVentas[[#This Row],[Efectivo]]-CierreVentas[[#This Row],[Total Gastos]]-CierreVentas[[#This Row],[Deposito
1]]-CierreVentas[[#This Row],[Deposito
2]]</f>
        <v>-2.8421709430404007E-14</v>
      </c>
      <c r="AA312" s="7"/>
      <c r="AB312" s="7"/>
      <c r="AC312" s="7"/>
      <c r="AD312" s="7"/>
      <c r="AE312" s="23">
        <f>SUM(CierreVentas[[#This Row],[Empleados]:[Promociones]])</f>
        <v>0</v>
      </c>
    </row>
    <row r="313" spans="1:31" x14ac:dyDescent="0.25">
      <c r="A313" s="5">
        <v>1</v>
      </c>
      <c r="B313" s="6">
        <v>44586</v>
      </c>
      <c r="C313" s="7">
        <v>432.16</v>
      </c>
      <c r="D313" s="7"/>
      <c r="E313" s="7">
        <v>169.85</v>
      </c>
      <c r="F313" s="7">
        <v>11.81</v>
      </c>
      <c r="G313" s="7"/>
      <c r="H313" s="7">
        <v>16.46</v>
      </c>
      <c r="I313" s="7"/>
      <c r="J313" s="7"/>
      <c r="K313" s="7"/>
      <c r="L313" s="4">
        <f>CierreVentas[[#This Row],[Venta 
Total]]-SUM(CierreVentas[[#This Row],[Datafast]:[Transferencias]])</f>
        <v>234.04000000000002</v>
      </c>
      <c r="M313" s="7">
        <v>6.88</v>
      </c>
      <c r="N313" s="7"/>
      <c r="O313" s="7"/>
      <c r="P313" s="7"/>
      <c r="Q313" s="7"/>
      <c r="R313" s="7"/>
      <c r="S313" s="7"/>
      <c r="T313" s="7"/>
      <c r="U313" s="7"/>
      <c r="V313" s="7">
        <v>50</v>
      </c>
      <c r="W313" s="23">
        <f>SUM(CierreVentas[[#This Row],[Compras]:[Otros]])</f>
        <v>56.88</v>
      </c>
      <c r="X313" s="7">
        <v>177.16</v>
      </c>
      <c r="Y313" s="7"/>
      <c r="Z313" s="4">
        <f>CierreVentas[[#This Row],[Efectivo]]-CierreVentas[[#This Row],[Total Gastos]]-CierreVentas[[#This Row],[Deposito
1]]-CierreVentas[[#This Row],[Deposito
2]]</f>
        <v>2.8421709430404007E-14</v>
      </c>
      <c r="AA313" s="7"/>
      <c r="AB313" s="7"/>
      <c r="AC313" s="7"/>
      <c r="AD313" s="7"/>
      <c r="AE313" s="23">
        <f>SUM(CierreVentas[[#This Row],[Empleados]:[Promociones]])</f>
        <v>0</v>
      </c>
    </row>
    <row r="314" spans="1:31" x14ac:dyDescent="0.25">
      <c r="A314" s="5">
        <v>1</v>
      </c>
      <c r="B314" s="6">
        <v>44587</v>
      </c>
      <c r="C314" s="7">
        <v>317.86</v>
      </c>
      <c r="D314" s="7"/>
      <c r="E314" s="7">
        <v>66.38</v>
      </c>
      <c r="F314" s="7">
        <v>23.6</v>
      </c>
      <c r="G314" s="7">
        <v>6.59</v>
      </c>
      <c r="H314" s="7"/>
      <c r="I314" s="7"/>
      <c r="J314" s="7"/>
      <c r="K314" s="7"/>
      <c r="L314" s="4">
        <f>CierreVentas[[#This Row],[Venta 
Total]]-SUM(CierreVentas[[#This Row],[Datafast]:[Transferencias]])</f>
        <v>221.29000000000002</v>
      </c>
      <c r="M314" s="7">
        <v>7</v>
      </c>
      <c r="N314" s="7"/>
      <c r="O314" s="7"/>
      <c r="P314" s="7"/>
      <c r="Q314" s="7"/>
      <c r="R314" s="7"/>
      <c r="S314" s="7"/>
      <c r="T314" s="7">
        <v>7.61</v>
      </c>
      <c r="U314" s="7"/>
      <c r="V314" s="7"/>
      <c r="W314" s="23">
        <f>SUM(CierreVentas[[#This Row],[Compras]:[Otros]])</f>
        <v>14.61</v>
      </c>
      <c r="X314" s="7">
        <v>206.68</v>
      </c>
      <c r="Y314" s="7"/>
      <c r="Z314" s="4">
        <f>CierreVentas[[#This Row],[Efectivo]]-CierreVentas[[#This Row],[Total Gastos]]-CierreVentas[[#This Row],[Deposito
1]]-CierreVentas[[#This Row],[Deposito
2]]</f>
        <v>0</v>
      </c>
      <c r="AA314" s="7"/>
      <c r="AB314" s="7"/>
      <c r="AC314" s="7"/>
      <c r="AD314" s="7"/>
      <c r="AE314" s="23">
        <f>SUM(CierreVentas[[#This Row],[Empleados]:[Promociones]])</f>
        <v>0</v>
      </c>
    </row>
    <row r="315" spans="1:31" x14ac:dyDescent="0.25">
      <c r="A315" s="5">
        <v>1</v>
      </c>
      <c r="B315" s="6">
        <v>44588</v>
      </c>
      <c r="C315" s="7">
        <v>807.85</v>
      </c>
      <c r="D315" s="7"/>
      <c r="E315" s="7">
        <v>371.79</v>
      </c>
      <c r="F315" s="7">
        <v>20.7</v>
      </c>
      <c r="G315" s="7"/>
      <c r="H315" s="7"/>
      <c r="I315" s="7"/>
      <c r="J315" s="7"/>
      <c r="K315" s="7"/>
      <c r="L315" s="4">
        <f>CierreVentas[[#This Row],[Venta 
Total]]-SUM(CierreVentas[[#This Row],[Datafast]:[Transferencias]])</f>
        <v>415.36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23">
        <f>SUM(CierreVentas[[#This Row],[Compras]:[Otros]])</f>
        <v>0</v>
      </c>
      <c r="X315" s="7">
        <v>415.36</v>
      </c>
      <c r="Y315" s="7"/>
      <c r="Z315" s="4">
        <f>CierreVentas[[#This Row],[Efectivo]]-CierreVentas[[#This Row],[Total Gastos]]-CierreVentas[[#This Row],[Deposito
1]]-CierreVentas[[#This Row],[Deposito
2]]</f>
        <v>0</v>
      </c>
      <c r="AA315" s="7"/>
      <c r="AB315" s="7"/>
      <c r="AC315" s="7">
        <v>14.94</v>
      </c>
      <c r="AD315" s="7">
        <v>1.3</v>
      </c>
      <c r="AE315" s="23">
        <f>SUM(CierreVentas[[#This Row],[Empleados]:[Promociones]])</f>
        <v>16.239999999999998</v>
      </c>
    </row>
    <row r="316" spans="1:31" x14ac:dyDescent="0.25">
      <c r="A316" s="5">
        <v>1</v>
      </c>
      <c r="B316" s="6">
        <v>44589</v>
      </c>
      <c r="C316" s="7">
        <v>837.65</v>
      </c>
      <c r="D316" s="7"/>
      <c r="E316" s="7">
        <v>425.67</v>
      </c>
      <c r="F316" s="7">
        <v>33.479999999999997</v>
      </c>
      <c r="G316" s="7">
        <v>8.6199999999999992</v>
      </c>
      <c r="H316" s="7"/>
      <c r="I316" s="7"/>
      <c r="J316" s="7"/>
      <c r="K316" s="7"/>
      <c r="L316" s="4">
        <f>CierreVentas[[#This Row],[Venta 
Total]]-SUM(CierreVentas[[#This Row],[Datafast]:[Transferencias]])</f>
        <v>369.87999999999994</v>
      </c>
      <c r="M316" s="7"/>
      <c r="N316" s="7"/>
      <c r="O316" s="7"/>
      <c r="P316" s="7"/>
      <c r="Q316" s="7"/>
      <c r="R316" s="7"/>
      <c r="S316" s="7"/>
      <c r="T316" s="7"/>
      <c r="U316" s="7">
        <v>17.79</v>
      </c>
      <c r="V316" s="7"/>
      <c r="W316" s="23">
        <f>SUM(CierreVentas[[#This Row],[Compras]:[Otros]])</f>
        <v>17.79</v>
      </c>
      <c r="X316" s="7">
        <v>323.87</v>
      </c>
      <c r="Y316" s="7">
        <v>28.22</v>
      </c>
      <c r="Z316" s="4">
        <f>CierreVentas[[#This Row],[Efectivo]]-CierreVentas[[#This Row],[Total Gastos]]-CierreVentas[[#This Row],[Deposito
1]]-CierreVentas[[#This Row],[Deposito
2]]</f>
        <v>-8.5265128291212022E-14</v>
      </c>
      <c r="AA316" s="7"/>
      <c r="AB316" s="7">
        <v>13.05</v>
      </c>
      <c r="AC316" s="7"/>
      <c r="AD316" s="7"/>
      <c r="AE316" s="23">
        <f>SUM(CierreVentas[[#This Row],[Empleados]:[Promociones]])</f>
        <v>13.05</v>
      </c>
    </row>
    <row r="317" spans="1:31" x14ac:dyDescent="0.25">
      <c r="A317" s="5">
        <v>1</v>
      </c>
      <c r="B317" s="6">
        <v>44590</v>
      </c>
      <c r="C317" s="7">
        <v>1245.3800000000001</v>
      </c>
      <c r="D317" s="7"/>
      <c r="E317" s="7">
        <v>738.8</v>
      </c>
      <c r="F317" s="7">
        <v>12.76</v>
      </c>
      <c r="G317" s="7">
        <v>36.119999999999997</v>
      </c>
      <c r="H317" s="7">
        <v>43.24</v>
      </c>
      <c r="I317" s="7"/>
      <c r="J317" s="7">
        <v>13.63</v>
      </c>
      <c r="K317" s="7"/>
      <c r="L317" s="4">
        <f>CierreVentas[[#This Row],[Venta 
Total]]-SUM(CierreVentas[[#This Row],[Datafast]:[Transferencias]])</f>
        <v>400.83000000000015</v>
      </c>
      <c r="M317" s="7"/>
      <c r="N317" s="7"/>
      <c r="O317" s="7"/>
      <c r="P317" s="7"/>
      <c r="Q317" s="7"/>
      <c r="R317" s="7"/>
      <c r="S317" s="7"/>
      <c r="T317" s="7"/>
      <c r="U317" s="7">
        <v>13.17</v>
      </c>
      <c r="V317" s="7"/>
      <c r="W317" s="23">
        <f>SUM(CierreVentas[[#This Row],[Compras]:[Otros]])</f>
        <v>13.17</v>
      </c>
      <c r="X317" s="7">
        <v>387.66</v>
      </c>
      <c r="Y317" s="7"/>
      <c r="Z317" s="4">
        <f>CierreVentas[[#This Row],[Efectivo]]-CierreVentas[[#This Row],[Total Gastos]]-CierreVentas[[#This Row],[Deposito
1]]-CierreVentas[[#This Row],[Deposito
2]]</f>
        <v>1.1368683772161603E-13</v>
      </c>
      <c r="AA317" s="7"/>
      <c r="AB317" s="7"/>
      <c r="AC317" s="7">
        <v>9.6999999999999993</v>
      </c>
      <c r="AD317" s="7"/>
      <c r="AE317" s="23">
        <f>SUM(CierreVentas[[#This Row],[Empleados]:[Promociones]])</f>
        <v>9.6999999999999993</v>
      </c>
    </row>
    <row r="318" spans="1:31" x14ac:dyDescent="0.25">
      <c r="A318" s="5">
        <v>1</v>
      </c>
      <c r="B318" s="6">
        <v>44591</v>
      </c>
      <c r="C318" s="7">
        <v>1499.26</v>
      </c>
      <c r="D318" s="7"/>
      <c r="E318" s="7">
        <v>831.55</v>
      </c>
      <c r="F318" s="7">
        <v>36.81</v>
      </c>
      <c r="G318" s="7">
        <v>44.92</v>
      </c>
      <c r="H318" s="7">
        <v>16.079999999999998</v>
      </c>
      <c r="I318" s="7"/>
      <c r="J318" s="7">
        <v>49.31</v>
      </c>
      <c r="K318" s="7"/>
      <c r="L318" s="4">
        <f>CierreVentas[[#This Row],[Venta 
Total]]-SUM(CierreVentas[[#This Row],[Datafast]:[Transferencias]])</f>
        <v>520.59000000000015</v>
      </c>
      <c r="M318" s="7">
        <v>6.87</v>
      </c>
      <c r="N318" s="7"/>
      <c r="O318" s="7">
        <v>60</v>
      </c>
      <c r="P318" s="7"/>
      <c r="Q318" s="7"/>
      <c r="R318" s="7"/>
      <c r="S318" s="7"/>
      <c r="T318" s="7"/>
      <c r="U318" s="7"/>
      <c r="V318" s="7">
        <v>10</v>
      </c>
      <c r="W318" s="23">
        <f>SUM(CierreVentas[[#This Row],[Compras]:[Otros]])</f>
        <v>76.87</v>
      </c>
      <c r="X318" s="7">
        <v>443.72</v>
      </c>
      <c r="Y318" s="7"/>
      <c r="Z318" s="4">
        <f>CierreVentas[[#This Row],[Efectivo]]-CierreVentas[[#This Row],[Total Gastos]]-CierreVentas[[#This Row],[Deposito
1]]-CierreVentas[[#This Row],[Deposito
2]]</f>
        <v>1.1368683772161603E-13</v>
      </c>
      <c r="AA318" s="7"/>
      <c r="AB318" s="7"/>
      <c r="AC318" s="7"/>
      <c r="AD318" s="7">
        <v>3.2</v>
      </c>
      <c r="AE318" s="23">
        <f>SUM(CierreVentas[[#This Row],[Empleados]:[Promociones]])</f>
        <v>3.2</v>
      </c>
    </row>
    <row r="319" spans="1:31" x14ac:dyDescent="0.25">
      <c r="A319" s="5">
        <v>1</v>
      </c>
      <c r="B319" s="6">
        <v>44592</v>
      </c>
      <c r="C319" s="7">
        <v>567.84</v>
      </c>
      <c r="D319" s="7"/>
      <c r="E319" s="7">
        <v>285.97000000000003</v>
      </c>
      <c r="F319" s="7"/>
      <c r="G319" s="7">
        <v>42.05</v>
      </c>
      <c r="H319" s="7"/>
      <c r="I319" s="7"/>
      <c r="J319" s="7">
        <v>37.4</v>
      </c>
      <c r="K319" s="7"/>
      <c r="L319" s="4">
        <f>CierreVentas[[#This Row],[Venta 
Total]]-SUM(CierreVentas[[#This Row],[Datafast]:[Transferencias]])</f>
        <v>202.42000000000002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23">
        <f>SUM(CierreVentas[[#This Row],[Compras]:[Otros]])</f>
        <v>0</v>
      </c>
      <c r="X319" s="7">
        <v>202.42</v>
      </c>
      <c r="Y319" s="7"/>
      <c r="Z319" s="4">
        <f>CierreVentas[[#This Row],[Efectivo]]-CierreVentas[[#This Row],[Total Gastos]]-CierreVentas[[#This Row],[Deposito
1]]-CierreVentas[[#This Row],[Deposito
2]]</f>
        <v>2.8421709430404007E-14</v>
      </c>
      <c r="AA319" s="7"/>
      <c r="AB319" s="7"/>
      <c r="AC319" s="7"/>
      <c r="AD319" s="7"/>
      <c r="AE319" s="23">
        <f>SUM(CierreVentas[[#This Row],[Empleados]:[Promociones]])</f>
        <v>0</v>
      </c>
    </row>
    <row r="320" spans="1:31" x14ac:dyDescent="0.25">
      <c r="A320" s="5">
        <v>12</v>
      </c>
      <c r="B320" s="6">
        <v>44562</v>
      </c>
      <c r="C320" s="7">
        <v>1091.57</v>
      </c>
      <c r="D320" s="7">
        <v>195.02</v>
      </c>
      <c r="E320" s="7">
        <v>262.11</v>
      </c>
      <c r="F320" s="7">
        <v>202.2</v>
      </c>
      <c r="G320" s="7">
        <v>152.25</v>
      </c>
      <c r="H320" s="7">
        <v>38.07</v>
      </c>
      <c r="I320" s="7"/>
      <c r="J320" s="7"/>
      <c r="K320" s="7"/>
      <c r="L320" s="4">
        <f>CierreVentas[[#This Row],[Venta 
Total]]-SUM(CierreVentas[[#This Row],[Datafast]:[Transferencias]])</f>
        <v>241.91999999999996</v>
      </c>
      <c r="M320" s="7"/>
      <c r="N320" s="7"/>
      <c r="O320" s="7">
        <v>40</v>
      </c>
      <c r="P320" s="7"/>
      <c r="Q320" s="7"/>
      <c r="R320" s="7"/>
      <c r="S320" s="7"/>
      <c r="T320" s="7"/>
      <c r="U320" s="7"/>
      <c r="V320" s="7"/>
      <c r="W320" s="23">
        <f>SUM(CierreVentas[[#This Row],[Compras]:[Otros]])</f>
        <v>40</v>
      </c>
      <c r="X320" s="7">
        <v>1.92</v>
      </c>
      <c r="Y320" s="7">
        <v>200</v>
      </c>
      <c r="Z320" s="4">
        <f>CierreVentas[[#This Row],[Efectivo]]-CierreVentas[[#This Row],[Total Gastos]]-CierreVentas[[#This Row],[Deposito
1]]-CierreVentas[[#This Row],[Deposito
2]]</f>
        <v>0</v>
      </c>
      <c r="AA320" s="7"/>
      <c r="AB320" s="7"/>
      <c r="AC320" s="7"/>
      <c r="AD320" s="7">
        <v>21.08</v>
      </c>
      <c r="AE320" s="23">
        <f>SUM(CierreVentas[[#This Row],[Empleados]:[Promociones]])</f>
        <v>21.08</v>
      </c>
    </row>
    <row r="321" spans="1:31" x14ac:dyDescent="0.25">
      <c r="A321" s="5">
        <v>12</v>
      </c>
      <c r="B321" s="6">
        <v>44563</v>
      </c>
      <c r="C321" s="7">
        <v>1823.31</v>
      </c>
      <c r="D321" s="7">
        <v>337.42</v>
      </c>
      <c r="E321" s="7">
        <v>372.49</v>
      </c>
      <c r="F321" s="7">
        <v>256.02999999999997</v>
      </c>
      <c r="G321" s="7">
        <v>118.48</v>
      </c>
      <c r="H321" s="7">
        <v>46.57</v>
      </c>
      <c r="I321" s="7"/>
      <c r="J321" s="7"/>
      <c r="K321" s="7"/>
      <c r="L321" s="4">
        <f>CierreVentas[[#This Row],[Venta 
Total]]-SUM(CierreVentas[[#This Row],[Datafast]:[Transferencias]])</f>
        <v>692.31999999999994</v>
      </c>
      <c r="M321" s="7"/>
      <c r="N321" s="7"/>
      <c r="O321" s="7">
        <v>20</v>
      </c>
      <c r="P321" s="7"/>
      <c r="Q321" s="7"/>
      <c r="R321" s="7"/>
      <c r="S321" s="7">
        <v>95.7</v>
      </c>
      <c r="T321" s="7"/>
      <c r="U321" s="7"/>
      <c r="V321" s="7">
        <v>27</v>
      </c>
      <c r="W321" s="23">
        <f>SUM(CierreVentas[[#This Row],[Compras]:[Otros]])</f>
        <v>142.69999999999999</v>
      </c>
      <c r="X321" s="7">
        <v>89.62</v>
      </c>
      <c r="Y321" s="7">
        <v>460</v>
      </c>
      <c r="Z321" s="4">
        <f>CierreVentas[[#This Row],[Efectivo]]-CierreVentas[[#This Row],[Total Gastos]]-CierreVentas[[#This Row],[Deposito
1]]-CierreVentas[[#This Row],[Deposito
2]]</f>
        <v>0</v>
      </c>
      <c r="AA321" s="7"/>
      <c r="AB321" s="7"/>
      <c r="AC321" s="7"/>
      <c r="AD321" s="7"/>
      <c r="AE321" s="23">
        <f>SUM(CierreVentas[[#This Row],[Empleados]:[Promociones]])</f>
        <v>0</v>
      </c>
    </row>
    <row r="322" spans="1:31" x14ac:dyDescent="0.25">
      <c r="A322" s="5">
        <v>12</v>
      </c>
      <c r="B322" s="6">
        <v>44564</v>
      </c>
      <c r="C322" s="7">
        <v>650.23</v>
      </c>
      <c r="D322" s="7">
        <v>158.6</v>
      </c>
      <c r="E322" s="7">
        <v>52.51</v>
      </c>
      <c r="F322" s="7">
        <v>19.93</v>
      </c>
      <c r="G322" s="7">
        <v>49.15</v>
      </c>
      <c r="H322" s="7"/>
      <c r="I322" s="7"/>
      <c r="J322" s="7"/>
      <c r="K322" s="7"/>
      <c r="L322" s="4">
        <f>CierreVentas[[#This Row],[Venta 
Total]]-SUM(CierreVentas[[#This Row],[Datafast]:[Transferencias]])</f>
        <v>370.04</v>
      </c>
      <c r="M322" s="7">
        <v>9.6300000000000008</v>
      </c>
      <c r="N322" s="7">
        <v>20</v>
      </c>
      <c r="O322" s="7"/>
      <c r="P322" s="7"/>
      <c r="Q322" s="7"/>
      <c r="R322" s="7"/>
      <c r="S322" s="7"/>
      <c r="T322" s="7"/>
      <c r="U322" s="7"/>
      <c r="V322" s="7"/>
      <c r="W322" s="23">
        <f>SUM(CierreVentas[[#This Row],[Compras]:[Otros]])</f>
        <v>29.630000000000003</v>
      </c>
      <c r="X322" s="7">
        <v>340.41</v>
      </c>
      <c r="Y322" s="7"/>
      <c r="Z322" s="4">
        <f>CierreVentas[[#This Row],[Efectivo]]-CierreVentas[[#This Row],[Total Gastos]]-CierreVentas[[#This Row],[Deposito
1]]-CierreVentas[[#This Row],[Deposito
2]]</f>
        <v>0</v>
      </c>
      <c r="AA322" s="7"/>
      <c r="AB322" s="7"/>
      <c r="AC322" s="7"/>
      <c r="AD322" s="7"/>
      <c r="AE322" s="23">
        <f>SUM(CierreVentas[[#This Row],[Empleados]:[Promociones]])</f>
        <v>0</v>
      </c>
    </row>
    <row r="323" spans="1:31" x14ac:dyDescent="0.25">
      <c r="A323" s="5">
        <v>12</v>
      </c>
      <c r="B323" s="6">
        <v>44565</v>
      </c>
      <c r="C323" s="7">
        <v>504.05</v>
      </c>
      <c r="D323" s="7">
        <v>97.96</v>
      </c>
      <c r="E323" s="7">
        <v>113.65</v>
      </c>
      <c r="F323" s="7">
        <v>7.08</v>
      </c>
      <c r="G323" s="7">
        <v>48.79</v>
      </c>
      <c r="H323" s="7">
        <v>11.81</v>
      </c>
      <c r="I323" s="7"/>
      <c r="J323" s="7"/>
      <c r="K323" s="7"/>
      <c r="L323" s="4">
        <f>CierreVentas[[#This Row],[Venta 
Total]]-SUM(CierreVentas[[#This Row],[Datafast]:[Transferencias]])</f>
        <v>224.76</v>
      </c>
      <c r="M323" s="7"/>
      <c r="N323" s="7"/>
      <c r="O323" s="7"/>
      <c r="P323" s="7"/>
      <c r="Q323" s="7"/>
      <c r="R323" s="7"/>
      <c r="S323" s="7">
        <v>8</v>
      </c>
      <c r="T323" s="7"/>
      <c r="U323" s="7"/>
      <c r="V323" s="7"/>
      <c r="W323" s="23">
        <f>SUM(CierreVentas[[#This Row],[Compras]:[Otros]])</f>
        <v>8</v>
      </c>
      <c r="X323" s="7">
        <v>216.76</v>
      </c>
      <c r="Y323" s="7"/>
      <c r="Z323" s="4">
        <f>CierreVentas[[#This Row],[Efectivo]]-CierreVentas[[#This Row],[Total Gastos]]-CierreVentas[[#This Row],[Deposito
1]]-CierreVentas[[#This Row],[Deposito
2]]</f>
        <v>0</v>
      </c>
      <c r="AA323" s="7"/>
      <c r="AB323" s="7">
        <v>17.100000000000001</v>
      </c>
      <c r="AC323" s="7"/>
      <c r="AD323" s="7"/>
      <c r="AE323" s="23">
        <f>SUM(CierreVentas[[#This Row],[Empleados]:[Promociones]])</f>
        <v>17.100000000000001</v>
      </c>
    </row>
    <row r="324" spans="1:31" x14ac:dyDescent="0.25">
      <c r="A324" s="5">
        <v>12</v>
      </c>
      <c r="B324" s="6">
        <v>44566</v>
      </c>
      <c r="C324" s="7">
        <v>436.56</v>
      </c>
      <c r="D324" s="7">
        <v>118.56</v>
      </c>
      <c r="E324" s="7">
        <v>114.76</v>
      </c>
      <c r="F324" s="7">
        <v>35.340000000000003</v>
      </c>
      <c r="G324" s="7"/>
      <c r="H324" s="7"/>
      <c r="I324" s="7"/>
      <c r="J324" s="7"/>
      <c r="K324" s="7"/>
      <c r="L324" s="4">
        <f>CierreVentas[[#This Row],[Venta 
Total]]-SUM(CierreVentas[[#This Row],[Datafast]:[Transferencias]])</f>
        <v>167.90000000000003</v>
      </c>
      <c r="M324" s="7"/>
      <c r="N324" s="7"/>
      <c r="O324" s="7"/>
      <c r="P324" s="7"/>
      <c r="Q324" s="7"/>
      <c r="R324" s="7"/>
      <c r="S324" s="7"/>
      <c r="T324" s="7"/>
      <c r="U324" s="7"/>
      <c r="V324" s="7">
        <v>30</v>
      </c>
      <c r="W324" s="23">
        <f>SUM(CierreVentas[[#This Row],[Compras]:[Otros]])</f>
        <v>30</v>
      </c>
      <c r="X324" s="7">
        <v>137.9</v>
      </c>
      <c r="Y324" s="7"/>
      <c r="Z324" s="4">
        <f>CierreVentas[[#This Row],[Efectivo]]-CierreVentas[[#This Row],[Total Gastos]]-CierreVentas[[#This Row],[Deposito
1]]-CierreVentas[[#This Row],[Deposito
2]]</f>
        <v>2.8421709430404007E-14</v>
      </c>
      <c r="AA324" s="7"/>
      <c r="AB324" s="7"/>
      <c r="AC324" s="7"/>
      <c r="AD324" s="7"/>
      <c r="AE324" s="23">
        <f>SUM(CierreVentas[[#This Row],[Empleados]:[Promociones]])</f>
        <v>0</v>
      </c>
    </row>
    <row r="325" spans="1:31" x14ac:dyDescent="0.25">
      <c r="A325" s="5">
        <v>12</v>
      </c>
      <c r="B325" s="6">
        <v>44567</v>
      </c>
      <c r="C325" s="7">
        <v>652.29</v>
      </c>
      <c r="D325" s="7">
        <v>223.51</v>
      </c>
      <c r="E325" s="7">
        <v>85.98</v>
      </c>
      <c r="F325" s="7"/>
      <c r="G325" s="7"/>
      <c r="H325" s="7">
        <v>30.8</v>
      </c>
      <c r="I325" s="7"/>
      <c r="J325" s="7"/>
      <c r="K325" s="7"/>
      <c r="L325" s="4">
        <f>CierreVentas[[#This Row],[Venta 
Total]]-SUM(CierreVentas[[#This Row],[Datafast]:[Transferencias]])</f>
        <v>311.99999999999994</v>
      </c>
      <c r="M325" s="7">
        <v>3.65</v>
      </c>
      <c r="N325" s="7"/>
      <c r="O325" s="7"/>
      <c r="P325" s="7"/>
      <c r="Q325" s="7">
        <v>50</v>
      </c>
      <c r="R325" s="7"/>
      <c r="S325" s="7"/>
      <c r="T325" s="7"/>
      <c r="U325" s="7"/>
      <c r="V325" s="7"/>
      <c r="W325" s="23">
        <f>SUM(CierreVentas[[#This Row],[Compras]:[Otros]])</f>
        <v>53.65</v>
      </c>
      <c r="X325" s="7">
        <v>258.35000000000002</v>
      </c>
      <c r="Y325" s="7"/>
      <c r="Z325" s="4">
        <f>CierreVentas[[#This Row],[Efectivo]]-CierreVentas[[#This Row],[Total Gastos]]-CierreVentas[[#This Row],[Deposito
1]]-CierreVentas[[#This Row],[Deposito
2]]</f>
        <v>-5.6843418860808015E-14</v>
      </c>
      <c r="AA325" s="7"/>
      <c r="AB325" s="7"/>
      <c r="AC325" s="7"/>
      <c r="AD325" s="7">
        <v>7.8</v>
      </c>
      <c r="AE325" s="23">
        <f>SUM(CierreVentas[[#This Row],[Empleados]:[Promociones]])</f>
        <v>7.8</v>
      </c>
    </row>
    <row r="326" spans="1:31" x14ac:dyDescent="0.25">
      <c r="A326" s="5">
        <v>12</v>
      </c>
      <c r="B326" s="6">
        <v>44568</v>
      </c>
      <c r="C326" s="7">
        <v>555.83000000000004</v>
      </c>
      <c r="D326" s="7">
        <v>75.95</v>
      </c>
      <c r="E326" s="7">
        <v>137.72999999999999</v>
      </c>
      <c r="F326" s="7">
        <v>94.8</v>
      </c>
      <c r="G326" s="7"/>
      <c r="H326" s="7"/>
      <c r="I326" s="7"/>
      <c r="J326" s="7"/>
      <c r="K326" s="7"/>
      <c r="L326" s="4">
        <f>CierreVentas[[#This Row],[Venta 
Total]]-SUM(CierreVentas[[#This Row],[Datafast]:[Transferencias]])</f>
        <v>247.35000000000002</v>
      </c>
      <c r="M326" s="7"/>
      <c r="N326" s="7"/>
      <c r="O326" s="7"/>
      <c r="P326" s="7"/>
      <c r="Q326" s="7"/>
      <c r="R326" s="7"/>
      <c r="S326" s="7"/>
      <c r="T326" s="7"/>
      <c r="U326" s="7"/>
      <c r="V326" s="7">
        <v>24.2</v>
      </c>
      <c r="W326" s="23">
        <f>SUM(CierreVentas[[#This Row],[Compras]:[Otros]])</f>
        <v>24.2</v>
      </c>
      <c r="X326" s="7">
        <v>2.58</v>
      </c>
      <c r="Y326" s="7">
        <v>220</v>
      </c>
      <c r="Z326" s="4">
        <f>CierreVentas[[#This Row],[Efectivo]]-CierreVentas[[#This Row],[Total Gastos]]-CierreVentas[[#This Row],[Deposito
1]]-CierreVentas[[#This Row],[Deposito
2]]</f>
        <v>0.5700000000000216</v>
      </c>
      <c r="AA326" s="7"/>
      <c r="AB326" s="7">
        <v>42.1</v>
      </c>
      <c r="AC326" s="7"/>
      <c r="AD326" s="7"/>
      <c r="AE326" s="23">
        <f>SUM(CierreVentas[[#This Row],[Empleados]:[Promociones]])</f>
        <v>42.1</v>
      </c>
    </row>
    <row r="327" spans="1:31" x14ac:dyDescent="0.25">
      <c r="A327" s="5">
        <v>12</v>
      </c>
      <c r="B327" s="6">
        <v>44569</v>
      </c>
      <c r="C327" s="7">
        <v>1549.93</v>
      </c>
      <c r="D327" s="7">
        <v>301.99</v>
      </c>
      <c r="E327" s="7">
        <v>160.9</v>
      </c>
      <c r="F327" s="7">
        <v>289.95</v>
      </c>
      <c r="G327" s="7">
        <v>380.29</v>
      </c>
      <c r="H327" s="7">
        <v>60.79</v>
      </c>
      <c r="I327" s="7"/>
      <c r="J327" s="7"/>
      <c r="K327" s="7"/>
      <c r="L327" s="4">
        <f>CierreVentas[[#This Row],[Venta 
Total]]-SUM(CierreVentas[[#This Row],[Datafast]:[Transferencias]])</f>
        <v>356.01000000000022</v>
      </c>
      <c r="M327" s="7"/>
      <c r="N327" s="7"/>
      <c r="O327" s="7"/>
      <c r="P327" s="7"/>
      <c r="Q327" s="7">
        <v>45</v>
      </c>
      <c r="R327" s="7"/>
      <c r="S327" s="7"/>
      <c r="T327" s="7"/>
      <c r="U327" s="7"/>
      <c r="V327" s="7"/>
      <c r="W327" s="23">
        <f>SUM(CierreVentas[[#This Row],[Compras]:[Otros]])</f>
        <v>45</v>
      </c>
      <c r="X327" s="7">
        <v>11.01</v>
      </c>
      <c r="Y327" s="7">
        <v>300</v>
      </c>
      <c r="Z327" s="4">
        <f>CierreVentas[[#This Row],[Efectivo]]-CierreVentas[[#This Row],[Total Gastos]]-CierreVentas[[#This Row],[Deposito
1]]-CierreVentas[[#This Row],[Deposito
2]]</f>
        <v>0</v>
      </c>
      <c r="AA327" s="7"/>
      <c r="AB327" s="7"/>
      <c r="AC327" s="7"/>
      <c r="AD327" s="7">
        <v>12.22</v>
      </c>
      <c r="AE327" s="23">
        <f>SUM(CierreVentas[[#This Row],[Empleados]:[Promociones]])</f>
        <v>12.22</v>
      </c>
    </row>
    <row r="328" spans="1:31" x14ac:dyDescent="0.25">
      <c r="A328" s="5">
        <v>12</v>
      </c>
      <c r="B328" s="6">
        <v>44570</v>
      </c>
      <c r="C328" s="7">
        <v>1199.8399999999999</v>
      </c>
      <c r="D328" s="7">
        <v>359.54</v>
      </c>
      <c r="E328" s="7">
        <v>175.25</v>
      </c>
      <c r="F328" s="7">
        <v>192.34</v>
      </c>
      <c r="G328" s="7">
        <v>113.29</v>
      </c>
      <c r="H328" s="7">
        <v>35.119999999999997</v>
      </c>
      <c r="I328" s="7"/>
      <c r="J328" s="7"/>
      <c r="K328" s="7"/>
      <c r="L328" s="4">
        <f>CierreVentas[[#This Row],[Venta 
Total]]-SUM(CierreVentas[[#This Row],[Datafast]:[Transferencias]])</f>
        <v>324.29999999999995</v>
      </c>
      <c r="M328" s="7"/>
      <c r="N328" s="7"/>
      <c r="O328" s="7"/>
      <c r="P328" s="7"/>
      <c r="Q328" s="7"/>
      <c r="R328" s="7"/>
      <c r="S328" s="7">
        <v>54.35</v>
      </c>
      <c r="T328" s="7"/>
      <c r="U328" s="7"/>
      <c r="V328" s="7"/>
      <c r="W328" s="23">
        <f>SUM(CierreVentas[[#This Row],[Compras]:[Otros]])</f>
        <v>54.35</v>
      </c>
      <c r="X328" s="7">
        <v>200</v>
      </c>
      <c r="Y328" s="7">
        <v>69.95</v>
      </c>
      <c r="Z328" s="4">
        <f>CierreVentas[[#This Row],[Efectivo]]-CierreVentas[[#This Row],[Total Gastos]]-CierreVentas[[#This Row],[Deposito
1]]-CierreVentas[[#This Row],[Deposito
2]]</f>
        <v>0</v>
      </c>
      <c r="AA328" s="7"/>
      <c r="AB328" s="7"/>
      <c r="AC328" s="7"/>
      <c r="AD328" s="7">
        <v>10.32</v>
      </c>
      <c r="AE328" s="23">
        <f>SUM(CierreVentas[[#This Row],[Empleados]:[Promociones]])</f>
        <v>10.32</v>
      </c>
    </row>
    <row r="329" spans="1:31" x14ac:dyDescent="0.25">
      <c r="A329" s="5">
        <v>12</v>
      </c>
      <c r="B329" s="6">
        <v>44571</v>
      </c>
      <c r="C329" s="7">
        <v>301.32</v>
      </c>
      <c r="D329" s="7">
        <v>58.49</v>
      </c>
      <c r="E329" s="7">
        <v>80.84</v>
      </c>
      <c r="F329" s="7"/>
      <c r="G329" s="7"/>
      <c r="H329" s="7"/>
      <c r="I329" s="7"/>
      <c r="J329" s="7"/>
      <c r="K329" s="7"/>
      <c r="L329" s="4">
        <f>CierreVentas[[#This Row],[Venta 
Total]]-SUM(CierreVentas[[#This Row],[Datafast]:[Transferencias]])</f>
        <v>161.98999999999998</v>
      </c>
      <c r="M329" s="7">
        <v>21.79</v>
      </c>
      <c r="N329" s="7"/>
      <c r="O329" s="7"/>
      <c r="P329" s="7"/>
      <c r="Q329" s="7">
        <v>10</v>
      </c>
      <c r="R329" s="7"/>
      <c r="S329" s="7"/>
      <c r="T329" s="7"/>
      <c r="U329" s="7">
        <v>80</v>
      </c>
      <c r="V329" s="7"/>
      <c r="W329" s="23">
        <f>SUM(CierreVentas[[#This Row],[Compras]:[Otros]])</f>
        <v>111.78999999999999</v>
      </c>
      <c r="X329" s="7">
        <v>50.2</v>
      </c>
      <c r="Y329" s="7"/>
      <c r="Z329" s="4">
        <f>CierreVentas[[#This Row],[Efectivo]]-CierreVentas[[#This Row],[Total Gastos]]-CierreVentas[[#This Row],[Deposito
1]]-CierreVentas[[#This Row],[Deposito
2]]</f>
        <v>-1.4210854715202004E-14</v>
      </c>
      <c r="AA329" s="7"/>
      <c r="AB329" s="7"/>
      <c r="AC329" s="7"/>
      <c r="AD329" s="7"/>
      <c r="AE329" s="23">
        <f>SUM(CierreVentas[[#This Row],[Empleados]:[Promociones]])</f>
        <v>0</v>
      </c>
    </row>
    <row r="330" spans="1:31" x14ac:dyDescent="0.25">
      <c r="A330" s="5">
        <v>12</v>
      </c>
      <c r="B330" s="6">
        <v>44572</v>
      </c>
      <c r="C330" s="7">
        <v>507.84</v>
      </c>
      <c r="D330" s="7">
        <v>93.2</v>
      </c>
      <c r="E330" s="7">
        <v>105.91</v>
      </c>
      <c r="F330" s="7">
        <v>34.82</v>
      </c>
      <c r="G330" s="7">
        <v>40.04</v>
      </c>
      <c r="H330" s="7">
        <v>7.45</v>
      </c>
      <c r="I330" s="7"/>
      <c r="J330" s="7"/>
      <c r="K330" s="7"/>
      <c r="L330" s="4">
        <f>CierreVentas[[#This Row],[Venta 
Total]]-SUM(CierreVentas[[#This Row],[Datafast]:[Transferencias]])</f>
        <v>226.41999999999996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23">
        <f>SUM(CierreVentas[[#This Row],[Compras]:[Otros]])</f>
        <v>0</v>
      </c>
      <c r="X330" s="7">
        <v>226.42</v>
      </c>
      <c r="Y330" s="7"/>
      <c r="Z330" s="4">
        <f>CierreVentas[[#This Row],[Efectivo]]-CierreVentas[[#This Row],[Total Gastos]]-CierreVentas[[#This Row],[Deposito
1]]-CierreVentas[[#This Row],[Deposito
2]]</f>
        <v>-2.8421709430404007E-14</v>
      </c>
      <c r="AA330" s="7"/>
      <c r="AB330" s="7"/>
      <c r="AC330" s="7"/>
      <c r="AD330" s="7">
        <v>14.6</v>
      </c>
      <c r="AE330" s="23">
        <f>SUM(CierreVentas[[#This Row],[Empleados]:[Promociones]])</f>
        <v>14.6</v>
      </c>
    </row>
    <row r="331" spans="1:31" x14ac:dyDescent="0.25">
      <c r="A331" s="5">
        <v>12</v>
      </c>
      <c r="B331" s="6">
        <v>44573</v>
      </c>
      <c r="C331" s="7">
        <v>519.97</v>
      </c>
      <c r="D331" s="7">
        <v>128.44999999999999</v>
      </c>
      <c r="E331" s="7">
        <v>106.76</v>
      </c>
      <c r="F331" s="7">
        <v>97.94</v>
      </c>
      <c r="G331" s="7">
        <v>16.46</v>
      </c>
      <c r="H331" s="7"/>
      <c r="I331" s="7"/>
      <c r="J331" s="7"/>
      <c r="K331" s="7"/>
      <c r="L331" s="4">
        <f>CierreVentas[[#This Row],[Venta 
Total]]-SUM(CierreVentas[[#This Row],[Datafast]:[Transferencias]])</f>
        <v>170.36000000000007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23">
        <f>SUM(CierreVentas[[#This Row],[Compras]:[Otros]])</f>
        <v>0</v>
      </c>
      <c r="X331" s="7">
        <v>170.36</v>
      </c>
      <c r="Y331" s="7"/>
      <c r="Z331" s="4">
        <f>CierreVentas[[#This Row],[Efectivo]]-CierreVentas[[#This Row],[Total Gastos]]-CierreVentas[[#This Row],[Deposito
1]]-CierreVentas[[#This Row],[Deposito
2]]</f>
        <v>5.6843418860808015E-14</v>
      </c>
      <c r="AA331" s="7"/>
      <c r="AB331" s="7"/>
      <c r="AC331" s="7"/>
      <c r="AD331" s="7">
        <v>41.8</v>
      </c>
      <c r="AE331" s="23">
        <f>SUM(CierreVentas[[#This Row],[Empleados]:[Promociones]])</f>
        <v>41.8</v>
      </c>
    </row>
    <row r="332" spans="1:31" x14ac:dyDescent="0.25">
      <c r="A332" s="5">
        <v>12</v>
      </c>
      <c r="B332" s="6">
        <v>44574</v>
      </c>
      <c r="C332" s="7">
        <v>405.18</v>
      </c>
      <c r="D332" s="7">
        <v>77.040000000000006</v>
      </c>
      <c r="E332" s="7">
        <v>31.01</v>
      </c>
      <c r="F332" s="7">
        <v>33.89</v>
      </c>
      <c r="G332" s="7"/>
      <c r="H332" s="7"/>
      <c r="I332" s="7"/>
      <c r="J332" s="7"/>
      <c r="K332" s="7"/>
      <c r="L332" s="4">
        <f>CierreVentas[[#This Row],[Venta 
Total]]-SUM(CierreVentas[[#This Row],[Datafast]:[Transferencias]])</f>
        <v>263.24</v>
      </c>
      <c r="M332" s="7"/>
      <c r="N332" s="7"/>
      <c r="O332" s="7"/>
      <c r="P332" s="7"/>
      <c r="Q332" s="7"/>
      <c r="R332" s="7"/>
      <c r="S332" s="7"/>
      <c r="T332" s="7"/>
      <c r="U332" s="7"/>
      <c r="V332" s="7">
        <v>17.47</v>
      </c>
      <c r="W332" s="23">
        <f>SUM(CierreVentas[[#This Row],[Compras]:[Otros]])</f>
        <v>17.47</v>
      </c>
      <c r="X332" s="7">
        <v>245.77</v>
      </c>
      <c r="Y332" s="7"/>
      <c r="Z332" s="4">
        <f>CierreVentas[[#This Row],[Efectivo]]-CierreVentas[[#This Row],[Total Gastos]]-CierreVentas[[#This Row],[Deposito
1]]-CierreVentas[[#This Row],[Deposito
2]]</f>
        <v>0</v>
      </c>
      <c r="AA332" s="7"/>
      <c r="AB332" s="7"/>
      <c r="AC332" s="7"/>
      <c r="AD332" s="7">
        <v>13.6</v>
      </c>
      <c r="AE332" s="23">
        <f>SUM(CierreVentas[[#This Row],[Empleados]:[Promociones]])</f>
        <v>13.6</v>
      </c>
    </row>
    <row r="333" spans="1:31" x14ac:dyDescent="0.25">
      <c r="A333" s="5">
        <v>12</v>
      </c>
      <c r="B333" s="6">
        <v>44575</v>
      </c>
      <c r="C333" s="7">
        <v>389.12</v>
      </c>
      <c r="D333" s="7">
        <v>62.87</v>
      </c>
      <c r="E333" s="7">
        <v>73.5</v>
      </c>
      <c r="F333" s="7">
        <v>64.05</v>
      </c>
      <c r="G333" s="7"/>
      <c r="H333" s="7">
        <v>5.48</v>
      </c>
      <c r="I333" s="7"/>
      <c r="J333" s="7"/>
      <c r="K333" s="7"/>
      <c r="L333" s="4">
        <f>CierreVentas[[#This Row],[Venta 
Total]]-SUM(CierreVentas[[#This Row],[Datafast]:[Transferencias]])</f>
        <v>183.22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23">
        <f>SUM(CierreVentas[[#This Row],[Compras]:[Otros]])</f>
        <v>0</v>
      </c>
      <c r="X333" s="7">
        <v>183.22</v>
      </c>
      <c r="Y333" s="7"/>
      <c r="Z333" s="4">
        <f>CierreVentas[[#This Row],[Efectivo]]-CierreVentas[[#This Row],[Total Gastos]]-CierreVentas[[#This Row],[Deposito
1]]-CierreVentas[[#This Row],[Deposito
2]]</f>
        <v>0</v>
      </c>
      <c r="AA333" s="7"/>
      <c r="AB333" s="7"/>
      <c r="AC333" s="7"/>
      <c r="AD333" s="7">
        <v>40.799999999999997</v>
      </c>
      <c r="AE333" s="23">
        <f>SUM(CierreVentas[[#This Row],[Empleados]:[Promociones]])</f>
        <v>40.799999999999997</v>
      </c>
    </row>
    <row r="334" spans="1:31" x14ac:dyDescent="0.25">
      <c r="A334" s="5">
        <v>12</v>
      </c>
      <c r="B334" s="6">
        <v>44576</v>
      </c>
      <c r="C334" s="7">
        <v>1170.83</v>
      </c>
      <c r="D334" s="7">
        <v>279.45999999999998</v>
      </c>
      <c r="E334" s="7">
        <v>196.28</v>
      </c>
      <c r="F334" s="7">
        <v>197.79</v>
      </c>
      <c r="G334" s="7">
        <v>101.08</v>
      </c>
      <c r="H334" s="7">
        <v>46.57</v>
      </c>
      <c r="I334" s="7"/>
      <c r="J334" s="7"/>
      <c r="K334" s="7"/>
      <c r="L334" s="4">
        <f>CierreVentas[[#This Row],[Venta 
Total]]-SUM(CierreVentas[[#This Row],[Datafast]:[Transferencias]])</f>
        <v>349.64999999999986</v>
      </c>
      <c r="M334" s="7"/>
      <c r="N334" s="7"/>
      <c r="O334" s="7"/>
      <c r="P334" s="7"/>
      <c r="Q334" s="7">
        <v>20</v>
      </c>
      <c r="R334" s="7"/>
      <c r="S334" s="7"/>
      <c r="T334" s="7"/>
      <c r="U334" s="7"/>
      <c r="V334" s="7"/>
      <c r="W334" s="23">
        <f>SUM(CierreVentas[[#This Row],[Compras]:[Otros]])</f>
        <v>20</v>
      </c>
      <c r="X334" s="7">
        <v>329.65</v>
      </c>
      <c r="Y334" s="7"/>
      <c r="Z334" s="4">
        <f>CierreVentas[[#This Row],[Efectivo]]-CierreVentas[[#This Row],[Total Gastos]]-CierreVentas[[#This Row],[Deposito
1]]-CierreVentas[[#This Row],[Deposito
2]]</f>
        <v>-1.1368683772161603E-13</v>
      </c>
      <c r="AA334" s="7"/>
      <c r="AB334" s="7"/>
      <c r="AC334" s="7">
        <v>52.65</v>
      </c>
      <c r="AD334" s="7">
        <v>106</v>
      </c>
      <c r="AE334" s="23">
        <f>SUM(CierreVentas[[#This Row],[Empleados]:[Promociones]])</f>
        <v>158.65</v>
      </c>
    </row>
    <row r="335" spans="1:31" x14ac:dyDescent="0.25">
      <c r="A335" s="5">
        <v>12</v>
      </c>
      <c r="B335" s="6">
        <v>44577</v>
      </c>
      <c r="C335" s="7">
        <v>1608.03</v>
      </c>
      <c r="D335" s="7">
        <v>400.98</v>
      </c>
      <c r="E335" s="7">
        <v>249.45</v>
      </c>
      <c r="F335" s="7">
        <v>147.80000000000001</v>
      </c>
      <c r="G335" s="7">
        <v>37.119999999999997</v>
      </c>
      <c r="H335" s="7">
        <v>88.05</v>
      </c>
      <c r="I335" s="7"/>
      <c r="J335" s="7"/>
      <c r="K335" s="7"/>
      <c r="L335" s="4">
        <f>CierreVentas[[#This Row],[Venta 
Total]]-SUM(CierreVentas[[#This Row],[Datafast]:[Transferencias]])</f>
        <v>684.63</v>
      </c>
      <c r="M335" s="7"/>
      <c r="N335" s="7"/>
      <c r="O335" s="7"/>
      <c r="P335" s="7"/>
      <c r="Q335" s="7"/>
      <c r="R335" s="7"/>
      <c r="S335" s="7">
        <v>54.35</v>
      </c>
      <c r="T335" s="7"/>
      <c r="U335" s="7"/>
      <c r="V335" s="7"/>
      <c r="W335" s="23">
        <f>SUM(CierreVentas[[#This Row],[Compras]:[Otros]])</f>
        <v>54.35</v>
      </c>
      <c r="X335" s="7">
        <v>630.28</v>
      </c>
      <c r="Y335" s="7"/>
      <c r="Z335" s="4">
        <f>CierreVentas[[#This Row],[Efectivo]]-CierreVentas[[#This Row],[Total Gastos]]-CierreVentas[[#This Row],[Deposito
1]]-CierreVentas[[#This Row],[Deposito
2]]</f>
        <v>0</v>
      </c>
      <c r="AA335" s="7"/>
      <c r="AB335" s="7"/>
      <c r="AC335" s="7"/>
      <c r="AD335" s="7">
        <v>181.8</v>
      </c>
      <c r="AE335" s="23">
        <f>SUM(CierreVentas[[#This Row],[Empleados]:[Promociones]])</f>
        <v>181.8</v>
      </c>
    </row>
    <row r="336" spans="1:31" x14ac:dyDescent="0.25">
      <c r="A336" s="5">
        <v>12</v>
      </c>
      <c r="B336" s="6">
        <v>44578</v>
      </c>
      <c r="C336" s="7">
        <v>434.09</v>
      </c>
      <c r="D336" s="7">
        <v>131.79</v>
      </c>
      <c r="E336" s="7">
        <v>75.239999999999995</v>
      </c>
      <c r="F336" s="7">
        <v>35.72</v>
      </c>
      <c r="G336" s="7">
        <v>47.88</v>
      </c>
      <c r="H336" s="7"/>
      <c r="I336" s="7"/>
      <c r="J336" s="7"/>
      <c r="K336" s="7"/>
      <c r="L336" s="4">
        <f>CierreVentas[[#This Row],[Venta 
Total]]-SUM(CierreVentas[[#This Row],[Datafast]:[Transferencias]])</f>
        <v>143.45999999999998</v>
      </c>
      <c r="M336" s="7">
        <v>11.92</v>
      </c>
      <c r="N336" s="7"/>
      <c r="O336" s="7"/>
      <c r="P336" s="7"/>
      <c r="Q336" s="7"/>
      <c r="R336" s="7"/>
      <c r="S336" s="7"/>
      <c r="T336" s="7"/>
      <c r="U336" s="7"/>
      <c r="V336" s="7">
        <v>17.78</v>
      </c>
      <c r="W336" s="23">
        <f>SUM(CierreVentas[[#This Row],[Compras]:[Otros]])</f>
        <v>29.700000000000003</v>
      </c>
      <c r="X336" s="7">
        <v>113.76</v>
      </c>
      <c r="Y336" s="7"/>
      <c r="Z336" s="4">
        <f>CierreVentas[[#This Row],[Efectivo]]-CierreVentas[[#This Row],[Total Gastos]]-CierreVentas[[#This Row],[Deposito
1]]-CierreVentas[[#This Row],[Deposito
2]]</f>
        <v>-2.8421709430404007E-14</v>
      </c>
      <c r="AA336" s="7"/>
      <c r="AB336" s="7"/>
      <c r="AC336" s="7"/>
      <c r="AD336" s="7">
        <v>28.2</v>
      </c>
      <c r="AE336" s="23">
        <f>SUM(CierreVentas[[#This Row],[Empleados]:[Promociones]])</f>
        <v>28.2</v>
      </c>
    </row>
    <row r="337" spans="1:31" x14ac:dyDescent="0.25">
      <c r="A337" s="5">
        <v>12</v>
      </c>
      <c r="B337" s="6">
        <v>44579</v>
      </c>
      <c r="C337" s="7">
        <v>280.37</v>
      </c>
      <c r="D337" s="7">
        <v>42.05</v>
      </c>
      <c r="E337" s="7">
        <v>51.79</v>
      </c>
      <c r="F337" s="7"/>
      <c r="G337" s="7">
        <v>24.37</v>
      </c>
      <c r="H337" s="7">
        <v>5.48</v>
      </c>
      <c r="I337" s="7"/>
      <c r="J337" s="7"/>
      <c r="K337" s="7"/>
      <c r="L337" s="4">
        <f>CierreVentas[[#This Row],[Venta 
Total]]-SUM(CierreVentas[[#This Row],[Datafast]:[Transferencias]])</f>
        <v>156.68</v>
      </c>
      <c r="M337" s="7"/>
      <c r="N337" s="7"/>
      <c r="O337" s="7"/>
      <c r="P337" s="7">
        <v>156.68</v>
      </c>
      <c r="Q337" s="7"/>
      <c r="R337" s="7"/>
      <c r="S337" s="7"/>
      <c r="T337" s="7"/>
      <c r="U337" s="7"/>
      <c r="V337" s="7"/>
      <c r="W337" s="23">
        <f>SUM(CierreVentas[[#This Row],[Compras]:[Otros]])</f>
        <v>156.68</v>
      </c>
      <c r="X337" s="7"/>
      <c r="Y337" s="7"/>
      <c r="Z337" s="4">
        <f>CierreVentas[[#This Row],[Efectivo]]-CierreVentas[[#This Row],[Total Gastos]]-CierreVentas[[#This Row],[Deposito
1]]-CierreVentas[[#This Row],[Deposito
2]]</f>
        <v>0</v>
      </c>
      <c r="AA337" s="7"/>
      <c r="AB337" s="7"/>
      <c r="AC337" s="7"/>
      <c r="AD337" s="7">
        <v>28.2</v>
      </c>
      <c r="AE337" s="23">
        <f>SUM(CierreVentas[[#This Row],[Empleados]:[Promociones]])</f>
        <v>28.2</v>
      </c>
    </row>
    <row r="338" spans="1:31" x14ac:dyDescent="0.25">
      <c r="A338" s="5">
        <v>12</v>
      </c>
      <c r="B338" s="6">
        <v>44580</v>
      </c>
      <c r="C338" s="7">
        <v>447.97</v>
      </c>
      <c r="D338" s="7">
        <v>112.72</v>
      </c>
      <c r="E338" s="7">
        <v>81.97</v>
      </c>
      <c r="F338" s="7">
        <v>31.16</v>
      </c>
      <c r="G338" s="7">
        <v>4.9800000000000004</v>
      </c>
      <c r="H338" s="7">
        <v>83.61</v>
      </c>
      <c r="I338" s="7"/>
      <c r="J338" s="7"/>
      <c r="K338" s="7"/>
      <c r="L338" s="4">
        <f>CierreVentas[[#This Row],[Venta 
Total]]-SUM(CierreVentas[[#This Row],[Datafast]:[Transferencias]])</f>
        <v>133.53000000000003</v>
      </c>
      <c r="M338" s="7"/>
      <c r="N338" s="7">
        <v>20</v>
      </c>
      <c r="O338" s="7"/>
      <c r="P338" s="7">
        <v>113.53</v>
      </c>
      <c r="Q338" s="7"/>
      <c r="R338" s="7"/>
      <c r="S338" s="7"/>
      <c r="T338" s="7"/>
      <c r="U338" s="7"/>
      <c r="V338" s="7"/>
      <c r="W338" s="23">
        <f>SUM(CierreVentas[[#This Row],[Compras]:[Otros]])</f>
        <v>133.53</v>
      </c>
      <c r="X338" s="7"/>
      <c r="Y338" s="7"/>
      <c r="Z338" s="4">
        <f>CierreVentas[[#This Row],[Efectivo]]-CierreVentas[[#This Row],[Total Gastos]]-CierreVentas[[#This Row],[Deposito
1]]-CierreVentas[[#This Row],[Deposito
2]]</f>
        <v>2.8421709430404007E-14</v>
      </c>
      <c r="AA338" s="7"/>
      <c r="AB338" s="7"/>
      <c r="AC338" s="7"/>
      <c r="AD338" s="7">
        <v>20.399999999999999</v>
      </c>
      <c r="AE338" s="23">
        <f>SUM(CierreVentas[[#This Row],[Empleados]:[Promociones]])</f>
        <v>20.399999999999999</v>
      </c>
    </row>
    <row r="339" spans="1:31" x14ac:dyDescent="0.25">
      <c r="A339" s="5">
        <v>12</v>
      </c>
      <c r="B339" s="6">
        <v>44581</v>
      </c>
      <c r="C339" s="7">
        <v>473.48</v>
      </c>
      <c r="D339" s="7">
        <v>127.38</v>
      </c>
      <c r="E339" s="7">
        <v>53.67</v>
      </c>
      <c r="F339" s="7">
        <v>55.27</v>
      </c>
      <c r="G339" s="7">
        <v>43.02</v>
      </c>
      <c r="H339" s="7"/>
      <c r="I339" s="7"/>
      <c r="J339" s="7"/>
      <c r="K339" s="7"/>
      <c r="L339" s="4">
        <f>CierreVentas[[#This Row],[Venta 
Total]]-SUM(CierreVentas[[#This Row],[Datafast]:[Transferencias]])</f>
        <v>194.14</v>
      </c>
      <c r="M339" s="7">
        <v>5.25</v>
      </c>
      <c r="N339" s="7"/>
      <c r="O339" s="7"/>
      <c r="P339" s="7">
        <v>177.92</v>
      </c>
      <c r="Q339" s="7"/>
      <c r="R339" s="7"/>
      <c r="S339" s="7"/>
      <c r="T339" s="7">
        <v>10.97</v>
      </c>
      <c r="U339" s="7"/>
      <c r="V339" s="7"/>
      <c r="W339" s="23">
        <f>SUM(CierreVentas[[#This Row],[Compras]:[Otros]])</f>
        <v>194.14</v>
      </c>
      <c r="X339" s="7"/>
      <c r="Y339" s="7"/>
      <c r="Z339" s="4">
        <f>CierreVentas[[#This Row],[Efectivo]]-CierreVentas[[#This Row],[Total Gastos]]-CierreVentas[[#This Row],[Deposito
1]]-CierreVentas[[#This Row],[Deposito
2]]</f>
        <v>0</v>
      </c>
      <c r="AA339" s="7"/>
      <c r="AB339" s="7"/>
      <c r="AC339" s="7"/>
      <c r="AD339" s="7">
        <v>51.5</v>
      </c>
      <c r="AE339" s="23">
        <f>SUM(CierreVentas[[#This Row],[Empleados]:[Promociones]])</f>
        <v>51.5</v>
      </c>
    </row>
    <row r="340" spans="1:31" x14ac:dyDescent="0.25">
      <c r="A340" s="5">
        <v>12</v>
      </c>
      <c r="B340" s="6">
        <v>44582</v>
      </c>
      <c r="C340" s="7">
        <v>421.45</v>
      </c>
      <c r="D340" s="7">
        <v>73.78</v>
      </c>
      <c r="E340" s="7">
        <v>85.38</v>
      </c>
      <c r="F340" s="7">
        <v>26.12</v>
      </c>
      <c r="G340" s="7">
        <v>82.3</v>
      </c>
      <c r="H340" s="7">
        <v>13.28</v>
      </c>
      <c r="I340" s="7"/>
      <c r="J340" s="7"/>
      <c r="K340" s="7"/>
      <c r="L340" s="4">
        <f>CierreVentas[[#This Row],[Venta 
Total]]-SUM(CierreVentas[[#This Row],[Datafast]:[Transferencias]])</f>
        <v>140.59000000000003</v>
      </c>
      <c r="M340" s="7"/>
      <c r="N340" s="7"/>
      <c r="O340" s="7"/>
      <c r="P340" s="7">
        <v>140.59</v>
      </c>
      <c r="Q340" s="7"/>
      <c r="R340" s="7"/>
      <c r="S340" s="7"/>
      <c r="T340" s="7"/>
      <c r="U340" s="7"/>
      <c r="V340" s="7"/>
      <c r="W340" s="23">
        <f>SUM(CierreVentas[[#This Row],[Compras]:[Otros]])</f>
        <v>140.59</v>
      </c>
      <c r="X340" s="7"/>
      <c r="Y340" s="7"/>
      <c r="Z340" s="4">
        <f>CierreVentas[[#This Row],[Efectivo]]-CierreVentas[[#This Row],[Total Gastos]]-CierreVentas[[#This Row],[Deposito
1]]-CierreVentas[[#This Row],[Deposito
2]]</f>
        <v>2.8421709430404007E-14</v>
      </c>
      <c r="AA340" s="7"/>
      <c r="AB340" s="7"/>
      <c r="AC340" s="7"/>
      <c r="AD340" s="7">
        <v>56.4</v>
      </c>
      <c r="AE340" s="23">
        <f>SUM(CierreVentas[[#This Row],[Empleados]:[Promociones]])</f>
        <v>56.4</v>
      </c>
    </row>
    <row r="341" spans="1:31" x14ac:dyDescent="0.25">
      <c r="A341" s="5">
        <v>12</v>
      </c>
      <c r="B341" s="6">
        <v>44583</v>
      </c>
      <c r="C341" s="7">
        <v>1167.96</v>
      </c>
      <c r="D341" s="7">
        <v>235.6</v>
      </c>
      <c r="E341" s="7">
        <v>119.63</v>
      </c>
      <c r="F341" s="7">
        <v>375.47</v>
      </c>
      <c r="G341" s="7">
        <v>34.17</v>
      </c>
      <c r="H341" s="7"/>
      <c r="I341" s="7"/>
      <c r="J341" s="7"/>
      <c r="K341" s="7"/>
      <c r="L341" s="4">
        <f>CierreVentas[[#This Row],[Venta 
Total]]-SUM(CierreVentas[[#This Row],[Datafast]:[Transferencias]])</f>
        <v>403.09000000000003</v>
      </c>
      <c r="M341" s="7"/>
      <c r="N341" s="7"/>
      <c r="O341" s="7"/>
      <c r="P341" s="7">
        <v>298</v>
      </c>
      <c r="Q341" s="7"/>
      <c r="R341" s="7"/>
      <c r="S341" s="7"/>
      <c r="T341" s="7"/>
      <c r="U341" s="7"/>
      <c r="V341" s="7"/>
      <c r="W341" s="23">
        <f>SUM(CierreVentas[[#This Row],[Compras]:[Otros]])</f>
        <v>298</v>
      </c>
      <c r="X341" s="7">
        <v>105.56</v>
      </c>
      <c r="Y341" s="7"/>
      <c r="Z341" s="4">
        <f>CierreVentas[[#This Row],[Efectivo]]-CierreVentas[[#This Row],[Total Gastos]]-CierreVentas[[#This Row],[Deposito
1]]-CierreVentas[[#This Row],[Deposito
2]]</f>
        <v>-0.46999999999997044</v>
      </c>
      <c r="AA341" s="7"/>
      <c r="AB341" s="7"/>
      <c r="AC341" s="7"/>
      <c r="AD341" s="7">
        <v>109.8</v>
      </c>
      <c r="AE341" s="23">
        <f>SUM(CierreVentas[[#This Row],[Empleados]:[Promociones]])</f>
        <v>109.8</v>
      </c>
    </row>
    <row r="342" spans="1:31" x14ac:dyDescent="0.25">
      <c r="A342" s="5">
        <v>12</v>
      </c>
      <c r="B342" s="6">
        <v>44584</v>
      </c>
      <c r="C342" s="7">
        <v>1500.34</v>
      </c>
      <c r="D342" s="7">
        <v>293.86</v>
      </c>
      <c r="E342" s="7">
        <v>293.36</v>
      </c>
      <c r="F342" s="7">
        <v>181.01</v>
      </c>
      <c r="G342" s="7">
        <v>105.08</v>
      </c>
      <c r="H342" s="7">
        <v>56.96</v>
      </c>
      <c r="I342" s="7"/>
      <c r="J342" s="7"/>
      <c r="K342" s="7"/>
      <c r="L342" s="4">
        <f>CierreVentas[[#This Row],[Venta 
Total]]-SUM(CierreVentas[[#This Row],[Datafast]:[Transferencias]])</f>
        <v>570.06999999999982</v>
      </c>
      <c r="M342" s="7"/>
      <c r="N342" s="7"/>
      <c r="O342" s="7">
        <v>60</v>
      </c>
      <c r="P342" s="7"/>
      <c r="Q342" s="7"/>
      <c r="R342" s="7"/>
      <c r="S342" s="7">
        <v>46.35</v>
      </c>
      <c r="T342" s="7"/>
      <c r="U342" s="7"/>
      <c r="V342" s="7"/>
      <c r="W342" s="23">
        <f>SUM(CierreVentas[[#This Row],[Compras]:[Otros]])</f>
        <v>106.35</v>
      </c>
      <c r="X342" s="7">
        <v>463.73</v>
      </c>
      <c r="Y342" s="7"/>
      <c r="Z342" s="4">
        <f>CierreVentas[[#This Row],[Efectivo]]-CierreVentas[[#This Row],[Total Gastos]]-CierreVentas[[#This Row],[Deposito
1]]-CierreVentas[[#This Row],[Deposito
2]]</f>
        <v>-1.0000000000218279E-2</v>
      </c>
      <c r="AA342" s="7"/>
      <c r="AB342" s="7"/>
      <c r="AC342" s="7"/>
      <c r="AD342" s="7">
        <v>78.8</v>
      </c>
      <c r="AE342" s="23">
        <f>SUM(CierreVentas[[#This Row],[Empleados]:[Promociones]])</f>
        <v>78.8</v>
      </c>
    </row>
    <row r="343" spans="1:31" x14ac:dyDescent="0.25">
      <c r="A343" s="5">
        <v>12</v>
      </c>
      <c r="B343" s="6">
        <v>44585</v>
      </c>
      <c r="C343" s="7">
        <v>407.11</v>
      </c>
      <c r="D343" s="7">
        <v>72.27</v>
      </c>
      <c r="E343" s="7">
        <v>67.790000000000006</v>
      </c>
      <c r="F343" s="7">
        <v>59.82</v>
      </c>
      <c r="G343" s="7"/>
      <c r="H343" s="7"/>
      <c r="I343" s="7"/>
      <c r="J343" s="7"/>
      <c r="K343" s="7"/>
      <c r="L343" s="4">
        <f>CierreVentas[[#This Row],[Venta 
Total]]-SUM(CierreVentas[[#This Row],[Datafast]:[Transferencias]])</f>
        <v>207.23000000000002</v>
      </c>
      <c r="M343" s="7">
        <v>8.74</v>
      </c>
      <c r="N343" s="7"/>
      <c r="O343" s="7"/>
      <c r="P343" s="7"/>
      <c r="Q343" s="7"/>
      <c r="R343" s="7"/>
      <c r="S343" s="7"/>
      <c r="T343" s="7"/>
      <c r="U343" s="7"/>
      <c r="V343" s="7">
        <v>23.98</v>
      </c>
      <c r="W343" s="23">
        <f>SUM(CierreVentas[[#This Row],[Compras]:[Otros]])</f>
        <v>32.72</v>
      </c>
      <c r="X343" s="7">
        <v>174.51</v>
      </c>
      <c r="Y343" s="7"/>
      <c r="Z343" s="4">
        <f>CierreVentas[[#This Row],[Efectivo]]-CierreVentas[[#This Row],[Total Gastos]]-CierreVentas[[#This Row],[Deposito
1]]-CierreVentas[[#This Row],[Deposito
2]]</f>
        <v>2.8421709430404007E-14</v>
      </c>
      <c r="AA343" s="7"/>
      <c r="AB343" s="7"/>
      <c r="AC343" s="7"/>
      <c r="AD343" s="7">
        <v>21.4</v>
      </c>
      <c r="AE343" s="23">
        <f>SUM(CierreVentas[[#This Row],[Empleados]:[Promociones]])</f>
        <v>21.4</v>
      </c>
    </row>
    <row r="344" spans="1:31" x14ac:dyDescent="0.25">
      <c r="A344" s="5">
        <v>12</v>
      </c>
      <c r="B344" s="6">
        <v>44586</v>
      </c>
      <c r="C344" s="7">
        <v>353.9</v>
      </c>
      <c r="D344" s="7">
        <v>51.28</v>
      </c>
      <c r="E344" s="7">
        <v>67.010000000000005</v>
      </c>
      <c r="F344" s="7">
        <v>20.21</v>
      </c>
      <c r="G344" s="7">
        <v>16.63</v>
      </c>
      <c r="H344" s="7">
        <v>11.64</v>
      </c>
      <c r="I344" s="7"/>
      <c r="J344" s="7"/>
      <c r="K344" s="7"/>
      <c r="L344" s="4">
        <f>CierreVentas[[#This Row],[Venta 
Total]]-SUM(CierreVentas[[#This Row],[Datafast]:[Transferencias]])</f>
        <v>187.13</v>
      </c>
      <c r="M344" s="7"/>
      <c r="N344" s="7"/>
      <c r="O344" s="7"/>
      <c r="P344" s="7"/>
      <c r="Q344" s="7">
        <v>60</v>
      </c>
      <c r="R344" s="7"/>
      <c r="S344" s="7"/>
      <c r="T344" s="7"/>
      <c r="U344" s="7"/>
      <c r="V344" s="7"/>
      <c r="W344" s="23">
        <f>SUM(CierreVentas[[#This Row],[Compras]:[Otros]])</f>
        <v>60</v>
      </c>
      <c r="X344" s="7">
        <v>127.13</v>
      </c>
      <c r="Y344" s="7"/>
      <c r="Z344" s="4">
        <f>CierreVentas[[#This Row],[Efectivo]]-CierreVentas[[#This Row],[Total Gastos]]-CierreVentas[[#This Row],[Deposito
1]]-CierreVentas[[#This Row],[Deposito
2]]</f>
        <v>0</v>
      </c>
      <c r="AA344" s="7"/>
      <c r="AB344" s="7"/>
      <c r="AC344" s="7"/>
      <c r="AD344" s="7">
        <v>40.799999999999997</v>
      </c>
      <c r="AE344" s="23">
        <f>SUM(CierreVentas[[#This Row],[Empleados]:[Promociones]])</f>
        <v>40.799999999999997</v>
      </c>
    </row>
    <row r="345" spans="1:31" x14ac:dyDescent="0.25">
      <c r="A345" s="5">
        <v>12</v>
      </c>
      <c r="B345" s="6">
        <v>44587</v>
      </c>
      <c r="C345" s="7">
        <v>637.04999999999995</v>
      </c>
      <c r="D345" s="7">
        <v>143.1</v>
      </c>
      <c r="E345" s="7">
        <v>162.31</v>
      </c>
      <c r="F345" s="7"/>
      <c r="G345" s="7">
        <v>93.87</v>
      </c>
      <c r="H345" s="7"/>
      <c r="I345" s="7"/>
      <c r="J345" s="7"/>
      <c r="K345" s="7"/>
      <c r="L345" s="4">
        <f>CierreVentas[[#This Row],[Venta 
Total]]-SUM(CierreVentas[[#This Row],[Datafast]:[Transferencias]])</f>
        <v>237.76999999999998</v>
      </c>
      <c r="M345" s="7"/>
      <c r="N345" s="7"/>
      <c r="O345" s="7"/>
      <c r="P345" s="7"/>
      <c r="Q345" s="7">
        <v>30</v>
      </c>
      <c r="R345" s="7"/>
      <c r="S345" s="7"/>
      <c r="T345" s="7"/>
      <c r="U345" s="7"/>
      <c r="V345" s="7"/>
      <c r="W345" s="23">
        <f>SUM(CierreVentas[[#This Row],[Compras]:[Otros]])</f>
        <v>30</v>
      </c>
      <c r="X345" s="7">
        <v>207.77</v>
      </c>
      <c r="Y345" s="7"/>
      <c r="Z345" s="4">
        <f>CierreVentas[[#This Row],[Efectivo]]-CierreVentas[[#This Row],[Total Gastos]]-CierreVentas[[#This Row],[Deposito
1]]-CierreVentas[[#This Row],[Deposito
2]]</f>
        <v>-2.8421709430404007E-14</v>
      </c>
      <c r="AA345" s="7"/>
      <c r="AB345" s="7"/>
      <c r="AC345" s="7"/>
      <c r="AD345" s="7">
        <v>68</v>
      </c>
      <c r="AE345" s="23">
        <f>SUM(CierreVentas[[#This Row],[Empleados]:[Promociones]])</f>
        <v>68</v>
      </c>
    </row>
    <row r="346" spans="1:31" x14ac:dyDescent="0.25">
      <c r="A346" s="5">
        <v>12</v>
      </c>
      <c r="B346" s="6">
        <v>44588</v>
      </c>
      <c r="C346" s="7">
        <v>548.94000000000005</v>
      </c>
      <c r="D346" s="7">
        <v>160.62</v>
      </c>
      <c r="E346" s="7">
        <v>88.84</v>
      </c>
      <c r="F346" s="7">
        <v>29.16</v>
      </c>
      <c r="G346" s="7">
        <v>55.06</v>
      </c>
      <c r="H346" s="7"/>
      <c r="I346" s="7"/>
      <c r="J346" s="7"/>
      <c r="K346" s="7"/>
      <c r="L346" s="4">
        <f>CierreVentas[[#This Row],[Venta 
Total]]-SUM(CierreVentas[[#This Row],[Datafast]:[Transferencias]])</f>
        <v>215.26000000000005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23">
        <f>SUM(CierreVentas[[#This Row],[Compras]:[Otros]])</f>
        <v>0</v>
      </c>
      <c r="X346" s="7">
        <v>215.26</v>
      </c>
      <c r="Y346" s="7"/>
      <c r="Z346" s="4">
        <f>CierreVentas[[#This Row],[Efectivo]]-CierreVentas[[#This Row],[Total Gastos]]-CierreVentas[[#This Row],[Deposito
1]]-CierreVentas[[#This Row],[Deposito
2]]</f>
        <v>5.6843418860808015E-14</v>
      </c>
      <c r="AA346" s="7"/>
      <c r="AB346" s="7"/>
      <c r="AC346" s="7"/>
      <c r="AD346" s="7">
        <v>95.2</v>
      </c>
      <c r="AE346" s="23">
        <f>SUM(CierreVentas[[#This Row],[Empleados]:[Promociones]])</f>
        <v>95.2</v>
      </c>
    </row>
    <row r="347" spans="1:31" x14ac:dyDescent="0.25">
      <c r="A347" s="5">
        <v>12</v>
      </c>
      <c r="B347" s="6">
        <v>44589</v>
      </c>
      <c r="C347" s="7">
        <v>628.92999999999995</v>
      </c>
      <c r="D347" s="7">
        <v>130.36000000000001</v>
      </c>
      <c r="E347" s="7">
        <v>179.97</v>
      </c>
      <c r="F347" s="7">
        <v>37.72</v>
      </c>
      <c r="G347" s="7"/>
      <c r="H347" s="7"/>
      <c r="I347" s="7"/>
      <c r="J347" s="7"/>
      <c r="K347" s="7"/>
      <c r="L347" s="4">
        <f>CierreVentas[[#This Row],[Venta 
Total]]-SUM(CierreVentas[[#This Row],[Datafast]:[Transferencias]])</f>
        <v>280.87999999999988</v>
      </c>
      <c r="M347" s="7"/>
      <c r="N347" s="7"/>
      <c r="O347" s="7"/>
      <c r="P347" s="7"/>
      <c r="Q347" s="7"/>
      <c r="R347" s="7"/>
      <c r="S347" s="7">
        <v>16</v>
      </c>
      <c r="T347" s="7"/>
      <c r="U347" s="7"/>
      <c r="V347" s="7"/>
      <c r="W347" s="23">
        <f>SUM(CierreVentas[[#This Row],[Compras]:[Otros]])</f>
        <v>16</v>
      </c>
      <c r="X347" s="7">
        <v>264.88</v>
      </c>
      <c r="Y347" s="7"/>
      <c r="Z347" s="4">
        <f>CierreVentas[[#This Row],[Efectivo]]-CierreVentas[[#This Row],[Total Gastos]]-CierreVentas[[#This Row],[Deposito
1]]-CierreVentas[[#This Row],[Deposito
2]]</f>
        <v>-1.1368683772161603E-13</v>
      </c>
      <c r="AA347" s="7"/>
      <c r="AB347" s="7"/>
      <c r="AC347" s="7"/>
      <c r="AD347" s="7">
        <v>77.8</v>
      </c>
      <c r="AE347" s="23">
        <f>SUM(CierreVentas[[#This Row],[Empleados]:[Promociones]])</f>
        <v>77.8</v>
      </c>
    </row>
    <row r="348" spans="1:31" x14ac:dyDescent="0.25">
      <c r="A348" s="5">
        <v>12</v>
      </c>
      <c r="B348" s="6">
        <v>44590</v>
      </c>
      <c r="C348" s="7">
        <v>1323.01</v>
      </c>
      <c r="D348" s="7">
        <v>355.75</v>
      </c>
      <c r="E348" s="7">
        <v>282.17</v>
      </c>
      <c r="F348" s="7">
        <v>61.85</v>
      </c>
      <c r="G348" s="7">
        <v>107.93</v>
      </c>
      <c r="H348" s="7">
        <v>38.119999999999997</v>
      </c>
      <c r="I348" s="7"/>
      <c r="J348" s="7"/>
      <c r="K348" s="7"/>
      <c r="L348" s="4">
        <f>CierreVentas[[#This Row],[Venta 
Total]]-SUM(CierreVentas[[#This Row],[Datafast]:[Transferencias]])</f>
        <v>477.18999999999994</v>
      </c>
      <c r="M348" s="7"/>
      <c r="N348" s="7"/>
      <c r="O348" s="7"/>
      <c r="P348" s="7"/>
      <c r="Q348" s="7"/>
      <c r="R348" s="7"/>
      <c r="S348" s="7"/>
      <c r="T348" s="7"/>
      <c r="U348" s="7"/>
      <c r="V348" s="7">
        <v>5.59</v>
      </c>
      <c r="W348" s="23">
        <f>SUM(CierreVentas[[#This Row],[Compras]:[Otros]])</f>
        <v>5.59</v>
      </c>
      <c r="X348" s="7">
        <v>471.6</v>
      </c>
      <c r="Y348" s="7"/>
      <c r="Z348" s="4">
        <f>CierreVentas[[#This Row],[Efectivo]]-CierreVentas[[#This Row],[Total Gastos]]-CierreVentas[[#This Row],[Deposito
1]]-CierreVentas[[#This Row],[Deposito
2]]</f>
        <v>-5.6843418860808015E-14</v>
      </c>
      <c r="AA348" s="7"/>
      <c r="AB348" s="7"/>
      <c r="AC348" s="7"/>
      <c r="AD348" s="7">
        <v>84.6</v>
      </c>
      <c r="AE348" s="23">
        <f>SUM(CierreVentas[[#This Row],[Empleados]:[Promociones]])</f>
        <v>84.6</v>
      </c>
    </row>
    <row r="349" spans="1:31" x14ac:dyDescent="0.25">
      <c r="A349" s="5">
        <v>12</v>
      </c>
      <c r="B349" s="6">
        <v>44591</v>
      </c>
      <c r="C349" s="7">
        <v>1474.38</v>
      </c>
      <c r="D349" s="7">
        <v>344.25</v>
      </c>
      <c r="E349" s="7">
        <v>335.21</v>
      </c>
      <c r="F349" s="7">
        <v>59.43</v>
      </c>
      <c r="G349" s="7">
        <v>156.07</v>
      </c>
      <c r="H349" s="7">
        <v>54</v>
      </c>
      <c r="I349" s="7"/>
      <c r="J349" s="7"/>
      <c r="K349" s="7"/>
      <c r="L349" s="4">
        <f>CierreVentas[[#This Row],[Venta 
Total]]-SUM(CierreVentas[[#This Row],[Datafast]:[Transferencias]])</f>
        <v>525.42000000000007</v>
      </c>
      <c r="M349" s="7">
        <v>10.7</v>
      </c>
      <c r="N349" s="7"/>
      <c r="O349" s="7"/>
      <c r="P349" s="7"/>
      <c r="Q349" s="7">
        <v>10</v>
      </c>
      <c r="R349" s="7"/>
      <c r="S349" s="7">
        <v>54.35</v>
      </c>
      <c r="T349" s="7"/>
      <c r="U349" s="7"/>
      <c r="V349" s="7"/>
      <c r="W349" s="23">
        <f>SUM(CierreVentas[[#This Row],[Compras]:[Otros]])</f>
        <v>75.05</v>
      </c>
      <c r="X349" s="7">
        <v>50.37</v>
      </c>
      <c r="Y349" s="7">
        <v>400</v>
      </c>
      <c r="Z349" s="4">
        <f>CierreVentas[[#This Row],[Efectivo]]-CierreVentas[[#This Row],[Total Gastos]]-CierreVentas[[#This Row],[Deposito
1]]-CierreVentas[[#This Row],[Deposito
2]]</f>
        <v>0</v>
      </c>
      <c r="AA349" s="7"/>
      <c r="AB349" s="7"/>
      <c r="AC349" s="7"/>
      <c r="AD349" s="7">
        <v>78.8</v>
      </c>
      <c r="AE349" s="23">
        <f>SUM(CierreVentas[[#This Row],[Empleados]:[Promociones]])</f>
        <v>78.8</v>
      </c>
    </row>
    <row r="350" spans="1:31" x14ac:dyDescent="0.25">
      <c r="A350" s="5">
        <v>12</v>
      </c>
      <c r="B350" s="6">
        <v>44592</v>
      </c>
      <c r="C350" s="7">
        <v>315.99</v>
      </c>
      <c r="D350" s="7">
        <v>80.16</v>
      </c>
      <c r="E350" s="7">
        <v>49.81</v>
      </c>
      <c r="F350" s="7">
        <v>25.49</v>
      </c>
      <c r="G350" s="7">
        <v>23.96</v>
      </c>
      <c r="H350" s="7"/>
      <c r="I350" s="7"/>
      <c r="J350" s="7"/>
      <c r="K350" s="7"/>
      <c r="L350" s="4">
        <f>CierreVentas[[#This Row],[Venta 
Total]]-SUM(CierreVentas[[#This Row],[Datafast]:[Transferencias]])</f>
        <v>136.57</v>
      </c>
      <c r="M350" s="7">
        <v>2.0099999999999998</v>
      </c>
      <c r="N350" s="7"/>
      <c r="O350" s="7"/>
      <c r="P350" s="7"/>
      <c r="Q350" s="7"/>
      <c r="R350" s="7"/>
      <c r="S350" s="7"/>
      <c r="T350" s="7"/>
      <c r="U350" s="7"/>
      <c r="V350" s="7"/>
      <c r="W350" s="23">
        <f>SUM(CierreVentas[[#This Row],[Compras]:[Otros]])</f>
        <v>2.0099999999999998</v>
      </c>
      <c r="X350" s="7">
        <v>134.56</v>
      </c>
      <c r="Y350" s="7"/>
      <c r="Z350" s="4">
        <f>CierreVentas[[#This Row],[Efectivo]]-CierreVentas[[#This Row],[Total Gastos]]-CierreVentas[[#This Row],[Deposito
1]]-CierreVentas[[#This Row],[Deposito
2]]</f>
        <v>0</v>
      </c>
      <c r="AA350" s="7"/>
      <c r="AB350" s="7"/>
      <c r="AC350" s="7"/>
      <c r="AD350" s="7">
        <v>6.8</v>
      </c>
      <c r="AE350" s="23">
        <f>SUM(CierreVentas[[#This Row],[Empleados]:[Promociones]])</f>
        <v>6.8</v>
      </c>
    </row>
    <row r="351" spans="1:31" x14ac:dyDescent="0.25">
      <c r="A351" s="5">
        <v>13</v>
      </c>
      <c r="B351" s="6">
        <v>44562</v>
      </c>
      <c r="C351" s="7">
        <v>836.77</v>
      </c>
      <c r="D351" s="7"/>
      <c r="E351" s="7">
        <v>307.93</v>
      </c>
      <c r="F351" s="7">
        <v>144.12</v>
      </c>
      <c r="G351" s="7">
        <v>20.27</v>
      </c>
      <c r="H351" s="7">
        <v>67.95</v>
      </c>
      <c r="I351" s="7"/>
      <c r="J351" s="7"/>
      <c r="K351" s="7"/>
      <c r="L351" s="4">
        <f>CierreVentas[[#This Row],[Venta 
Total]]-SUM(CierreVentas[[#This Row],[Datafast]:[Transferencias]])</f>
        <v>296.5</v>
      </c>
      <c r="M351" s="7"/>
      <c r="N351" s="7"/>
      <c r="O351" s="7"/>
      <c r="P351" s="7"/>
      <c r="Q351" s="7"/>
      <c r="R351" s="7"/>
      <c r="S351" s="7">
        <v>30</v>
      </c>
      <c r="T351" s="7"/>
      <c r="U351" s="7"/>
      <c r="V351" s="7"/>
      <c r="W351" s="23">
        <f>SUM(CierreVentas[[#This Row],[Compras]:[Otros]])</f>
        <v>30</v>
      </c>
      <c r="X351" s="7">
        <v>6.5</v>
      </c>
      <c r="Y351" s="7">
        <v>260</v>
      </c>
      <c r="Z351" s="4">
        <f>CierreVentas[[#This Row],[Efectivo]]-CierreVentas[[#This Row],[Total Gastos]]-CierreVentas[[#This Row],[Deposito
1]]-CierreVentas[[#This Row],[Deposito
2]]</f>
        <v>0</v>
      </c>
      <c r="AA351" s="7"/>
      <c r="AB351" s="7"/>
      <c r="AC351" s="7"/>
      <c r="AD351" s="7"/>
      <c r="AE351" s="23">
        <f>SUM(CierreVentas[[#This Row],[Empleados]:[Promociones]])</f>
        <v>0</v>
      </c>
    </row>
    <row r="352" spans="1:31" x14ac:dyDescent="0.25">
      <c r="A352" s="5">
        <v>13</v>
      </c>
      <c r="B352" s="6">
        <v>44563</v>
      </c>
      <c r="C352" s="7">
        <v>899.44</v>
      </c>
      <c r="D352" s="7"/>
      <c r="E352" s="7">
        <v>348.9</v>
      </c>
      <c r="F352" s="7">
        <v>94.08</v>
      </c>
      <c r="G352" s="7">
        <v>20.309999999999999</v>
      </c>
      <c r="H352" s="7">
        <v>37.72</v>
      </c>
      <c r="I352" s="7"/>
      <c r="J352" s="7"/>
      <c r="K352" s="7"/>
      <c r="L352" s="4">
        <f>CierreVentas[[#This Row],[Venta 
Total]]-SUM(CierreVentas[[#This Row],[Datafast]:[Transferencias]])</f>
        <v>398.43000000000006</v>
      </c>
      <c r="M352" s="7"/>
      <c r="N352" s="7"/>
      <c r="O352" s="7"/>
      <c r="P352" s="7"/>
      <c r="Q352" s="7"/>
      <c r="R352" s="7"/>
      <c r="S352" s="7">
        <v>20</v>
      </c>
      <c r="T352" s="7"/>
      <c r="U352" s="7"/>
      <c r="V352" s="7"/>
      <c r="W352" s="23">
        <f>SUM(CierreVentas[[#This Row],[Compras]:[Otros]])</f>
        <v>20</v>
      </c>
      <c r="X352" s="7">
        <v>178.43</v>
      </c>
      <c r="Y352" s="7">
        <v>200</v>
      </c>
      <c r="Z352" s="4">
        <f>CierreVentas[[#This Row],[Efectivo]]-CierreVentas[[#This Row],[Total Gastos]]-CierreVentas[[#This Row],[Deposito
1]]-CierreVentas[[#This Row],[Deposito
2]]</f>
        <v>0</v>
      </c>
      <c r="AA352" s="7"/>
      <c r="AB352" s="7"/>
      <c r="AC352" s="7"/>
      <c r="AD352" s="7">
        <v>1.6</v>
      </c>
      <c r="AE352" s="23">
        <f>SUM(CierreVentas[[#This Row],[Empleados]:[Promociones]])</f>
        <v>1.6</v>
      </c>
    </row>
    <row r="353" spans="1:31" x14ac:dyDescent="0.25">
      <c r="A353" s="5">
        <v>13</v>
      </c>
      <c r="B353" s="6">
        <v>44564</v>
      </c>
      <c r="C353" s="7">
        <v>452.49</v>
      </c>
      <c r="D353" s="7"/>
      <c r="E353" s="7">
        <v>259.41000000000003</v>
      </c>
      <c r="F353" s="7">
        <v>19.260000000000002</v>
      </c>
      <c r="G353" s="7"/>
      <c r="H353" s="7"/>
      <c r="I353" s="7"/>
      <c r="J353" s="7"/>
      <c r="K353" s="7"/>
      <c r="L353" s="4">
        <f>CierreVentas[[#This Row],[Venta 
Total]]-SUM(CierreVentas[[#This Row],[Datafast]:[Transferencias]])</f>
        <v>173.82</v>
      </c>
      <c r="M353" s="7">
        <v>3.51</v>
      </c>
      <c r="N353" s="7"/>
      <c r="O353" s="7">
        <v>20</v>
      </c>
      <c r="P353" s="7"/>
      <c r="Q353" s="7"/>
      <c r="R353" s="7"/>
      <c r="S353" s="7">
        <v>30</v>
      </c>
      <c r="T353" s="7"/>
      <c r="U353" s="7"/>
      <c r="V353" s="7"/>
      <c r="W353" s="23">
        <f>SUM(CierreVentas[[#This Row],[Compras]:[Otros]])</f>
        <v>53.51</v>
      </c>
      <c r="X353" s="7">
        <v>120.31</v>
      </c>
      <c r="Y353" s="7"/>
      <c r="Z353" s="4">
        <f>CierreVentas[[#This Row],[Efectivo]]-CierreVentas[[#This Row],[Total Gastos]]-CierreVentas[[#This Row],[Deposito
1]]-CierreVentas[[#This Row],[Deposito
2]]</f>
        <v>0</v>
      </c>
      <c r="AA353" s="7"/>
      <c r="AB353" s="7"/>
      <c r="AC353" s="7"/>
      <c r="AD353" s="7"/>
      <c r="AE353" s="23">
        <f>SUM(CierreVentas[[#This Row],[Empleados]:[Promociones]])</f>
        <v>0</v>
      </c>
    </row>
    <row r="354" spans="1:31" x14ac:dyDescent="0.25">
      <c r="A354" s="5">
        <v>13</v>
      </c>
      <c r="B354" s="6">
        <v>44565</v>
      </c>
      <c r="C354" s="7">
        <v>339.18</v>
      </c>
      <c r="D354" s="7"/>
      <c r="E354" s="7">
        <v>94.49</v>
      </c>
      <c r="F354" s="7">
        <v>13.79</v>
      </c>
      <c r="G354" s="7"/>
      <c r="H354" s="7">
        <v>34.72</v>
      </c>
      <c r="I354" s="7"/>
      <c r="J354" s="7"/>
      <c r="K354" s="7"/>
      <c r="L354" s="4">
        <f>CierreVentas[[#This Row],[Venta 
Total]]-SUM(CierreVentas[[#This Row],[Datafast]:[Transferencias]])</f>
        <v>196.18</v>
      </c>
      <c r="M354" s="7"/>
      <c r="N354" s="7"/>
      <c r="O354" s="7">
        <v>20</v>
      </c>
      <c r="P354" s="7"/>
      <c r="Q354" s="7"/>
      <c r="R354" s="7"/>
      <c r="S354" s="7">
        <v>20</v>
      </c>
      <c r="T354" s="7"/>
      <c r="U354" s="7"/>
      <c r="V354" s="7"/>
      <c r="W354" s="23">
        <f>SUM(CierreVentas[[#This Row],[Compras]:[Otros]])</f>
        <v>40</v>
      </c>
      <c r="X354" s="7">
        <v>156.18</v>
      </c>
      <c r="Y354" s="7"/>
      <c r="Z354" s="4">
        <f>CierreVentas[[#This Row],[Efectivo]]-CierreVentas[[#This Row],[Total Gastos]]-CierreVentas[[#This Row],[Deposito
1]]-CierreVentas[[#This Row],[Deposito
2]]</f>
        <v>0</v>
      </c>
      <c r="AA354" s="7"/>
      <c r="AB354" s="7"/>
      <c r="AC354" s="7"/>
      <c r="AD354" s="7">
        <v>4.03</v>
      </c>
      <c r="AE354" s="23">
        <f>SUM(CierreVentas[[#This Row],[Empleados]:[Promociones]])</f>
        <v>4.03</v>
      </c>
    </row>
    <row r="355" spans="1:31" x14ac:dyDescent="0.25">
      <c r="A355" s="5">
        <v>13</v>
      </c>
      <c r="B355" s="6">
        <v>44566</v>
      </c>
      <c r="C355" s="7">
        <v>333.5</v>
      </c>
      <c r="D355" s="7"/>
      <c r="E355" s="7">
        <v>123.6</v>
      </c>
      <c r="F355" s="7"/>
      <c r="G355" s="7"/>
      <c r="H355" s="7">
        <v>23.27</v>
      </c>
      <c r="I355" s="7"/>
      <c r="J355" s="7"/>
      <c r="K355" s="7"/>
      <c r="L355" s="4">
        <f>CierreVentas[[#This Row],[Venta 
Total]]-SUM(CierreVentas[[#This Row],[Datafast]:[Transferencias]])</f>
        <v>186.63</v>
      </c>
      <c r="M355" s="7"/>
      <c r="N355" s="7"/>
      <c r="O355" s="7"/>
      <c r="P355" s="7"/>
      <c r="Q355" s="7"/>
      <c r="R355" s="7"/>
      <c r="S355" s="7">
        <v>20</v>
      </c>
      <c r="T355" s="7"/>
      <c r="U355" s="7"/>
      <c r="V355" s="7">
        <v>22.38</v>
      </c>
      <c r="W355" s="23">
        <f>SUM(CierreVentas[[#This Row],[Compras]:[Otros]])</f>
        <v>42.379999999999995</v>
      </c>
      <c r="X355" s="7">
        <v>141.47</v>
      </c>
      <c r="Y355" s="7"/>
      <c r="Z355" s="4">
        <f>CierreVentas[[#This Row],[Efectivo]]-CierreVentas[[#This Row],[Total Gastos]]-CierreVentas[[#This Row],[Deposito
1]]-CierreVentas[[#This Row],[Deposito
2]]</f>
        <v>2.7800000000000011</v>
      </c>
      <c r="AA355" s="7"/>
      <c r="AB355" s="7"/>
      <c r="AC355" s="7"/>
      <c r="AD355" s="7"/>
      <c r="AE355" s="23">
        <f>SUM(CierreVentas[[#This Row],[Empleados]:[Promociones]])</f>
        <v>0</v>
      </c>
    </row>
    <row r="356" spans="1:31" x14ac:dyDescent="0.25">
      <c r="A356" s="5">
        <v>13</v>
      </c>
      <c r="B356" s="6">
        <v>44567</v>
      </c>
      <c r="C356" s="7">
        <v>584.30999999999995</v>
      </c>
      <c r="D356" s="7"/>
      <c r="E356" s="7">
        <v>328.39</v>
      </c>
      <c r="F356" s="7"/>
      <c r="G356" s="7"/>
      <c r="H356" s="7"/>
      <c r="I356" s="7"/>
      <c r="J356" s="7"/>
      <c r="K356" s="7"/>
      <c r="L356" s="4">
        <f>CierreVentas[[#This Row],[Venta 
Total]]-SUM(CierreVentas[[#This Row],[Datafast]:[Transferencias]])</f>
        <v>255.91999999999996</v>
      </c>
      <c r="M356" s="7"/>
      <c r="N356" s="7"/>
      <c r="O356" s="7"/>
      <c r="P356" s="7"/>
      <c r="Q356" s="7"/>
      <c r="R356" s="7"/>
      <c r="S356" s="7">
        <v>18</v>
      </c>
      <c r="T356" s="7"/>
      <c r="U356" s="7"/>
      <c r="V356" s="7">
        <v>20</v>
      </c>
      <c r="W356" s="23">
        <f>SUM(CierreVentas[[#This Row],[Compras]:[Otros]])</f>
        <v>38</v>
      </c>
      <c r="X356" s="7">
        <v>217.92</v>
      </c>
      <c r="Y356" s="7"/>
      <c r="Z356" s="4">
        <f>CierreVentas[[#This Row],[Efectivo]]-CierreVentas[[#This Row],[Total Gastos]]-CierreVentas[[#This Row],[Deposito
1]]-CierreVentas[[#This Row],[Deposito
2]]</f>
        <v>-2.8421709430404007E-14</v>
      </c>
      <c r="AA356" s="7"/>
      <c r="AB356" s="7"/>
      <c r="AC356" s="7"/>
      <c r="AD356" s="7"/>
      <c r="AE356" s="23">
        <f>SUM(CierreVentas[[#This Row],[Empleados]:[Promociones]])</f>
        <v>0</v>
      </c>
    </row>
    <row r="357" spans="1:31" x14ac:dyDescent="0.25">
      <c r="A357" s="5">
        <v>13</v>
      </c>
      <c r="B357" s="6">
        <v>44568</v>
      </c>
      <c r="C357" s="7">
        <v>486.03</v>
      </c>
      <c r="D357" s="7"/>
      <c r="E357" s="7">
        <v>179.01</v>
      </c>
      <c r="F357" s="7"/>
      <c r="G357" s="7"/>
      <c r="H357" s="7">
        <v>9.85</v>
      </c>
      <c r="I357" s="7"/>
      <c r="J357" s="7"/>
      <c r="K357" s="7"/>
      <c r="L357" s="4">
        <f>CierreVentas[[#This Row],[Venta 
Total]]-SUM(CierreVentas[[#This Row],[Datafast]:[Transferencias]])</f>
        <v>297.16999999999996</v>
      </c>
      <c r="M357" s="7"/>
      <c r="N357" s="7"/>
      <c r="O357" s="7"/>
      <c r="P357" s="7"/>
      <c r="Q357" s="7"/>
      <c r="R357" s="7"/>
      <c r="S357" s="7">
        <v>20</v>
      </c>
      <c r="T357" s="7"/>
      <c r="U357" s="7"/>
      <c r="V357" s="7"/>
      <c r="W357" s="23">
        <f>SUM(CierreVentas[[#This Row],[Compras]:[Otros]])</f>
        <v>20</v>
      </c>
      <c r="X357" s="7">
        <v>7.17</v>
      </c>
      <c r="Y357" s="7">
        <v>270</v>
      </c>
      <c r="Z357" s="4">
        <f>CierreVentas[[#This Row],[Efectivo]]-CierreVentas[[#This Row],[Total Gastos]]-CierreVentas[[#This Row],[Deposito
1]]-CierreVentas[[#This Row],[Deposito
2]]</f>
        <v>0</v>
      </c>
      <c r="AA357" s="7"/>
      <c r="AB357" s="7"/>
      <c r="AC357" s="7"/>
      <c r="AD357" s="7"/>
      <c r="AE357" s="23">
        <f>SUM(CierreVentas[[#This Row],[Empleados]:[Promociones]])</f>
        <v>0</v>
      </c>
    </row>
    <row r="358" spans="1:31" x14ac:dyDescent="0.25">
      <c r="A358" s="5">
        <v>13</v>
      </c>
      <c r="B358" s="6">
        <v>44569</v>
      </c>
      <c r="C358" s="7">
        <v>638.49</v>
      </c>
      <c r="D358" s="7"/>
      <c r="E358" s="7">
        <v>277.68</v>
      </c>
      <c r="F358" s="7">
        <v>21</v>
      </c>
      <c r="G358" s="7"/>
      <c r="H358" s="7">
        <v>40.68</v>
      </c>
      <c r="I358" s="7"/>
      <c r="J358" s="7"/>
      <c r="K358" s="7"/>
      <c r="L358" s="4">
        <f>CierreVentas[[#This Row],[Venta 
Total]]-SUM(CierreVentas[[#This Row],[Datafast]:[Transferencias]])</f>
        <v>299.13</v>
      </c>
      <c r="M358" s="7"/>
      <c r="N358" s="7"/>
      <c r="O358" s="7"/>
      <c r="P358" s="7"/>
      <c r="Q358" s="7"/>
      <c r="R358" s="7"/>
      <c r="S358" s="7">
        <v>18</v>
      </c>
      <c r="T358" s="7"/>
      <c r="U358" s="7"/>
      <c r="V358" s="7">
        <v>22.67</v>
      </c>
      <c r="W358" s="23">
        <f>SUM(CierreVentas[[#This Row],[Compras]:[Otros]])</f>
        <v>40.67</v>
      </c>
      <c r="X358" s="7">
        <v>258.45999999999998</v>
      </c>
      <c r="Y358" s="7"/>
      <c r="Z358" s="4">
        <f>CierreVentas[[#This Row],[Efectivo]]-CierreVentas[[#This Row],[Total Gastos]]-CierreVentas[[#This Row],[Deposito
1]]-CierreVentas[[#This Row],[Deposito
2]]</f>
        <v>0</v>
      </c>
      <c r="AA358" s="7"/>
      <c r="AB358" s="7"/>
      <c r="AC358" s="7"/>
      <c r="AD358" s="7"/>
      <c r="AE358" s="23">
        <f>SUM(CierreVentas[[#This Row],[Empleados]:[Promociones]])</f>
        <v>0</v>
      </c>
    </row>
    <row r="359" spans="1:31" x14ac:dyDescent="0.25">
      <c r="A359" s="5">
        <v>13</v>
      </c>
      <c r="B359" s="6">
        <v>44570</v>
      </c>
      <c r="C359" s="7">
        <v>665.87</v>
      </c>
      <c r="D359" s="7"/>
      <c r="E359" s="7">
        <v>303.63</v>
      </c>
      <c r="F359" s="7">
        <v>64</v>
      </c>
      <c r="G359" s="7"/>
      <c r="H359" s="7">
        <v>47.37</v>
      </c>
      <c r="I359" s="7"/>
      <c r="J359" s="7"/>
      <c r="K359" s="7"/>
      <c r="L359" s="4">
        <f>CierreVentas[[#This Row],[Venta 
Total]]-SUM(CierreVentas[[#This Row],[Datafast]:[Transferencias]])</f>
        <v>250.87</v>
      </c>
      <c r="M359" s="7"/>
      <c r="N359" s="7"/>
      <c r="O359" s="7">
        <v>130</v>
      </c>
      <c r="P359" s="7"/>
      <c r="Q359" s="7"/>
      <c r="R359" s="7"/>
      <c r="S359" s="7">
        <v>20</v>
      </c>
      <c r="T359" s="7"/>
      <c r="U359" s="7"/>
      <c r="V359" s="7">
        <v>22.67</v>
      </c>
      <c r="W359" s="23">
        <f>SUM(CierreVentas[[#This Row],[Compras]:[Otros]])</f>
        <v>172.67000000000002</v>
      </c>
      <c r="X359" s="7">
        <v>78.2</v>
      </c>
      <c r="Y359" s="7"/>
      <c r="Z359" s="4">
        <f>CierreVentas[[#This Row],[Efectivo]]-CierreVentas[[#This Row],[Total Gastos]]-CierreVentas[[#This Row],[Deposito
1]]-CierreVentas[[#This Row],[Deposito
2]]</f>
        <v>-1.4210854715202004E-14</v>
      </c>
      <c r="AA359" s="7"/>
      <c r="AB359" s="7"/>
      <c r="AC359" s="7"/>
      <c r="AD359" s="7">
        <v>19.399999999999999</v>
      </c>
      <c r="AE359" s="23">
        <f>SUM(CierreVentas[[#This Row],[Empleados]:[Promociones]])</f>
        <v>19.399999999999999</v>
      </c>
    </row>
    <row r="360" spans="1:31" x14ac:dyDescent="0.25">
      <c r="A360" s="5">
        <v>13</v>
      </c>
      <c r="B360" s="6">
        <v>44571</v>
      </c>
      <c r="C360" s="7">
        <v>208.04</v>
      </c>
      <c r="D360" s="7"/>
      <c r="E360" s="7">
        <v>125.26</v>
      </c>
      <c r="F360" s="7"/>
      <c r="G360" s="7"/>
      <c r="H360" s="7">
        <v>19.989999999999998</v>
      </c>
      <c r="I360" s="7"/>
      <c r="J360" s="7"/>
      <c r="K360" s="7"/>
      <c r="L360" s="4">
        <f>CierreVentas[[#This Row],[Venta 
Total]]-SUM(CierreVentas[[#This Row],[Datafast]:[Transferencias]])</f>
        <v>62.789999999999992</v>
      </c>
      <c r="M360" s="7"/>
      <c r="N360" s="7"/>
      <c r="O360" s="7"/>
      <c r="P360" s="7"/>
      <c r="Q360" s="7"/>
      <c r="R360" s="7"/>
      <c r="S360" s="7">
        <v>25</v>
      </c>
      <c r="T360" s="7"/>
      <c r="U360" s="7"/>
      <c r="V360" s="7">
        <v>21.12</v>
      </c>
      <c r="W360" s="23">
        <f>SUM(CierreVentas[[#This Row],[Compras]:[Otros]])</f>
        <v>46.120000000000005</v>
      </c>
      <c r="X360" s="7">
        <v>16.670000000000002</v>
      </c>
      <c r="Y360" s="7"/>
      <c r="Z360" s="4">
        <f>CierreVentas[[#This Row],[Efectivo]]-CierreVentas[[#This Row],[Total Gastos]]-CierreVentas[[#This Row],[Deposito
1]]-CierreVentas[[#This Row],[Deposito
2]]</f>
        <v>-1.4210854715202004E-14</v>
      </c>
      <c r="AA360" s="7"/>
      <c r="AB360" s="7"/>
      <c r="AC360" s="7"/>
      <c r="AD360" s="7"/>
      <c r="AE360" s="23">
        <f>SUM(CierreVentas[[#This Row],[Empleados]:[Promociones]])</f>
        <v>0</v>
      </c>
    </row>
    <row r="361" spans="1:31" x14ac:dyDescent="0.25">
      <c r="A361" s="5">
        <v>13</v>
      </c>
      <c r="B361" s="6">
        <v>44572</v>
      </c>
      <c r="C361" s="7">
        <v>414.3</v>
      </c>
      <c r="D361" s="7"/>
      <c r="E361" s="7">
        <v>201.07</v>
      </c>
      <c r="F361" s="7">
        <v>9.85</v>
      </c>
      <c r="G361" s="7">
        <v>20.71</v>
      </c>
      <c r="H361" s="7"/>
      <c r="I361" s="7"/>
      <c r="J361" s="7"/>
      <c r="K361" s="7"/>
      <c r="L361" s="4">
        <f>CierreVentas[[#This Row],[Venta 
Total]]-SUM(CierreVentas[[#This Row],[Datafast]:[Transferencias]])</f>
        <v>182.67000000000002</v>
      </c>
      <c r="M361" s="7">
        <v>5.32</v>
      </c>
      <c r="N361" s="7"/>
      <c r="O361" s="7">
        <v>40</v>
      </c>
      <c r="P361" s="7"/>
      <c r="Q361" s="7"/>
      <c r="R361" s="7"/>
      <c r="S361" s="7">
        <v>30</v>
      </c>
      <c r="T361" s="7"/>
      <c r="U361" s="7"/>
      <c r="V361" s="7">
        <v>21.97</v>
      </c>
      <c r="W361" s="23">
        <f>SUM(CierreVentas[[#This Row],[Compras]:[Otros]])</f>
        <v>97.289999999999992</v>
      </c>
      <c r="X361" s="7">
        <v>85.36</v>
      </c>
      <c r="Y361" s="7"/>
      <c r="Z361" s="4">
        <f>CierreVentas[[#This Row],[Efectivo]]-CierreVentas[[#This Row],[Total Gastos]]-CierreVentas[[#This Row],[Deposito
1]]-CierreVentas[[#This Row],[Deposito
2]]</f>
        <v>2.0000000000024443E-2</v>
      </c>
      <c r="AA361" s="7"/>
      <c r="AB361" s="7"/>
      <c r="AC361" s="7"/>
      <c r="AD361" s="7">
        <v>49.6</v>
      </c>
      <c r="AE361" s="23">
        <f>SUM(CierreVentas[[#This Row],[Empleados]:[Promociones]])</f>
        <v>49.6</v>
      </c>
    </row>
    <row r="362" spans="1:31" x14ac:dyDescent="0.25">
      <c r="A362" s="5">
        <v>13</v>
      </c>
      <c r="B362" s="6">
        <v>44573</v>
      </c>
      <c r="C362" s="7">
        <v>523.58000000000004</v>
      </c>
      <c r="D362" s="7"/>
      <c r="E362" s="7">
        <v>269.43</v>
      </c>
      <c r="F362" s="7">
        <v>10.35</v>
      </c>
      <c r="G362" s="7"/>
      <c r="H362" s="7">
        <v>33.28</v>
      </c>
      <c r="I362" s="7"/>
      <c r="J362" s="7"/>
      <c r="K362" s="7"/>
      <c r="L362" s="4">
        <f>CierreVentas[[#This Row],[Venta 
Total]]-SUM(CierreVentas[[#This Row],[Datafast]:[Transferencias]])</f>
        <v>210.51999999999998</v>
      </c>
      <c r="M362" s="7"/>
      <c r="N362" s="7"/>
      <c r="O362" s="7"/>
      <c r="P362" s="7"/>
      <c r="Q362" s="7"/>
      <c r="R362" s="7"/>
      <c r="S362" s="7">
        <v>20</v>
      </c>
      <c r="T362" s="7"/>
      <c r="U362" s="7"/>
      <c r="V362" s="7">
        <v>22.5</v>
      </c>
      <c r="W362" s="23">
        <f>SUM(CierreVentas[[#This Row],[Compras]:[Otros]])</f>
        <v>42.5</v>
      </c>
      <c r="X362" s="7">
        <v>168.02</v>
      </c>
      <c r="Y362" s="7"/>
      <c r="Z362" s="4">
        <f>CierreVentas[[#This Row],[Efectivo]]-CierreVentas[[#This Row],[Total Gastos]]-CierreVentas[[#This Row],[Deposito
1]]-CierreVentas[[#This Row],[Deposito
2]]</f>
        <v>-2.8421709430404007E-14</v>
      </c>
      <c r="AA362" s="7"/>
      <c r="AB362" s="7"/>
      <c r="AC362" s="7"/>
      <c r="AD362" s="7">
        <v>78.8</v>
      </c>
      <c r="AE362" s="23">
        <f>SUM(CierreVentas[[#This Row],[Empleados]:[Promociones]])</f>
        <v>78.8</v>
      </c>
    </row>
    <row r="363" spans="1:31" x14ac:dyDescent="0.25">
      <c r="A363" s="5">
        <v>13</v>
      </c>
      <c r="B363" s="6">
        <v>44574</v>
      </c>
      <c r="C363" s="7">
        <v>310.95999999999998</v>
      </c>
      <c r="D363" s="7"/>
      <c r="E363" s="7"/>
      <c r="F363" s="7">
        <v>153.05000000000001</v>
      </c>
      <c r="G363" s="7"/>
      <c r="H363" s="7"/>
      <c r="I363" s="7"/>
      <c r="J363" s="7"/>
      <c r="K363" s="7"/>
      <c r="L363" s="4">
        <f>CierreVentas[[#This Row],[Venta 
Total]]-SUM(CierreVentas[[#This Row],[Datafast]:[Transferencias]])</f>
        <v>157.90999999999997</v>
      </c>
      <c r="M363" s="7"/>
      <c r="N363" s="7"/>
      <c r="O363" s="7"/>
      <c r="P363" s="7"/>
      <c r="Q363" s="7">
        <v>20</v>
      </c>
      <c r="R363" s="7"/>
      <c r="S363" s="7">
        <v>25</v>
      </c>
      <c r="T363" s="7"/>
      <c r="U363" s="7"/>
      <c r="V363" s="7"/>
      <c r="W363" s="23">
        <f>SUM(CierreVentas[[#This Row],[Compras]:[Otros]])</f>
        <v>45</v>
      </c>
      <c r="X363" s="7">
        <v>112.91</v>
      </c>
      <c r="Y363" s="7"/>
      <c r="Z363" s="4">
        <f>CierreVentas[[#This Row],[Efectivo]]-CierreVentas[[#This Row],[Total Gastos]]-CierreVentas[[#This Row],[Deposito
1]]-CierreVentas[[#This Row],[Deposito
2]]</f>
        <v>-2.8421709430404007E-14</v>
      </c>
      <c r="AA363" s="7"/>
      <c r="AB363" s="7"/>
      <c r="AC363" s="7"/>
      <c r="AD363" s="7">
        <v>50.6</v>
      </c>
      <c r="AE363" s="23">
        <f>SUM(CierreVentas[[#This Row],[Empleados]:[Promociones]])</f>
        <v>50.6</v>
      </c>
    </row>
    <row r="364" spans="1:31" x14ac:dyDescent="0.25">
      <c r="A364" s="5">
        <v>13</v>
      </c>
      <c r="B364" s="6">
        <v>44575</v>
      </c>
      <c r="C364" s="7">
        <v>460.88</v>
      </c>
      <c r="D364" s="7"/>
      <c r="E364" s="7">
        <v>212.75</v>
      </c>
      <c r="F364" s="7"/>
      <c r="G364" s="7"/>
      <c r="H364" s="7"/>
      <c r="I364" s="7"/>
      <c r="J364" s="7"/>
      <c r="K364" s="7"/>
      <c r="L364" s="4">
        <f>CierreVentas[[#This Row],[Venta 
Total]]-SUM(CierreVentas[[#This Row],[Datafast]:[Transferencias]])</f>
        <v>248.13</v>
      </c>
      <c r="M364" s="7"/>
      <c r="N364" s="7"/>
      <c r="O364" s="7"/>
      <c r="P364" s="7"/>
      <c r="Q364" s="7"/>
      <c r="R364" s="7"/>
      <c r="S364" s="7">
        <v>20</v>
      </c>
      <c r="T364" s="7"/>
      <c r="U364" s="7"/>
      <c r="V364" s="7"/>
      <c r="W364" s="23">
        <f>SUM(CierreVentas[[#This Row],[Compras]:[Otros]])</f>
        <v>20</v>
      </c>
      <c r="X364" s="7">
        <v>228.13</v>
      </c>
      <c r="Y364" s="7"/>
      <c r="Z364" s="4">
        <f>CierreVentas[[#This Row],[Efectivo]]-CierreVentas[[#This Row],[Total Gastos]]-CierreVentas[[#This Row],[Deposito
1]]-CierreVentas[[#This Row],[Deposito
2]]</f>
        <v>0</v>
      </c>
      <c r="AA364" s="7">
        <v>28.6</v>
      </c>
      <c r="AB364" s="7"/>
      <c r="AC364" s="7">
        <v>102.2</v>
      </c>
      <c r="AD364" s="7"/>
      <c r="AE364" s="23">
        <f>SUM(CierreVentas[[#This Row],[Empleados]:[Promociones]])</f>
        <v>130.80000000000001</v>
      </c>
    </row>
    <row r="365" spans="1:31" x14ac:dyDescent="0.25">
      <c r="A365" s="5">
        <v>13</v>
      </c>
      <c r="B365" s="6">
        <v>44576</v>
      </c>
      <c r="C365" s="7">
        <v>1050.06</v>
      </c>
      <c r="D365" s="7"/>
      <c r="E365" s="7">
        <v>532.54999999999995</v>
      </c>
      <c r="F365" s="7">
        <v>77.16</v>
      </c>
      <c r="G365" s="7"/>
      <c r="H365" s="7">
        <v>114.47</v>
      </c>
      <c r="I365" s="7"/>
      <c r="J365" s="7"/>
      <c r="K365" s="7"/>
      <c r="L365" s="4">
        <f>CierreVentas[[#This Row],[Venta 
Total]]-SUM(CierreVentas[[#This Row],[Datafast]:[Transferencias]])</f>
        <v>325.88</v>
      </c>
      <c r="M365" s="7"/>
      <c r="N365" s="7"/>
      <c r="O365" s="7"/>
      <c r="P365" s="7"/>
      <c r="Q365" s="7"/>
      <c r="R365" s="7"/>
      <c r="S365" s="7">
        <v>30</v>
      </c>
      <c r="T365" s="7"/>
      <c r="U365" s="7"/>
      <c r="V365" s="7"/>
      <c r="W365" s="23">
        <f>SUM(CierreVentas[[#This Row],[Compras]:[Otros]])</f>
        <v>30</v>
      </c>
      <c r="X365" s="7">
        <v>295.88</v>
      </c>
      <c r="Y365" s="7"/>
      <c r="Z365" s="4">
        <f>CierreVentas[[#This Row],[Efectivo]]-CierreVentas[[#This Row],[Total Gastos]]-CierreVentas[[#This Row],[Deposito
1]]-CierreVentas[[#This Row],[Deposito
2]]</f>
        <v>0</v>
      </c>
      <c r="AA365" s="7"/>
      <c r="AB365" s="7"/>
      <c r="AC365" s="7"/>
      <c r="AD365" s="7">
        <v>112.8</v>
      </c>
      <c r="AE365" s="23">
        <f>SUM(CierreVentas[[#This Row],[Empleados]:[Promociones]])</f>
        <v>112.8</v>
      </c>
    </row>
    <row r="366" spans="1:31" x14ac:dyDescent="0.25">
      <c r="A366" s="5">
        <v>13</v>
      </c>
      <c r="B366" s="6">
        <v>44577</v>
      </c>
      <c r="C366" s="7">
        <v>881.28</v>
      </c>
      <c r="D366" s="7"/>
      <c r="E366" s="7">
        <v>372.39</v>
      </c>
      <c r="F366" s="7">
        <v>79.17</v>
      </c>
      <c r="G366" s="7"/>
      <c r="H366" s="7">
        <v>17.46</v>
      </c>
      <c r="I366" s="7"/>
      <c r="J366" s="7"/>
      <c r="K366" s="7"/>
      <c r="L366" s="4">
        <f>CierreVentas[[#This Row],[Venta 
Total]]-SUM(CierreVentas[[#This Row],[Datafast]:[Transferencias]])</f>
        <v>412.26</v>
      </c>
      <c r="M366" s="7"/>
      <c r="N366" s="7"/>
      <c r="O366" s="7"/>
      <c r="P366" s="7"/>
      <c r="Q366" s="7"/>
      <c r="R366" s="7"/>
      <c r="S366" s="7">
        <v>30</v>
      </c>
      <c r="T366" s="7"/>
      <c r="U366" s="7"/>
      <c r="V366" s="7"/>
      <c r="W366" s="23">
        <f>SUM(CierreVentas[[#This Row],[Compras]:[Otros]])</f>
        <v>30</v>
      </c>
      <c r="X366" s="7">
        <v>132.26</v>
      </c>
      <c r="Y366" s="7">
        <v>250</v>
      </c>
      <c r="Z366" s="4">
        <f>CierreVentas[[#This Row],[Efectivo]]-CierreVentas[[#This Row],[Total Gastos]]-CierreVentas[[#This Row],[Deposito
1]]-CierreVentas[[#This Row],[Deposito
2]]</f>
        <v>0</v>
      </c>
      <c r="AA366" s="7"/>
      <c r="AB366" s="7"/>
      <c r="AC366" s="7"/>
      <c r="AD366" s="7">
        <v>117.8</v>
      </c>
      <c r="AE366" s="23">
        <f>SUM(CierreVentas[[#This Row],[Empleados]:[Promociones]])</f>
        <v>117.8</v>
      </c>
    </row>
    <row r="367" spans="1:31" x14ac:dyDescent="0.25">
      <c r="A367" s="5">
        <v>13</v>
      </c>
      <c r="B367" s="6">
        <v>44578</v>
      </c>
      <c r="C367" s="7">
        <v>335.1</v>
      </c>
      <c r="D367" s="7"/>
      <c r="E367" s="7">
        <v>109.27</v>
      </c>
      <c r="F367" s="7"/>
      <c r="G367" s="7"/>
      <c r="H367" s="7"/>
      <c r="I367" s="7"/>
      <c r="J367" s="7"/>
      <c r="K367" s="7"/>
      <c r="L367" s="4">
        <f>CierreVentas[[#This Row],[Venta 
Total]]-SUM(CierreVentas[[#This Row],[Datafast]:[Transferencias]])</f>
        <v>225.83000000000004</v>
      </c>
      <c r="M367" s="7">
        <v>10.050000000000001</v>
      </c>
      <c r="N367" s="7"/>
      <c r="O367" s="7"/>
      <c r="P367" s="7"/>
      <c r="Q367" s="7"/>
      <c r="R367" s="7"/>
      <c r="S367" s="7">
        <v>30</v>
      </c>
      <c r="T367" s="7"/>
      <c r="U367" s="7"/>
      <c r="V367" s="7">
        <v>28.58</v>
      </c>
      <c r="W367" s="23">
        <f>SUM(CierreVentas[[#This Row],[Compras]:[Otros]])</f>
        <v>68.63</v>
      </c>
      <c r="X367" s="7">
        <v>157.19999999999999</v>
      </c>
      <c r="Y367" s="7"/>
      <c r="Z367" s="4">
        <f>CierreVentas[[#This Row],[Efectivo]]-CierreVentas[[#This Row],[Total Gastos]]-CierreVentas[[#This Row],[Deposito
1]]-CierreVentas[[#This Row],[Deposito
2]]</f>
        <v>5.6843418860808015E-14</v>
      </c>
      <c r="AA367" s="7"/>
      <c r="AB367" s="7"/>
      <c r="AC367" s="7"/>
      <c r="AD367" s="7">
        <v>64.2</v>
      </c>
      <c r="AE367" s="23">
        <f>SUM(CierreVentas[[#This Row],[Empleados]:[Promociones]])</f>
        <v>64.2</v>
      </c>
    </row>
    <row r="368" spans="1:31" x14ac:dyDescent="0.25">
      <c r="A368" s="5">
        <v>13</v>
      </c>
      <c r="B368" s="6">
        <v>44579</v>
      </c>
      <c r="C368" s="7">
        <v>330.08</v>
      </c>
      <c r="D368" s="7"/>
      <c r="E368" s="7">
        <v>109.77</v>
      </c>
      <c r="F368" s="7">
        <v>12.43</v>
      </c>
      <c r="G368" s="7"/>
      <c r="H368" s="7"/>
      <c r="I368" s="7"/>
      <c r="J368" s="7"/>
      <c r="K368" s="7"/>
      <c r="L368" s="4">
        <f>CierreVentas[[#This Row],[Venta 
Total]]-SUM(CierreVentas[[#This Row],[Datafast]:[Transferencias]])</f>
        <v>207.88</v>
      </c>
      <c r="M368" s="7"/>
      <c r="N368" s="7"/>
      <c r="O368" s="7"/>
      <c r="P368" s="7">
        <v>152.5</v>
      </c>
      <c r="Q368" s="7"/>
      <c r="R368" s="7"/>
      <c r="S368" s="7">
        <v>20</v>
      </c>
      <c r="T368" s="7"/>
      <c r="U368" s="7"/>
      <c r="V368" s="7">
        <v>35.380000000000003</v>
      </c>
      <c r="W368" s="23">
        <f>SUM(CierreVentas[[#This Row],[Compras]:[Otros]])</f>
        <v>207.88</v>
      </c>
      <c r="X368" s="7"/>
      <c r="Y368" s="7"/>
      <c r="Z368" s="4">
        <f>CierreVentas[[#This Row],[Efectivo]]-CierreVentas[[#This Row],[Total Gastos]]-CierreVentas[[#This Row],[Deposito
1]]-CierreVentas[[#This Row],[Deposito
2]]</f>
        <v>0</v>
      </c>
      <c r="AA368" s="7"/>
      <c r="AB368" s="7"/>
      <c r="AC368" s="7"/>
      <c r="AD368" s="7">
        <v>57.4</v>
      </c>
      <c r="AE368" s="23">
        <f>SUM(CierreVentas[[#This Row],[Empleados]:[Promociones]])</f>
        <v>57.4</v>
      </c>
    </row>
    <row r="369" spans="1:31" x14ac:dyDescent="0.25">
      <c r="A369" s="5">
        <v>13</v>
      </c>
      <c r="B369" s="6">
        <v>44580</v>
      </c>
      <c r="C369" s="7">
        <v>313.56</v>
      </c>
      <c r="D369" s="7"/>
      <c r="E369" s="7">
        <v>104.29</v>
      </c>
      <c r="F369" s="7"/>
      <c r="G369" s="7"/>
      <c r="H369" s="7">
        <v>28.89</v>
      </c>
      <c r="I369" s="7"/>
      <c r="J369" s="7"/>
      <c r="K369" s="7"/>
      <c r="L369" s="4">
        <f>CierreVentas[[#This Row],[Venta 
Total]]-SUM(CierreVentas[[#This Row],[Datafast]:[Transferencias]])</f>
        <v>180.38</v>
      </c>
      <c r="M369" s="7"/>
      <c r="N369" s="7"/>
      <c r="O369" s="7"/>
      <c r="P369" s="7">
        <v>155.38</v>
      </c>
      <c r="Q369" s="7"/>
      <c r="R369" s="7"/>
      <c r="S369" s="7">
        <v>25</v>
      </c>
      <c r="T369" s="7"/>
      <c r="U369" s="7"/>
      <c r="V369" s="7"/>
      <c r="W369" s="23">
        <f>SUM(CierreVentas[[#This Row],[Compras]:[Otros]])</f>
        <v>180.38</v>
      </c>
      <c r="X369" s="7"/>
      <c r="Y369" s="7"/>
      <c r="Z369" s="4">
        <f>CierreVentas[[#This Row],[Efectivo]]-CierreVentas[[#This Row],[Total Gastos]]-CierreVentas[[#This Row],[Deposito
1]]-CierreVentas[[#This Row],[Deposito
2]]</f>
        <v>0</v>
      </c>
      <c r="AA369" s="7"/>
      <c r="AB369" s="7"/>
      <c r="AC369" s="7"/>
      <c r="AD369" s="7">
        <v>44.8</v>
      </c>
      <c r="AE369" s="23">
        <f>SUM(CierreVentas[[#This Row],[Empleados]:[Promociones]])</f>
        <v>44.8</v>
      </c>
    </row>
    <row r="370" spans="1:31" x14ac:dyDescent="0.25">
      <c r="A370" s="5">
        <v>13</v>
      </c>
      <c r="B370" s="6">
        <v>44581</v>
      </c>
      <c r="C370" s="7">
        <v>362.18</v>
      </c>
      <c r="D370" s="7"/>
      <c r="E370" s="7">
        <v>141.47</v>
      </c>
      <c r="F370" s="7"/>
      <c r="G370" s="7"/>
      <c r="H370" s="7"/>
      <c r="I370" s="7"/>
      <c r="J370" s="7"/>
      <c r="K370" s="7"/>
      <c r="L370" s="4">
        <f>CierreVentas[[#This Row],[Venta 
Total]]-SUM(CierreVentas[[#This Row],[Datafast]:[Transferencias]])</f>
        <v>220.71</v>
      </c>
      <c r="M370" s="7"/>
      <c r="N370" s="7"/>
      <c r="O370" s="7"/>
      <c r="P370" s="7">
        <v>195.71</v>
      </c>
      <c r="Q370" s="7"/>
      <c r="R370" s="7"/>
      <c r="S370" s="7">
        <v>25</v>
      </c>
      <c r="T370" s="7"/>
      <c r="U370" s="7"/>
      <c r="V370" s="7"/>
      <c r="W370" s="23">
        <f>SUM(CierreVentas[[#This Row],[Compras]:[Otros]])</f>
        <v>220.71</v>
      </c>
      <c r="X370" s="7"/>
      <c r="Y370" s="7"/>
      <c r="Z370" s="4">
        <f>CierreVentas[[#This Row],[Efectivo]]-CierreVentas[[#This Row],[Total Gastos]]-CierreVentas[[#This Row],[Deposito
1]]-CierreVentas[[#This Row],[Deposito
2]]</f>
        <v>0</v>
      </c>
      <c r="AA370" s="7"/>
      <c r="AB370" s="7"/>
      <c r="AC370" s="7"/>
      <c r="AD370" s="7">
        <v>6.8</v>
      </c>
      <c r="AE370" s="23">
        <f>SUM(CierreVentas[[#This Row],[Empleados]:[Promociones]])</f>
        <v>6.8</v>
      </c>
    </row>
    <row r="371" spans="1:31" x14ac:dyDescent="0.25">
      <c r="A371" s="5">
        <v>13</v>
      </c>
      <c r="B371" s="6">
        <v>44582</v>
      </c>
      <c r="C371" s="7">
        <v>527.74</v>
      </c>
      <c r="D371" s="7"/>
      <c r="E371" s="7">
        <v>347.6</v>
      </c>
      <c r="F371" s="7"/>
      <c r="G371" s="7"/>
      <c r="H371" s="7"/>
      <c r="I371" s="7"/>
      <c r="J371" s="7"/>
      <c r="K371" s="7"/>
      <c r="L371" s="4">
        <f>CierreVentas[[#This Row],[Venta 
Total]]-SUM(CierreVentas[[#This Row],[Datafast]:[Transferencias]])</f>
        <v>180.14</v>
      </c>
      <c r="M371" s="7"/>
      <c r="N371" s="7"/>
      <c r="O371" s="7"/>
      <c r="P371" s="7">
        <v>160.13999999999999</v>
      </c>
      <c r="Q371" s="7"/>
      <c r="R371" s="7"/>
      <c r="S371" s="7">
        <v>20</v>
      </c>
      <c r="T371" s="7"/>
      <c r="U371" s="7"/>
      <c r="V371" s="7"/>
      <c r="W371" s="23">
        <f>SUM(CierreVentas[[#This Row],[Compras]:[Otros]])</f>
        <v>180.14</v>
      </c>
      <c r="X371" s="7"/>
      <c r="Y371" s="7"/>
      <c r="Z371" s="4">
        <f>CierreVentas[[#This Row],[Efectivo]]-CierreVentas[[#This Row],[Total Gastos]]-CierreVentas[[#This Row],[Deposito
1]]-CierreVentas[[#This Row],[Deposito
2]]</f>
        <v>0</v>
      </c>
      <c r="AA371" s="7"/>
      <c r="AB371" s="7"/>
      <c r="AC371" s="7"/>
      <c r="AD371" s="7">
        <v>89.6</v>
      </c>
      <c r="AE371" s="23">
        <f>SUM(CierreVentas[[#This Row],[Empleados]:[Promociones]])</f>
        <v>89.6</v>
      </c>
    </row>
    <row r="372" spans="1:31" x14ac:dyDescent="0.25">
      <c r="A372" s="5">
        <v>13</v>
      </c>
      <c r="B372" s="6">
        <v>44583</v>
      </c>
      <c r="C372" s="7">
        <v>880.25</v>
      </c>
      <c r="D372" s="7"/>
      <c r="E372" s="7">
        <v>439.47</v>
      </c>
      <c r="F372" s="7">
        <v>51.2</v>
      </c>
      <c r="G372" s="7"/>
      <c r="H372" s="7">
        <v>9.85</v>
      </c>
      <c r="I372" s="7"/>
      <c r="J372" s="7"/>
      <c r="K372" s="7"/>
      <c r="L372" s="4">
        <f>CierreVentas[[#This Row],[Venta 
Total]]-SUM(CierreVentas[[#This Row],[Datafast]:[Transferencias]])</f>
        <v>379.72999999999996</v>
      </c>
      <c r="M372" s="7"/>
      <c r="N372" s="7"/>
      <c r="O372" s="7"/>
      <c r="P372" s="7">
        <v>216.27</v>
      </c>
      <c r="Q372" s="7"/>
      <c r="R372" s="7"/>
      <c r="S372" s="7">
        <v>30</v>
      </c>
      <c r="T372" s="7"/>
      <c r="U372" s="7"/>
      <c r="V372" s="7"/>
      <c r="W372" s="23">
        <f>SUM(CierreVentas[[#This Row],[Compras]:[Otros]])</f>
        <v>246.27</v>
      </c>
      <c r="X372" s="7">
        <v>133.46</v>
      </c>
      <c r="Y372" s="7"/>
      <c r="Z372" s="4">
        <f>CierreVentas[[#This Row],[Efectivo]]-CierreVentas[[#This Row],[Total Gastos]]-CierreVentas[[#This Row],[Deposito
1]]-CierreVentas[[#This Row],[Deposito
2]]</f>
        <v>-5.6843418860808015E-14</v>
      </c>
      <c r="AA372" s="7"/>
      <c r="AB372" s="7"/>
      <c r="AC372" s="7"/>
      <c r="AD372" s="7">
        <v>94.4</v>
      </c>
      <c r="AE372" s="23">
        <f>SUM(CierreVentas[[#This Row],[Empleados]:[Promociones]])</f>
        <v>94.4</v>
      </c>
    </row>
    <row r="373" spans="1:31" x14ac:dyDescent="0.25">
      <c r="A373" s="5">
        <v>13</v>
      </c>
      <c r="B373" s="6">
        <v>44584</v>
      </c>
      <c r="C373" s="7">
        <v>559.73</v>
      </c>
      <c r="D373" s="7"/>
      <c r="E373" s="7">
        <v>267.64</v>
      </c>
      <c r="F373" s="7">
        <v>19.96</v>
      </c>
      <c r="G373" s="7"/>
      <c r="H373" s="7">
        <v>27.65</v>
      </c>
      <c r="I373" s="7"/>
      <c r="J373" s="7"/>
      <c r="K373" s="7"/>
      <c r="L373" s="4">
        <f>CierreVentas[[#This Row],[Venta 
Total]]-SUM(CierreVentas[[#This Row],[Datafast]:[Transferencias]])</f>
        <v>244.48000000000008</v>
      </c>
      <c r="M373" s="7">
        <v>12.71</v>
      </c>
      <c r="N373" s="7"/>
      <c r="O373" s="7"/>
      <c r="P373" s="7"/>
      <c r="Q373" s="7"/>
      <c r="R373" s="7"/>
      <c r="S373" s="7">
        <v>30</v>
      </c>
      <c r="T373" s="7"/>
      <c r="U373" s="7"/>
      <c r="V373" s="7"/>
      <c r="W373" s="23">
        <f>SUM(CierreVentas[[#This Row],[Compras]:[Otros]])</f>
        <v>42.71</v>
      </c>
      <c r="X373" s="7">
        <v>101.77</v>
      </c>
      <c r="Y373" s="7">
        <v>100</v>
      </c>
      <c r="Z373" s="4">
        <f>CierreVentas[[#This Row],[Efectivo]]-CierreVentas[[#This Row],[Total Gastos]]-CierreVentas[[#This Row],[Deposito
1]]-CierreVentas[[#This Row],[Deposito
2]]</f>
        <v>0</v>
      </c>
      <c r="AA373" s="7"/>
      <c r="AB373" s="7"/>
      <c r="AC373" s="7"/>
      <c r="AD373" s="7">
        <v>138.19999999999999</v>
      </c>
      <c r="AE373" s="23">
        <f>SUM(CierreVentas[[#This Row],[Empleados]:[Promociones]])</f>
        <v>138.19999999999999</v>
      </c>
    </row>
    <row r="374" spans="1:31" x14ac:dyDescent="0.25">
      <c r="A374" s="5">
        <v>13</v>
      </c>
      <c r="B374" s="6">
        <v>44585</v>
      </c>
      <c r="C374" s="7">
        <v>362.95</v>
      </c>
      <c r="D374" s="7"/>
      <c r="E374" s="7">
        <v>180.13</v>
      </c>
      <c r="F374" s="7"/>
      <c r="G374" s="7"/>
      <c r="H374" s="7"/>
      <c r="I374" s="7"/>
      <c r="J374" s="7"/>
      <c r="K374" s="7"/>
      <c r="L374" s="4">
        <f>CierreVentas[[#This Row],[Venta 
Total]]-SUM(CierreVentas[[#This Row],[Datafast]:[Transferencias]])</f>
        <v>182.82</v>
      </c>
      <c r="M374" s="7"/>
      <c r="N374" s="7"/>
      <c r="O374" s="7"/>
      <c r="P374" s="7"/>
      <c r="Q374" s="7"/>
      <c r="R374" s="7"/>
      <c r="S374" s="7">
        <v>25</v>
      </c>
      <c r="T374" s="7"/>
      <c r="U374" s="7"/>
      <c r="V374" s="7">
        <v>7.81</v>
      </c>
      <c r="W374" s="23">
        <f>SUM(CierreVentas[[#This Row],[Compras]:[Otros]])</f>
        <v>32.81</v>
      </c>
      <c r="X374" s="7">
        <v>150.01</v>
      </c>
      <c r="Y374" s="7"/>
      <c r="Z374" s="4">
        <f>CierreVentas[[#This Row],[Efectivo]]-CierreVentas[[#This Row],[Total Gastos]]-CierreVentas[[#This Row],[Deposito
1]]-CierreVentas[[#This Row],[Deposito
2]]</f>
        <v>0</v>
      </c>
      <c r="AA374" s="7"/>
      <c r="AB374" s="7"/>
      <c r="AC374" s="7"/>
      <c r="AD374" s="7">
        <v>50.6</v>
      </c>
      <c r="AE374" s="23">
        <f>SUM(CierreVentas[[#This Row],[Empleados]:[Promociones]])</f>
        <v>50.6</v>
      </c>
    </row>
    <row r="375" spans="1:31" x14ac:dyDescent="0.25">
      <c r="A375" s="5">
        <v>13</v>
      </c>
      <c r="B375" s="6">
        <v>44586</v>
      </c>
      <c r="C375" s="7">
        <v>372.35</v>
      </c>
      <c r="D375" s="7"/>
      <c r="E375" s="7">
        <v>163.22999999999999</v>
      </c>
      <c r="F375" s="7">
        <v>20.72</v>
      </c>
      <c r="G375" s="7"/>
      <c r="H375" s="7"/>
      <c r="I375" s="7"/>
      <c r="J375" s="7"/>
      <c r="K375" s="7"/>
      <c r="L375" s="4">
        <f>CierreVentas[[#This Row],[Venta 
Total]]-SUM(CierreVentas[[#This Row],[Datafast]:[Transferencias]])</f>
        <v>188.40000000000003</v>
      </c>
      <c r="M375" s="7"/>
      <c r="N375" s="7"/>
      <c r="O375" s="7"/>
      <c r="P375" s="7"/>
      <c r="Q375" s="7"/>
      <c r="R375" s="7"/>
      <c r="S375" s="7">
        <v>20</v>
      </c>
      <c r="T375" s="7"/>
      <c r="U375" s="7"/>
      <c r="V375" s="7">
        <v>19.62</v>
      </c>
      <c r="W375" s="23">
        <f>SUM(CierreVentas[[#This Row],[Compras]:[Otros]])</f>
        <v>39.620000000000005</v>
      </c>
      <c r="X375" s="7">
        <v>148.78</v>
      </c>
      <c r="Y375" s="7"/>
      <c r="Z375" s="4">
        <f>CierreVentas[[#This Row],[Efectivo]]-CierreVentas[[#This Row],[Total Gastos]]-CierreVentas[[#This Row],[Deposito
1]]-CierreVentas[[#This Row],[Deposito
2]]</f>
        <v>2.8421709430404007E-14</v>
      </c>
      <c r="AA375" s="7"/>
      <c r="AB375" s="7"/>
      <c r="AC375" s="7"/>
      <c r="AD375" s="7">
        <v>37</v>
      </c>
      <c r="AE375" s="23">
        <f>SUM(CierreVentas[[#This Row],[Empleados]:[Promociones]])</f>
        <v>37</v>
      </c>
    </row>
    <row r="376" spans="1:31" x14ac:dyDescent="0.25">
      <c r="A376" s="5">
        <v>13</v>
      </c>
      <c r="B376" s="6">
        <v>44587</v>
      </c>
      <c r="C376" s="7">
        <v>433.69</v>
      </c>
      <c r="D376" s="7"/>
      <c r="E376" s="7">
        <v>206.56</v>
      </c>
      <c r="F376" s="7">
        <v>5.48</v>
      </c>
      <c r="G376" s="7"/>
      <c r="H376" s="7"/>
      <c r="I376" s="7"/>
      <c r="J376" s="7"/>
      <c r="K376" s="7"/>
      <c r="L376" s="4">
        <f>CierreVentas[[#This Row],[Venta 
Total]]-SUM(CierreVentas[[#This Row],[Datafast]:[Transferencias]])</f>
        <v>221.65</v>
      </c>
      <c r="M376" s="7"/>
      <c r="N376" s="7"/>
      <c r="O376" s="7"/>
      <c r="P376" s="7"/>
      <c r="Q376" s="7"/>
      <c r="R376" s="7"/>
      <c r="S376" s="7">
        <v>25</v>
      </c>
      <c r="T376" s="7"/>
      <c r="U376" s="7"/>
      <c r="V376" s="7"/>
      <c r="W376" s="23">
        <f>SUM(CierreVentas[[#This Row],[Compras]:[Otros]])</f>
        <v>25</v>
      </c>
      <c r="X376" s="7">
        <v>196.65</v>
      </c>
      <c r="Y376" s="7"/>
      <c r="Z376" s="4">
        <f>CierreVentas[[#This Row],[Efectivo]]-CierreVentas[[#This Row],[Total Gastos]]-CierreVentas[[#This Row],[Deposito
1]]-CierreVentas[[#This Row],[Deposito
2]]</f>
        <v>0</v>
      </c>
      <c r="AA376" s="7"/>
      <c r="AB376" s="7"/>
      <c r="AC376" s="7"/>
      <c r="AD376" s="7">
        <v>74</v>
      </c>
      <c r="AE376" s="23">
        <f>SUM(CierreVentas[[#This Row],[Empleados]:[Promociones]])</f>
        <v>74</v>
      </c>
    </row>
    <row r="377" spans="1:31" x14ac:dyDescent="0.25">
      <c r="A377" s="5">
        <v>13</v>
      </c>
      <c r="B377" s="6">
        <v>44588</v>
      </c>
      <c r="C377" s="7">
        <v>488.31</v>
      </c>
      <c r="D377" s="7"/>
      <c r="E377" s="7">
        <v>244.32</v>
      </c>
      <c r="F377" s="7"/>
      <c r="G377" s="7"/>
      <c r="H377" s="7">
        <v>9.6300000000000008</v>
      </c>
      <c r="I377" s="7"/>
      <c r="J377" s="7"/>
      <c r="K377" s="7"/>
      <c r="L377" s="4">
        <f>CierreVentas[[#This Row],[Venta 
Total]]-SUM(CierreVentas[[#This Row],[Datafast]:[Transferencias]])</f>
        <v>234.36</v>
      </c>
      <c r="M377" s="7"/>
      <c r="N377" s="7"/>
      <c r="O377" s="7"/>
      <c r="P377" s="7"/>
      <c r="Q377" s="7"/>
      <c r="R377" s="7"/>
      <c r="S377" s="7">
        <v>30</v>
      </c>
      <c r="T377" s="7"/>
      <c r="U377" s="7"/>
      <c r="V377" s="7"/>
      <c r="W377" s="23">
        <f>SUM(CierreVentas[[#This Row],[Compras]:[Otros]])</f>
        <v>30</v>
      </c>
      <c r="X377" s="7">
        <v>204.36</v>
      </c>
      <c r="Y377" s="7"/>
      <c r="Z377" s="4">
        <f>CierreVentas[[#This Row],[Efectivo]]-CierreVentas[[#This Row],[Total Gastos]]-CierreVentas[[#This Row],[Deposito
1]]-CierreVentas[[#This Row],[Deposito
2]]</f>
        <v>0</v>
      </c>
      <c r="AA377" s="7"/>
      <c r="AB377" s="7"/>
      <c r="AC377" s="7"/>
      <c r="AD377" s="7">
        <v>37</v>
      </c>
      <c r="AE377" s="23">
        <f>SUM(CierreVentas[[#This Row],[Empleados]:[Promociones]])</f>
        <v>37</v>
      </c>
    </row>
    <row r="378" spans="1:31" x14ac:dyDescent="0.25">
      <c r="A378" s="5">
        <v>13</v>
      </c>
      <c r="B378" s="6">
        <v>44589</v>
      </c>
      <c r="C378" s="7">
        <v>593.39</v>
      </c>
      <c r="D378" s="7"/>
      <c r="E378" s="7">
        <v>257.91000000000003</v>
      </c>
      <c r="F378" s="7">
        <v>12.56</v>
      </c>
      <c r="G378" s="7"/>
      <c r="H378" s="7">
        <v>18.39</v>
      </c>
      <c r="I378" s="7"/>
      <c r="J378" s="7"/>
      <c r="K378" s="7"/>
      <c r="L378" s="4">
        <f>CierreVentas[[#This Row],[Venta 
Total]]-SUM(CierreVentas[[#This Row],[Datafast]:[Transferencias]])</f>
        <v>304.52999999999997</v>
      </c>
      <c r="M378" s="7"/>
      <c r="N378" s="7"/>
      <c r="O378" s="7"/>
      <c r="P378" s="7"/>
      <c r="Q378" s="7"/>
      <c r="R378" s="7"/>
      <c r="S378" s="7">
        <v>25</v>
      </c>
      <c r="T378" s="7"/>
      <c r="U378" s="7"/>
      <c r="V378" s="7"/>
      <c r="W378" s="23">
        <f>SUM(CierreVentas[[#This Row],[Compras]:[Otros]])</f>
        <v>25</v>
      </c>
      <c r="X378" s="7">
        <v>279.55</v>
      </c>
      <c r="Y378" s="7"/>
      <c r="Z378" s="4">
        <f>CierreVentas[[#This Row],[Efectivo]]-CierreVentas[[#This Row],[Total Gastos]]-CierreVentas[[#This Row],[Deposito
1]]-CierreVentas[[#This Row],[Deposito
2]]</f>
        <v>-2.0000000000038654E-2</v>
      </c>
      <c r="AA378" s="7"/>
      <c r="AB378" s="7"/>
      <c r="AC378" s="7"/>
      <c r="AD378" s="7">
        <v>51.6</v>
      </c>
      <c r="AE378" s="23">
        <f>SUM(CierreVentas[[#This Row],[Empleados]:[Promociones]])</f>
        <v>51.6</v>
      </c>
    </row>
    <row r="379" spans="1:31" x14ac:dyDescent="0.25">
      <c r="A379" s="5">
        <v>13</v>
      </c>
      <c r="B379" s="6">
        <v>44590</v>
      </c>
      <c r="C379" s="7">
        <v>1067.3599999999999</v>
      </c>
      <c r="D379" s="7"/>
      <c r="E379" s="7">
        <v>430.9</v>
      </c>
      <c r="F379" s="7">
        <v>49.77</v>
      </c>
      <c r="G379" s="7"/>
      <c r="H379" s="7">
        <v>56.35</v>
      </c>
      <c r="I379" s="7"/>
      <c r="J379" s="7"/>
      <c r="K379" s="7"/>
      <c r="L379" s="4">
        <f>CierreVentas[[#This Row],[Venta 
Total]]-SUM(CierreVentas[[#This Row],[Datafast]:[Transferencias]])</f>
        <v>530.33999999999992</v>
      </c>
      <c r="M379" s="7"/>
      <c r="N379" s="7"/>
      <c r="O379" s="7"/>
      <c r="P379" s="7"/>
      <c r="Q379" s="7"/>
      <c r="R379" s="7"/>
      <c r="S379" s="7">
        <v>25</v>
      </c>
      <c r="T379" s="7"/>
      <c r="U379" s="7"/>
      <c r="V379" s="7"/>
      <c r="W379" s="23">
        <f>SUM(CierreVentas[[#This Row],[Compras]:[Otros]])</f>
        <v>25</v>
      </c>
      <c r="X379" s="7">
        <v>505.34</v>
      </c>
      <c r="Y379" s="7"/>
      <c r="Z379" s="4">
        <f>CierreVentas[[#This Row],[Efectivo]]-CierreVentas[[#This Row],[Total Gastos]]-CierreVentas[[#This Row],[Deposito
1]]-CierreVentas[[#This Row],[Deposito
2]]</f>
        <v>-5.6843418860808015E-14</v>
      </c>
      <c r="AA379" s="7"/>
      <c r="AB379" s="7"/>
      <c r="AC379" s="7"/>
      <c r="AD379" s="7">
        <v>101.2</v>
      </c>
      <c r="AE379" s="23">
        <f>SUM(CierreVentas[[#This Row],[Empleados]:[Promociones]])</f>
        <v>101.2</v>
      </c>
    </row>
    <row r="380" spans="1:31" x14ac:dyDescent="0.25">
      <c r="A380" s="5">
        <v>13</v>
      </c>
      <c r="B380" s="6">
        <v>44591</v>
      </c>
      <c r="C380" s="7">
        <v>738.05</v>
      </c>
      <c r="D380" s="7"/>
      <c r="E380" s="7">
        <v>424.06</v>
      </c>
      <c r="F380" s="7"/>
      <c r="G380" s="7"/>
      <c r="H380" s="7">
        <v>31.37</v>
      </c>
      <c r="I380" s="7"/>
      <c r="J380" s="7"/>
      <c r="K380" s="7"/>
      <c r="L380" s="4">
        <f>CierreVentas[[#This Row],[Venta 
Total]]-SUM(CierreVentas[[#This Row],[Datafast]:[Transferencias]])</f>
        <v>282.61999999999995</v>
      </c>
      <c r="M380" s="7"/>
      <c r="N380" s="7"/>
      <c r="O380" s="7"/>
      <c r="P380" s="7"/>
      <c r="Q380" s="7"/>
      <c r="R380" s="7"/>
      <c r="S380" s="7">
        <v>20</v>
      </c>
      <c r="T380" s="7"/>
      <c r="U380" s="7"/>
      <c r="V380" s="7"/>
      <c r="W380" s="23">
        <f>SUM(CierreVentas[[#This Row],[Compras]:[Otros]])</f>
        <v>20</v>
      </c>
      <c r="X380" s="7">
        <v>162.62</v>
      </c>
      <c r="Y380" s="7">
        <v>100</v>
      </c>
      <c r="Z380" s="4">
        <f>CierreVentas[[#This Row],[Efectivo]]-CierreVentas[[#This Row],[Total Gastos]]-CierreVentas[[#This Row],[Deposito
1]]-CierreVentas[[#This Row],[Deposito
2]]</f>
        <v>0</v>
      </c>
      <c r="AA380" s="7"/>
      <c r="AB380" s="7"/>
      <c r="AC380" s="7"/>
      <c r="AD380" s="7">
        <v>92.4</v>
      </c>
      <c r="AE380" s="23">
        <f>SUM(CierreVentas[[#This Row],[Empleados]:[Promociones]])</f>
        <v>92.4</v>
      </c>
    </row>
    <row r="381" spans="1:31" x14ac:dyDescent="0.25">
      <c r="A381" s="5">
        <v>13</v>
      </c>
      <c r="B381" s="6">
        <v>44592</v>
      </c>
      <c r="C381" s="7">
        <v>381.97</v>
      </c>
      <c r="D381" s="7"/>
      <c r="E381" s="7">
        <v>106.69</v>
      </c>
      <c r="F381" s="7">
        <v>17</v>
      </c>
      <c r="G381" s="7">
        <v>28.33</v>
      </c>
      <c r="H381" s="7"/>
      <c r="I381" s="7"/>
      <c r="J381" s="7"/>
      <c r="K381" s="7"/>
      <c r="L381" s="4">
        <f>CierreVentas[[#This Row],[Venta 
Total]]-SUM(CierreVentas[[#This Row],[Datafast]:[Transferencias]])</f>
        <v>229.95000000000005</v>
      </c>
      <c r="M381" s="7"/>
      <c r="N381" s="7"/>
      <c r="O381" s="7"/>
      <c r="P381" s="7"/>
      <c r="Q381" s="7"/>
      <c r="R381" s="7"/>
      <c r="S381" s="7">
        <v>25</v>
      </c>
      <c r="T381" s="7"/>
      <c r="U381" s="7"/>
      <c r="V381" s="7"/>
      <c r="W381" s="23">
        <f>SUM(CierreVentas[[#This Row],[Compras]:[Otros]])</f>
        <v>25</v>
      </c>
      <c r="X381" s="7">
        <v>204.95</v>
      </c>
      <c r="Y381" s="7"/>
      <c r="Z381" s="4">
        <f>CierreVentas[[#This Row],[Efectivo]]-CierreVentas[[#This Row],[Total Gastos]]-CierreVentas[[#This Row],[Deposito
1]]-CierreVentas[[#This Row],[Deposito
2]]</f>
        <v>5.6843418860808015E-14</v>
      </c>
      <c r="AA381" s="7"/>
      <c r="AB381" s="7"/>
      <c r="AC381" s="7"/>
      <c r="AD381" s="7">
        <v>15.6</v>
      </c>
      <c r="AE381" s="23">
        <f>SUM(CierreVentas[[#This Row],[Empleados]:[Promociones]])</f>
        <v>15.6</v>
      </c>
    </row>
    <row r="382" spans="1:31" x14ac:dyDescent="0.25">
      <c r="A382" s="5">
        <v>1</v>
      </c>
      <c r="B382" s="6">
        <v>44652</v>
      </c>
      <c r="C382" s="7">
        <v>2210.12</v>
      </c>
      <c r="D382" s="7"/>
      <c r="E382" s="7">
        <v>954.83</v>
      </c>
      <c r="F382" s="7">
        <v>332.03</v>
      </c>
      <c r="G382" s="7"/>
      <c r="H382" s="7"/>
      <c r="I382" s="7"/>
      <c r="J382" s="7"/>
      <c r="K382" s="7"/>
      <c r="L382" s="4">
        <f>CierreVentas[[#This Row],[Venta 
Total]]-SUM(CierreVentas[[#This Row],[Datafast]:[Transferencias]])</f>
        <v>923.25999999999976</v>
      </c>
      <c r="M382" s="7">
        <v>6.74</v>
      </c>
      <c r="N382" s="7"/>
      <c r="O382" s="7">
        <v>20</v>
      </c>
      <c r="P382" s="7"/>
      <c r="Q382" s="7"/>
      <c r="R382" s="7"/>
      <c r="S382" s="7"/>
      <c r="T382" s="7"/>
      <c r="U382" s="7"/>
      <c r="V382" s="7">
        <v>34.770000000000003</v>
      </c>
      <c r="W382" s="23">
        <f>SUM(CierreVentas[[#This Row],[Compras]:[Otros]])</f>
        <v>61.510000000000005</v>
      </c>
      <c r="X382" s="7">
        <v>90.07</v>
      </c>
      <c r="Y382" s="7">
        <v>771.68</v>
      </c>
      <c r="Z382" s="4">
        <f>CierreVentas[[#This Row],[Efectivo]]-CierreVentas[[#This Row],[Total Gastos]]-CierreVentas[[#This Row],[Deposito
1]]-CierreVentas[[#This Row],[Deposito
2]]</f>
        <v>0</v>
      </c>
      <c r="AA382" s="7"/>
      <c r="AB382" s="7"/>
      <c r="AC382" s="7">
        <v>16</v>
      </c>
      <c r="AD382" s="7">
        <v>114.5</v>
      </c>
      <c r="AE382" s="23">
        <f>SUM(CierreVentas[[#This Row],[Empleados]:[Promociones]])</f>
        <v>130.5</v>
      </c>
    </row>
    <row r="383" spans="1:31" x14ac:dyDescent="0.25">
      <c r="A383" s="5">
        <v>1</v>
      </c>
      <c r="B383" s="6">
        <v>44653</v>
      </c>
      <c r="C383" s="7">
        <v>2918.99</v>
      </c>
      <c r="D383" s="7"/>
      <c r="E383" s="7">
        <v>1454.5</v>
      </c>
      <c r="F383" s="7">
        <v>116.86</v>
      </c>
      <c r="G383" s="7">
        <v>142.69999999999999</v>
      </c>
      <c r="H383" s="7">
        <v>56.46</v>
      </c>
      <c r="I383" s="7"/>
      <c r="J383" s="7"/>
      <c r="K383" s="7"/>
      <c r="L383" s="4">
        <f>CierreVentas[[#This Row],[Venta 
Total]]-SUM(CierreVentas[[#This Row],[Datafast]:[Transferencias]])</f>
        <v>1148.4699999999998</v>
      </c>
      <c r="M383" s="7">
        <v>31.36</v>
      </c>
      <c r="N383" s="7"/>
      <c r="O383" s="7"/>
      <c r="P383" s="7"/>
      <c r="Q383" s="7"/>
      <c r="R383" s="7"/>
      <c r="S383" s="7"/>
      <c r="T383" s="7"/>
      <c r="U383" s="7"/>
      <c r="V383" s="7"/>
      <c r="W383" s="23">
        <f>SUM(CierreVentas[[#This Row],[Compras]:[Otros]])</f>
        <v>31.36</v>
      </c>
      <c r="X383" s="7">
        <v>1117.1099999999999</v>
      </c>
      <c r="Y383" s="7"/>
      <c r="Z383" s="4">
        <f>CierreVentas[[#This Row],[Efectivo]]-CierreVentas[[#This Row],[Total Gastos]]-CierreVentas[[#This Row],[Deposito
1]]-CierreVentas[[#This Row],[Deposito
2]]</f>
        <v>0</v>
      </c>
      <c r="AA383" s="7"/>
      <c r="AB383" s="7"/>
      <c r="AC383" s="7">
        <v>8</v>
      </c>
      <c r="AD383" s="7">
        <v>105.6</v>
      </c>
      <c r="AE383" s="23">
        <f>SUM(CierreVentas[[#This Row],[Empleados]:[Promociones]])</f>
        <v>113.6</v>
      </c>
    </row>
    <row r="384" spans="1:31" x14ac:dyDescent="0.25">
      <c r="A384" s="5">
        <v>1</v>
      </c>
      <c r="B384" s="6">
        <v>44654</v>
      </c>
      <c r="C384" s="7">
        <v>3133.21</v>
      </c>
      <c r="D384" s="7"/>
      <c r="E384" s="7">
        <v>1857.22</v>
      </c>
      <c r="F384" s="7">
        <v>82.8</v>
      </c>
      <c r="G384" s="7">
        <v>66.87</v>
      </c>
      <c r="H384" s="7">
        <v>22.2</v>
      </c>
      <c r="I384" s="7"/>
      <c r="J384" s="7"/>
      <c r="K384" s="7"/>
      <c r="L384" s="4">
        <f>CierreVentas[[#This Row],[Venta 
Total]]-SUM(CierreVentas[[#This Row],[Datafast]:[Transferencias]])</f>
        <v>1104.1200000000001</v>
      </c>
      <c r="M384" s="7">
        <v>75.13</v>
      </c>
      <c r="N384" s="7"/>
      <c r="O384" s="7">
        <v>160</v>
      </c>
      <c r="P384" s="7"/>
      <c r="Q384" s="7">
        <v>40</v>
      </c>
      <c r="R384" s="7">
        <v>102.36</v>
      </c>
      <c r="S384" s="7"/>
      <c r="T384" s="7"/>
      <c r="U384" s="7"/>
      <c r="V384" s="7">
        <v>15</v>
      </c>
      <c r="W384" s="23">
        <f>SUM(CierreVentas[[#This Row],[Compras]:[Otros]])</f>
        <v>392.49</v>
      </c>
      <c r="X384" s="7">
        <v>711.63</v>
      </c>
      <c r="Y384" s="7"/>
      <c r="Z384" s="4">
        <f>CierreVentas[[#This Row],[Efectivo]]-CierreVentas[[#This Row],[Total Gastos]]-CierreVentas[[#This Row],[Deposito
1]]-CierreVentas[[#This Row],[Deposito
2]]</f>
        <v>1.1368683772161603E-13</v>
      </c>
      <c r="AA384" s="7"/>
      <c r="AB384" s="7"/>
      <c r="AC384" s="7">
        <v>9.6</v>
      </c>
      <c r="AD384" s="7">
        <v>44</v>
      </c>
      <c r="AE384" s="23">
        <f>SUM(CierreVentas[[#This Row],[Empleados]:[Promociones]])</f>
        <v>53.6</v>
      </c>
    </row>
    <row r="385" spans="1:31" x14ac:dyDescent="0.25">
      <c r="A385" s="5">
        <v>1</v>
      </c>
      <c r="B385" s="6">
        <v>44655</v>
      </c>
      <c r="C385" s="7">
        <v>803.16</v>
      </c>
      <c r="D385" s="7"/>
      <c r="E385" s="7">
        <v>422.26</v>
      </c>
      <c r="F385" s="7">
        <v>10.35</v>
      </c>
      <c r="G385" s="7">
        <v>5.48</v>
      </c>
      <c r="H385" s="7"/>
      <c r="I385" s="7"/>
      <c r="J385" s="7"/>
      <c r="K385" s="7"/>
      <c r="L385" s="4">
        <f>CierreVentas[[#This Row],[Venta 
Total]]-SUM(CierreVentas[[#This Row],[Datafast]:[Transferencias]])</f>
        <v>365.06999999999994</v>
      </c>
      <c r="M385" s="7">
        <v>8.42</v>
      </c>
      <c r="N385" s="7"/>
      <c r="O385" s="7"/>
      <c r="P385" s="7"/>
      <c r="Q385" s="7"/>
      <c r="R385" s="7"/>
      <c r="S385" s="7"/>
      <c r="T385" s="7"/>
      <c r="U385" s="7"/>
      <c r="V385" s="7"/>
      <c r="W385" s="23">
        <f>SUM(CierreVentas[[#This Row],[Compras]:[Otros]])</f>
        <v>8.42</v>
      </c>
      <c r="X385" s="7">
        <v>356.65</v>
      </c>
      <c r="Y385" s="7"/>
      <c r="Z385" s="4">
        <f>CierreVentas[[#This Row],[Efectivo]]-CierreVentas[[#This Row],[Total Gastos]]-CierreVentas[[#This Row],[Deposito
1]]-CierreVentas[[#This Row],[Deposito
2]]</f>
        <v>-5.6843418860808015E-14</v>
      </c>
      <c r="AA385" s="7"/>
      <c r="AB385" s="7"/>
      <c r="AC385" s="7"/>
      <c r="AD385" s="7"/>
      <c r="AE385" s="23">
        <f>SUM(CierreVentas[[#This Row],[Empleados]:[Promociones]])</f>
        <v>0</v>
      </c>
    </row>
    <row r="386" spans="1:31" x14ac:dyDescent="0.25">
      <c r="A386" s="5">
        <v>1</v>
      </c>
      <c r="B386" s="6">
        <v>44656</v>
      </c>
      <c r="C386" s="7">
        <v>676.22</v>
      </c>
      <c r="D386" s="7"/>
      <c r="E386" s="7">
        <v>307.85000000000002</v>
      </c>
      <c r="F386" s="7">
        <v>11.08</v>
      </c>
      <c r="G386" s="7"/>
      <c r="H386" s="7"/>
      <c r="I386" s="7"/>
      <c r="J386" s="7"/>
      <c r="K386" s="7"/>
      <c r="L386" s="4">
        <f>CierreVentas[[#This Row],[Venta 
Total]]-SUM(CierreVentas[[#This Row],[Datafast]:[Transferencias]])</f>
        <v>357.29</v>
      </c>
      <c r="M386" s="7">
        <v>1.39</v>
      </c>
      <c r="N386" s="7"/>
      <c r="O386" s="7"/>
      <c r="P386" s="7"/>
      <c r="Q386" s="7"/>
      <c r="R386" s="7"/>
      <c r="S386" s="7"/>
      <c r="T386" s="7"/>
      <c r="U386" s="7"/>
      <c r="V386" s="7"/>
      <c r="W386" s="23">
        <f>SUM(CierreVentas[[#This Row],[Compras]:[Otros]])</f>
        <v>1.39</v>
      </c>
      <c r="X386" s="7">
        <v>355.9</v>
      </c>
      <c r="Y386" s="7"/>
      <c r="Z386" s="4">
        <f>CierreVentas[[#This Row],[Efectivo]]-CierreVentas[[#This Row],[Total Gastos]]-CierreVentas[[#This Row],[Deposito
1]]-CierreVentas[[#This Row],[Deposito
2]]</f>
        <v>5.6843418860808015E-14</v>
      </c>
      <c r="AA386" s="7"/>
      <c r="AB386" s="7"/>
      <c r="AC386" s="7"/>
      <c r="AD386" s="7"/>
      <c r="AE386" s="23">
        <f>SUM(CierreVentas[[#This Row],[Empleados]:[Promociones]])</f>
        <v>0</v>
      </c>
    </row>
    <row r="387" spans="1:31" x14ac:dyDescent="0.25">
      <c r="A387" s="5">
        <v>1</v>
      </c>
      <c r="B387" s="6">
        <v>44657</v>
      </c>
      <c r="C387" s="7">
        <v>1013.41</v>
      </c>
      <c r="D387" s="7"/>
      <c r="E387" s="7">
        <v>544.79999999999995</v>
      </c>
      <c r="F387" s="7">
        <v>34.979999999999997</v>
      </c>
      <c r="G387" s="7">
        <v>6.58</v>
      </c>
      <c r="H387" s="7"/>
      <c r="I387" s="7"/>
      <c r="J387" s="7"/>
      <c r="K387" s="7"/>
      <c r="L387" s="4">
        <f>CierreVentas[[#This Row],[Venta 
Total]]-SUM(CierreVentas[[#This Row],[Datafast]:[Transferencias]])</f>
        <v>427.04999999999995</v>
      </c>
      <c r="M387" s="7">
        <v>3.47</v>
      </c>
      <c r="N387" s="7"/>
      <c r="O387" s="7"/>
      <c r="P387" s="7"/>
      <c r="Q387" s="7"/>
      <c r="R387" s="7"/>
      <c r="S387" s="7"/>
      <c r="T387" s="7"/>
      <c r="U387" s="7"/>
      <c r="V387" s="7"/>
      <c r="W387" s="23">
        <f>SUM(CierreVentas[[#This Row],[Compras]:[Otros]])</f>
        <v>3.47</v>
      </c>
      <c r="X387" s="7">
        <v>423.58</v>
      </c>
      <c r="Y387" s="7"/>
      <c r="Z387" s="4">
        <f>CierreVentas[[#This Row],[Efectivo]]-CierreVentas[[#This Row],[Total Gastos]]-CierreVentas[[#This Row],[Deposito
1]]-CierreVentas[[#This Row],[Deposito
2]]</f>
        <v>-5.6843418860808015E-14</v>
      </c>
      <c r="AA387" s="7"/>
      <c r="AB387" s="7"/>
      <c r="AC387" s="7"/>
      <c r="AD387" s="7"/>
      <c r="AE387" s="23">
        <f>SUM(CierreVentas[[#This Row],[Empleados]:[Promociones]])</f>
        <v>0</v>
      </c>
    </row>
    <row r="388" spans="1:31" x14ac:dyDescent="0.25">
      <c r="A388" s="5">
        <v>1</v>
      </c>
      <c r="B388" s="6">
        <v>44658</v>
      </c>
      <c r="C388" s="7">
        <v>1005.61</v>
      </c>
      <c r="D388" s="7"/>
      <c r="E388" s="7">
        <v>321.64</v>
      </c>
      <c r="F388" s="7">
        <v>17.97</v>
      </c>
      <c r="G388" s="7">
        <v>15.84</v>
      </c>
      <c r="H388" s="7"/>
      <c r="I388" s="7"/>
      <c r="J388" s="7"/>
      <c r="K388" s="7"/>
      <c r="L388" s="4">
        <f>CierreVentas[[#This Row],[Venta 
Total]]-SUM(CierreVentas[[#This Row],[Datafast]:[Transferencias]])</f>
        <v>650.16000000000008</v>
      </c>
      <c r="M388" s="7">
        <v>9.2899999999999991</v>
      </c>
      <c r="N388" s="7"/>
      <c r="O388" s="7"/>
      <c r="P388" s="7"/>
      <c r="Q388" s="7"/>
      <c r="R388" s="7"/>
      <c r="S388" s="7"/>
      <c r="T388" s="7"/>
      <c r="U388" s="7"/>
      <c r="V388" s="7"/>
      <c r="W388" s="23">
        <f>SUM(CierreVentas[[#This Row],[Compras]:[Otros]])</f>
        <v>9.2899999999999991</v>
      </c>
      <c r="X388" s="7">
        <v>640.87</v>
      </c>
      <c r="Y388" s="7"/>
      <c r="Z388" s="4">
        <f>CierreVentas[[#This Row],[Efectivo]]-CierreVentas[[#This Row],[Total Gastos]]-CierreVentas[[#This Row],[Deposito
1]]-CierreVentas[[#This Row],[Deposito
2]]</f>
        <v>1.1368683772161603E-13</v>
      </c>
      <c r="AA388" s="7"/>
      <c r="AB388" s="7"/>
      <c r="AC388" s="7"/>
      <c r="AD388" s="7"/>
      <c r="AE388" s="23">
        <f>SUM(CierreVentas[[#This Row],[Empleados]:[Promociones]])</f>
        <v>0</v>
      </c>
    </row>
    <row r="389" spans="1:31" x14ac:dyDescent="0.25">
      <c r="A389" s="5">
        <v>1</v>
      </c>
      <c r="B389" s="6">
        <v>44659</v>
      </c>
      <c r="C389" s="7">
        <v>1704.03</v>
      </c>
      <c r="D389" s="7"/>
      <c r="E389" s="7">
        <v>842.63</v>
      </c>
      <c r="F389" s="7">
        <v>4.9800000000000004</v>
      </c>
      <c r="G389" s="7">
        <v>33.590000000000003</v>
      </c>
      <c r="H389" s="7"/>
      <c r="I389" s="7"/>
      <c r="J389" s="7"/>
      <c r="K389" s="7"/>
      <c r="L389" s="4">
        <f>CierreVentas[[#This Row],[Venta 
Total]]-SUM(CierreVentas[[#This Row],[Datafast]:[Transferencias]])</f>
        <v>822.82999999999993</v>
      </c>
      <c r="M389" s="7"/>
      <c r="N389" s="7"/>
      <c r="O389" s="7"/>
      <c r="P389" s="7"/>
      <c r="Q389" s="7"/>
      <c r="R389" s="7"/>
      <c r="S389" s="7"/>
      <c r="T389" s="7"/>
      <c r="U389" s="7">
        <v>35.520000000000003</v>
      </c>
      <c r="V389" s="7"/>
      <c r="W389" s="23">
        <f>SUM(CierreVentas[[#This Row],[Compras]:[Otros]])</f>
        <v>35.520000000000003</v>
      </c>
      <c r="X389" s="7">
        <v>787.31</v>
      </c>
      <c r="Y389" s="7"/>
      <c r="Z389" s="4">
        <f>CierreVentas[[#This Row],[Efectivo]]-CierreVentas[[#This Row],[Total Gastos]]-CierreVentas[[#This Row],[Deposito
1]]-CierreVentas[[#This Row],[Deposito
2]]</f>
        <v>0</v>
      </c>
      <c r="AA389" s="7"/>
      <c r="AB389" s="7"/>
      <c r="AC389" s="7">
        <v>8.4</v>
      </c>
      <c r="AD389" s="7"/>
      <c r="AE389" s="23">
        <f>SUM(CierreVentas[[#This Row],[Empleados]:[Promociones]])</f>
        <v>8.4</v>
      </c>
    </row>
    <row r="390" spans="1:31" x14ac:dyDescent="0.25">
      <c r="A390" s="5">
        <v>1</v>
      </c>
      <c r="B390" s="6">
        <v>44660</v>
      </c>
      <c r="C390" s="7">
        <v>2005.64</v>
      </c>
      <c r="D390" s="7"/>
      <c r="E390" s="7">
        <v>963.93</v>
      </c>
      <c r="F390" s="7">
        <v>31.48</v>
      </c>
      <c r="G390" s="7">
        <v>97.58</v>
      </c>
      <c r="H390" s="7"/>
      <c r="I390" s="7"/>
      <c r="J390" s="7"/>
      <c r="K390" s="7"/>
      <c r="L390" s="4">
        <f>CierreVentas[[#This Row],[Venta 
Total]]-SUM(CierreVentas[[#This Row],[Datafast]:[Transferencias]])</f>
        <v>912.65000000000009</v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23">
        <f>SUM(CierreVentas[[#This Row],[Compras]:[Otros]])</f>
        <v>0</v>
      </c>
      <c r="X390" s="7">
        <v>912.65</v>
      </c>
      <c r="Y390" s="7"/>
      <c r="Z390" s="4">
        <f>CierreVentas[[#This Row],[Efectivo]]-CierreVentas[[#This Row],[Total Gastos]]-CierreVentas[[#This Row],[Deposito
1]]-CierreVentas[[#This Row],[Deposito
2]]</f>
        <v>1.1368683772161603E-13</v>
      </c>
      <c r="AA390" s="7"/>
      <c r="AB390" s="7"/>
      <c r="AC390" s="7"/>
      <c r="AD390" s="7">
        <v>1.6</v>
      </c>
      <c r="AE390" s="23">
        <f>SUM(CierreVentas[[#This Row],[Empleados]:[Promociones]])</f>
        <v>1.6</v>
      </c>
    </row>
    <row r="391" spans="1:31" x14ac:dyDescent="0.25">
      <c r="A391" s="5">
        <v>1</v>
      </c>
      <c r="B391" s="6">
        <v>44661</v>
      </c>
      <c r="C391" s="7">
        <v>2579.7199999999998</v>
      </c>
      <c r="D391" s="7"/>
      <c r="E391" s="7">
        <v>1715.87</v>
      </c>
      <c r="F391" s="7">
        <v>88.29</v>
      </c>
      <c r="G391" s="7">
        <v>43.54</v>
      </c>
      <c r="H391" s="7"/>
      <c r="I391" s="7"/>
      <c r="J391" s="7"/>
      <c r="K391" s="7"/>
      <c r="L391" s="4">
        <f>CierreVentas[[#This Row],[Venta 
Total]]-SUM(CierreVentas[[#This Row],[Datafast]:[Transferencias]])</f>
        <v>732.02</v>
      </c>
      <c r="M391" s="7"/>
      <c r="N391" s="7"/>
      <c r="O391" s="7">
        <v>120</v>
      </c>
      <c r="P391" s="7"/>
      <c r="Q391" s="7">
        <v>25.75</v>
      </c>
      <c r="R391" s="7"/>
      <c r="S391" s="7"/>
      <c r="T391" s="7"/>
      <c r="U391" s="7"/>
      <c r="V391" s="7"/>
      <c r="W391" s="23">
        <f>SUM(CierreVentas[[#This Row],[Compras]:[Otros]])</f>
        <v>145.75</v>
      </c>
      <c r="X391" s="7">
        <v>586.27</v>
      </c>
      <c r="Y391" s="7"/>
      <c r="Z391" s="4">
        <f>CierreVentas[[#This Row],[Efectivo]]-CierreVentas[[#This Row],[Total Gastos]]-CierreVentas[[#This Row],[Deposito
1]]-CierreVentas[[#This Row],[Deposito
2]]</f>
        <v>0</v>
      </c>
      <c r="AA391" s="7"/>
      <c r="AB391" s="7"/>
      <c r="AC391" s="7">
        <v>8.4</v>
      </c>
      <c r="AD391" s="7">
        <v>5.75</v>
      </c>
      <c r="AE391" s="23">
        <f>SUM(CierreVentas[[#This Row],[Empleados]:[Promociones]])</f>
        <v>14.15</v>
      </c>
    </row>
    <row r="392" spans="1:31" x14ac:dyDescent="0.25">
      <c r="A392" s="5">
        <v>1</v>
      </c>
      <c r="B392" s="6">
        <v>44662</v>
      </c>
      <c r="C392" s="7">
        <v>663.74</v>
      </c>
      <c r="D392" s="7"/>
      <c r="E392" s="7">
        <v>303.74</v>
      </c>
      <c r="F392" s="7">
        <v>12.33</v>
      </c>
      <c r="G392" s="7">
        <v>9.6300000000000008</v>
      </c>
      <c r="H392" s="7"/>
      <c r="I392" s="7"/>
      <c r="J392" s="7"/>
      <c r="K392" s="7"/>
      <c r="L392" s="4">
        <f>CierreVentas[[#This Row],[Venta 
Total]]-SUM(CierreVentas[[#This Row],[Datafast]:[Transferencias]])</f>
        <v>338.04</v>
      </c>
      <c r="M392" s="7">
        <v>16.84</v>
      </c>
      <c r="N392" s="7"/>
      <c r="O392" s="7"/>
      <c r="P392" s="7"/>
      <c r="Q392" s="7"/>
      <c r="R392" s="7"/>
      <c r="S392" s="7"/>
      <c r="T392" s="7"/>
      <c r="U392" s="7"/>
      <c r="V392" s="7">
        <v>1.33</v>
      </c>
      <c r="W392" s="23">
        <f>SUM(CierreVentas[[#This Row],[Compras]:[Otros]])</f>
        <v>18.170000000000002</v>
      </c>
      <c r="X392" s="7">
        <v>319.87</v>
      </c>
      <c r="Y392" s="7"/>
      <c r="Z392" s="4">
        <f>CierreVentas[[#This Row],[Efectivo]]-CierreVentas[[#This Row],[Total Gastos]]-CierreVentas[[#This Row],[Deposito
1]]-CierreVentas[[#This Row],[Deposito
2]]</f>
        <v>0</v>
      </c>
      <c r="AA392" s="7"/>
      <c r="AB392" s="7"/>
      <c r="AC392" s="7">
        <v>9.8000000000000007</v>
      </c>
      <c r="AD392" s="7"/>
      <c r="AE392" s="23">
        <f>SUM(CierreVentas[[#This Row],[Empleados]:[Promociones]])</f>
        <v>9.8000000000000007</v>
      </c>
    </row>
    <row r="393" spans="1:31" x14ac:dyDescent="0.25">
      <c r="A393" s="5">
        <v>1</v>
      </c>
      <c r="B393" s="6">
        <v>44663</v>
      </c>
      <c r="C393" s="7">
        <v>995.35</v>
      </c>
      <c r="D393" s="7"/>
      <c r="E393" s="7">
        <v>596.75</v>
      </c>
      <c r="F393" s="7">
        <v>38.299999999999997</v>
      </c>
      <c r="G393" s="7"/>
      <c r="H393" s="7"/>
      <c r="I393" s="7"/>
      <c r="J393" s="7"/>
      <c r="K393" s="7"/>
      <c r="L393" s="4">
        <f>CierreVentas[[#This Row],[Venta 
Total]]-SUM(CierreVentas[[#This Row],[Datafast]:[Transferencias]])</f>
        <v>360.30000000000007</v>
      </c>
      <c r="M393" s="7">
        <v>18.489999999999998</v>
      </c>
      <c r="N393" s="7"/>
      <c r="O393" s="7"/>
      <c r="P393" s="7"/>
      <c r="Q393" s="7"/>
      <c r="R393" s="7"/>
      <c r="S393" s="7"/>
      <c r="T393" s="7"/>
      <c r="U393" s="7"/>
      <c r="V393" s="7"/>
      <c r="W393" s="23">
        <f>SUM(CierreVentas[[#This Row],[Compras]:[Otros]])</f>
        <v>18.489999999999998</v>
      </c>
      <c r="X393" s="7">
        <v>341.81</v>
      </c>
      <c r="Y393" s="7"/>
      <c r="Z393" s="4">
        <f>CierreVentas[[#This Row],[Efectivo]]-CierreVentas[[#This Row],[Total Gastos]]-CierreVentas[[#This Row],[Deposito
1]]-CierreVentas[[#This Row],[Deposito
2]]</f>
        <v>5.6843418860808015E-14</v>
      </c>
      <c r="AA393" s="7"/>
      <c r="AB393" s="7"/>
      <c r="AC393" s="7">
        <v>25.1</v>
      </c>
      <c r="AD393" s="7"/>
      <c r="AE393" s="23">
        <f>SUM(CierreVentas[[#This Row],[Empleados]:[Promociones]])</f>
        <v>25.1</v>
      </c>
    </row>
    <row r="394" spans="1:31" x14ac:dyDescent="0.25">
      <c r="A394" s="5">
        <v>1</v>
      </c>
      <c r="B394" s="6">
        <v>44664</v>
      </c>
      <c r="C394" s="7">
        <v>736.02</v>
      </c>
      <c r="D394" s="7"/>
      <c r="E394" s="7">
        <v>450.49</v>
      </c>
      <c r="F394" s="7">
        <v>8.5399999999999991</v>
      </c>
      <c r="G394" s="7"/>
      <c r="H394" s="7"/>
      <c r="I394" s="7"/>
      <c r="J394" s="7"/>
      <c r="K394" s="7"/>
      <c r="L394" s="4">
        <f>CierreVentas[[#This Row],[Venta 
Total]]-SUM(CierreVentas[[#This Row],[Datafast]:[Transferencias]])</f>
        <v>276.98999999999995</v>
      </c>
      <c r="M394" s="7"/>
      <c r="N394" s="7"/>
      <c r="O394" s="7"/>
      <c r="P394" s="7"/>
      <c r="Q394" s="7"/>
      <c r="R394" s="7"/>
      <c r="S394" s="7"/>
      <c r="T394" s="7"/>
      <c r="U394" s="7">
        <v>5</v>
      </c>
      <c r="V394" s="7"/>
      <c r="W394" s="23">
        <f>SUM(CierreVentas[[#This Row],[Compras]:[Otros]])</f>
        <v>5</v>
      </c>
      <c r="X394" s="7">
        <v>271.99</v>
      </c>
      <c r="Y394" s="7"/>
      <c r="Z394" s="4">
        <f>CierreVentas[[#This Row],[Efectivo]]-CierreVentas[[#This Row],[Total Gastos]]-CierreVentas[[#This Row],[Deposito
1]]-CierreVentas[[#This Row],[Deposito
2]]</f>
        <v>-5.6843418860808015E-14</v>
      </c>
      <c r="AA394" s="7"/>
      <c r="AB394" s="7"/>
      <c r="AC394" s="7">
        <v>8</v>
      </c>
      <c r="AD394" s="7"/>
      <c r="AE394" s="23">
        <f>SUM(CierreVentas[[#This Row],[Empleados]:[Promociones]])</f>
        <v>8</v>
      </c>
    </row>
    <row r="395" spans="1:31" x14ac:dyDescent="0.25">
      <c r="A395" s="5">
        <v>1</v>
      </c>
      <c r="B395" s="6">
        <v>44665</v>
      </c>
      <c r="C395" s="7">
        <v>1766.56</v>
      </c>
      <c r="D395" s="7"/>
      <c r="E395" s="7">
        <v>972.12</v>
      </c>
      <c r="F395" s="7">
        <v>69.59</v>
      </c>
      <c r="G395" s="7">
        <v>24.92</v>
      </c>
      <c r="H395" s="7">
        <v>25.6</v>
      </c>
      <c r="I395" s="7">
        <v>137.53</v>
      </c>
      <c r="J395" s="7"/>
      <c r="K395" s="7"/>
      <c r="L395" s="4">
        <f>CierreVentas[[#This Row],[Venta 
Total]]-SUM(CierreVentas[[#This Row],[Datafast]:[Transferencias]])</f>
        <v>536.79999999999995</v>
      </c>
      <c r="M395" s="7"/>
      <c r="N395" s="7">
        <v>40</v>
      </c>
      <c r="O395" s="7"/>
      <c r="P395" s="7"/>
      <c r="Q395" s="7">
        <v>20</v>
      </c>
      <c r="R395" s="7"/>
      <c r="S395" s="7"/>
      <c r="T395" s="7"/>
      <c r="U395" s="7"/>
      <c r="V395" s="7">
        <v>3</v>
      </c>
      <c r="W395" s="23">
        <f>SUM(CierreVentas[[#This Row],[Compras]:[Otros]])</f>
        <v>63</v>
      </c>
      <c r="X395" s="7">
        <v>473.8</v>
      </c>
      <c r="Y395" s="7"/>
      <c r="Z395" s="4">
        <f>CierreVentas[[#This Row],[Efectivo]]-CierreVentas[[#This Row],[Total Gastos]]-CierreVentas[[#This Row],[Deposito
1]]-CierreVentas[[#This Row],[Deposito
2]]</f>
        <v>-5.6843418860808015E-14</v>
      </c>
      <c r="AA395" s="7"/>
      <c r="AB395" s="7"/>
      <c r="AC395" s="7">
        <v>36</v>
      </c>
      <c r="AD395" s="7"/>
      <c r="AE395" s="23">
        <f>SUM(CierreVentas[[#This Row],[Empleados]:[Promociones]])</f>
        <v>36</v>
      </c>
    </row>
    <row r="396" spans="1:31" x14ac:dyDescent="0.25">
      <c r="A396" s="5">
        <v>1</v>
      </c>
      <c r="B396" s="6">
        <v>44666</v>
      </c>
      <c r="C396" s="7">
        <v>2640.24</v>
      </c>
      <c r="D396" s="7"/>
      <c r="E396" s="7">
        <v>1372.48</v>
      </c>
      <c r="F396" s="7">
        <v>61.09</v>
      </c>
      <c r="G396" s="7">
        <v>51.7</v>
      </c>
      <c r="H396" s="7"/>
      <c r="I396" s="7"/>
      <c r="J396" s="7"/>
      <c r="K396" s="7"/>
      <c r="L396" s="4">
        <f>CierreVentas[[#This Row],[Venta 
Total]]-SUM(CierreVentas[[#This Row],[Datafast]:[Transferencias]])</f>
        <v>1154.9699999999998</v>
      </c>
      <c r="M396" s="7">
        <v>7.65</v>
      </c>
      <c r="N396" s="7"/>
      <c r="O396" s="7"/>
      <c r="P396" s="7"/>
      <c r="Q396" s="7">
        <v>30</v>
      </c>
      <c r="R396" s="7"/>
      <c r="S396" s="7"/>
      <c r="T396" s="7">
        <v>18.79</v>
      </c>
      <c r="U396" s="7"/>
      <c r="V396" s="7"/>
      <c r="W396" s="23">
        <f>SUM(CierreVentas[[#This Row],[Compras]:[Otros]])</f>
        <v>56.44</v>
      </c>
      <c r="X396" s="7">
        <v>998.53</v>
      </c>
      <c r="Y396" s="7">
        <v>100</v>
      </c>
      <c r="Z396" s="4">
        <f>CierreVentas[[#This Row],[Efectivo]]-CierreVentas[[#This Row],[Total Gastos]]-CierreVentas[[#This Row],[Deposito
1]]-CierreVentas[[#This Row],[Deposito
2]]</f>
        <v>-2.2737367544323206E-13</v>
      </c>
      <c r="AA396" s="7"/>
      <c r="AB396" s="7"/>
      <c r="AC396" s="7"/>
      <c r="AD396" s="7"/>
      <c r="AE396" s="23">
        <f>SUM(CierreVentas[[#This Row],[Empleados]:[Promociones]])</f>
        <v>0</v>
      </c>
    </row>
    <row r="397" spans="1:31" x14ac:dyDescent="0.25">
      <c r="A397" s="5">
        <v>1</v>
      </c>
      <c r="B397" s="6">
        <v>44667</v>
      </c>
      <c r="C397" s="7">
        <v>1827.56</v>
      </c>
      <c r="D397" s="7"/>
      <c r="E397" s="7">
        <v>1057.1199999999999</v>
      </c>
      <c r="F397" s="7">
        <v>67.069999999999993</v>
      </c>
      <c r="G397" s="7"/>
      <c r="H397" s="7"/>
      <c r="I397" s="7"/>
      <c r="J397" s="7"/>
      <c r="K397" s="7"/>
      <c r="L397" s="4">
        <f>CierreVentas[[#This Row],[Venta 
Total]]-SUM(CierreVentas[[#This Row],[Datafast]:[Transferencias]])</f>
        <v>703.37000000000012</v>
      </c>
      <c r="M397" s="7"/>
      <c r="N397" s="7">
        <v>20</v>
      </c>
      <c r="O397" s="7"/>
      <c r="P397" s="7"/>
      <c r="Q397" s="7"/>
      <c r="R397" s="7"/>
      <c r="S397" s="7"/>
      <c r="T397" s="7"/>
      <c r="U397" s="7">
        <v>20</v>
      </c>
      <c r="V397" s="7"/>
      <c r="W397" s="23">
        <f>SUM(CierreVentas[[#This Row],[Compras]:[Otros]])</f>
        <v>40</v>
      </c>
      <c r="X397" s="7">
        <v>663.37</v>
      </c>
      <c r="Y397" s="7"/>
      <c r="Z397" s="4">
        <f>CierreVentas[[#This Row],[Efectivo]]-CierreVentas[[#This Row],[Total Gastos]]-CierreVentas[[#This Row],[Deposito
1]]-CierreVentas[[#This Row],[Deposito
2]]</f>
        <v>1.1368683772161603E-13</v>
      </c>
      <c r="AA397" s="7"/>
      <c r="AB397" s="7"/>
      <c r="AC397" s="7"/>
      <c r="AD397" s="7"/>
      <c r="AE397" s="23">
        <f>SUM(CierreVentas[[#This Row],[Empleados]:[Promociones]])</f>
        <v>0</v>
      </c>
    </row>
    <row r="398" spans="1:31" x14ac:dyDescent="0.25">
      <c r="A398" s="5">
        <v>1</v>
      </c>
      <c r="B398" s="6">
        <v>44668</v>
      </c>
      <c r="C398" s="7">
        <v>2364.36</v>
      </c>
      <c r="D398" s="7"/>
      <c r="E398" s="7">
        <v>1313.37</v>
      </c>
      <c r="F398" s="7">
        <v>61.33</v>
      </c>
      <c r="G398" s="7">
        <v>50.68</v>
      </c>
      <c r="H398" s="7">
        <v>10.53</v>
      </c>
      <c r="I398" s="7"/>
      <c r="J398" s="7"/>
      <c r="K398" s="7"/>
      <c r="L398" s="4">
        <f>CierreVentas[[#This Row],[Venta 
Total]]-SUM(CierreVentas[[#This Row],[Datafast]:[Transferencias]])</f>
        <v>928.45000000000027</v>
      </c>
      <c r="M398" s="7"/>
      <c r="N398" s="7"/>
      <c r="O398" s="7">
        <v>120</v>
      </c>
      <c r="P398" s="7"/>
      <c r="Q398" s="7"/>
      <c r="R398" s="7"/>
      <c r="S398" s="7"/>
      <c r="T398" s="7"/>
      <c r="U398" s="7"/>
      <c r="V398" s="7"/>
      <c r="W398" s="23">
        <f>SUM(CierreVentas[[#This Row],[Compras]:[Otros]])</f>
        <v>120</v>
      </c>
      <c r="X398" s="7">
        <v>808.45</v>
      </c>
      <c r="Y398" s="7"/>
      <c r="Z398" s="4">
        <f>CierreVentas[[#This Row],[Efectivo]]-CierreVentas[[#This Row],[Total Gastos]]-CierreVentas[[#This Row],[Deposito
1]]-CierreVentas[[#This Row],[Deposito
2]]</f>
        <v>2.2737367544323206E-13</v>
      </c>
      <c r="AA398" s="7"/>
      <c r="AB398" s="7"/>
      <c r="AC398" s="7">
        <v>38.950000000000003</v>
      </c>
      <c r="AD398" s="7"/>
      <c r="AE398" s="23">
        <f>SUM(CierreVentas[[#This Row],[Empleados]:[Promociones]])</f>
        <v>38.950000000000003</v>
      </c>
    </row>
    <row r="399" spans="1:31" x14ac:dyDescent="0.25">
      <c r="A399" s="5">
        <v>1</v>
      </c>
      <c r="B399" s="6">
        <v>44669</v>
      </c>
      <c r="C399" s="7">
        <v>693.18</v>
      </c>
      <c r="D399" s="7"/>
      <c r="E399" s="7">
        <v>219.44</v>
      </c>
      <c r="F399" s="7"/>
      <c r="G399" s="7"/>
      <c r="H399" s="7"/>
      <c r="I399" s="7"/>
      <c r="J399" s="7">
        <v>17.239999999999998</v>
      </c>
      <c r="K399" s="7"/>
      <c r="L399" s="4">
        <f>CierreVentas[[#This Row],[Venta 
Total]]-SUM(CierreVentas[[#This Row],[Datafast]:[Transferencias]])</f>
        <v>456.49999999999994</v>
      </c>
      <c r="M399" s="7">
        <v>10.59</v>
      </c>
      <c r="N399" s="7"/>
      <c r="O399" s="7"/>
      <c r="P399" s="7"/>
      <c r="Q399" s="7"/>
      <c r="R399" s="7"/>
      <c r="S399" s="7"/>
      <c r="T399" s="7"/>
      <c r="U399" s="7"/>
      <c r="V399" s="7"/>
      <c r="W399" s="23">
        <f>SUM(CierreVentas[[#This Row],[Compras]:[Otros]])</f>
        <v>10.59</v>
      </c>
      <c r="X399" s="7">
        <v>445.91</v>
      </c>
      <c r="Y399" s="7"/>
      <c r="Z399" s="4">
        <f>CierreVentas[[#This Row],[Efectivo]]-CierreVentas[[#This Row],[Total Gastos]]-CierreVentas[[#This Row],[Deposito
1]]-CierreVentas[[#This Row],[Deposito
2]]</f>
        <v>-5.6843418860808015E-14</v>
      </c>
      <c r="AA399" s="7"/>
      <c r="AB399" s="7"/>
      <c r="AC399" s="7"/>
      <c r="AD399" s="7"/>
      <c r="AE399" s="23">
        <f>SUM(CierreVentas[[#This Row],[Empleados]:[Promociones]])</f>
        <v>0</v>
      </c>
    </row>
    <row r="400" spans="1:31" x14ac:dyDescent="0.25">
      <c r="A400" s="5">
        <v>1</v>
      </c>
      <c r="B400" s="6">
        <v>44670</v>
      </c>
      <c r="C400" s="7">
        <v>464.6</v>
      </c>
      <c r="D400" s="7"/>
      <c r="E400" s="7">
        <v>283.97000000000003</v>
      </c>
      <c r="F400" s="7"/>
      <c r="G400" s="7">
        <v>31.77</v>
      </c>
      <c r="H400" s="7"/>
      <c r="I400" s="7"/>
      <c r="J400" s="7"/>
      <c r="K400" s="7"/>
      <c r="L400" s="4">
        <f>CierreVentas[[#This Row],[Venta 
Total]]-SUM(CierreVentas[[#This Row],[Datafast]:[Transferencias]])</f>
        <v>148.86000000000001</v>
      </c>
      <c r="M400" s="7">
        <v>6.79</v>
      </c>
      <c r="N400" s="7"/>
      <c r="O400" s="7"/>
      <c r="P400" s="7">
        <v>142.07</v>
      </c>
      <c r="Q400" s="7"/>
      <c r="R400" s="7"/>
      <c r="S400" s="7"/>
      <c r="T400" s="7"/>
      <c r="U400" s="7"/>
      <c r="V400" s="7"/>
      <c r="W400" s="23">
        <f>SUM(CierreVentas[[#This Row],[Compras]:[Otros]])</f>
        <v>148.85999999999999</v>
      </c>
      <c r="X400" s="7"/>
      <c r="Y400" s="7"/>
      <c r="Z400" s="4">
        <f>CierreVentas[[#This Row],[Efectivo]]-CierreVentas[[#This Row],[Total Gastos]]-CierreVentas[[#This Row],[Deposito
1]]-CierreVentas[[#This Row],[Deposito
2]]</f>
        <v>2.8421709430404007E-14</v>
      </c>
      <c r="AA400" s="7"/>
      <c r="AB400" s="7"/>
      <c r="AC400" s="7"/>
      <c r="AD400" s="7"/>
      <c r="AE400" s="23">
        <f>SUM(CierreVentas[[#This Row],[Empleados]:[Promociones]])</f>
        <v>0</v>
      </c>
    </row>
    <row r="401" spans="1:31" x14ac:dyDescent="0.25">
      <c r="A401" s="5">
        <v>1</v>
      </c>
      <c r="B401" s="6">
        <v>44671</v>
      </c>
      <c r="C401" s="7">
        <v>587.27</v>
      </c>
      <c r="D401" s="7"/>
      <c r="E401" s="7">
        <v>353.59</v>
      </c>
      <c r="F401" s="7"/>
      <c r="G401" s="7">
        <v>85.81</v>
      </c>
      <c r="H401" s="7"/>
      <c r="I401" s="7"/>
      <c r="J401" s="7"/>
      <c r="K401" s="7"/>
      <c r="L401" s="4">
        <f>CierreVentas[[#This Row],[Venta 
Total]]-SUM(CierreVentas[[#This Row],[Datafast]:[Transferencias]])</f>
        <v>147.87</v>
      </c>
      <c r="M401" s="7"/>
      <c r="N401" s="7"/>
      <c r="O401" s="7"/>
      <c r="P401" s="7">
        <v>147.87</v>
      </c>
      <c r="Q401" s="7"/>
      <c r="R401" s="7"/>
      <c r="S401" s="7"/>
      <c r="T401" s="7"/>
      <c r="U401" s="7"/>
      <c r="V401" s="7"/>
      <c r="W401" s="23">
        <f>SUM(CierreVentas[[#This Row],[Compras]:[Otros]])</f>
        <v>147.87</v>
      </c>
      <c r="X401" s="7"/>
      <c r="Y401" s="7"/>
      <c r="Z401" s="4">
        <f>CierreVentas[[#This Row],[Efectivo]]-CierreVentas[[#This Row],[Total Gastos]]-CierreVentas[[#This Row],[Deposito
1]]-CierreVentas[[#This Row],[Deposito
2]]</f>
        <v>0</v>
      </c>
      <c r="AA401" s="7"/>
      <c r="AB401" s="7"/>
      <c r="AC401" s="7"/>
      <c r="AD401" s="7"/>
      <c r="AE401" s="23">
        <f>SUM(CierreVentas[[#This Row],[Empleados]:[Promociones]])</f>
        <v>0</v>
      </c>
    </row>
    <row r="402" spans="1:31" x14ac:dyDescent="0.25">
      <c r="A402" s="5">
        <v>1</v>
      </c>
      <c r="B402" s="6">
        <v>44672</v>
      </c>
      <c r="C402" s="7">
        <v>774.36</v>
      </c>
      <c r="D402" s="7"/>
      <c r="E402" s="7">
        <v>437.13</v>
      </c>
      <c r="F402" s="7">
        <v>35.950000000000003</v>
      </c>
      <c r="G402" s="7">
        <v>30.27</v>
      </c>
      <c r="H402" s="7"/>
      <c r="I402" s="7"/>
      <c r="J402" s="7"/>
      <c r="K402" s="7"/>
      <c r="L402" s="4">
        <f>CierreVentas[[#This Row],[Venta 
Total]]-SUM(CierreVentas[[#This Row],[Datafast]:[Transferencias]])</f>
        <v>271.01000000000005</v>
      </c>
      <c r="M402" s="7"/>
      <c r="N402" s="7"/>
      <c r="O402" s="7"/>
      <c r="P402" s="7">
        <v>271.01</v>
      </c>
      <c r="Q402" s="7"/>
      <c r="R402" s="7"/>
      <c r="S402" s="7"/>
      <c r="T402" s="7"/>
      <c r="U402" s="7"/>
      <c r="V402" s="7"/>
      <c r="W402" s="23">
        <f>SUM(CierreVentas[[#This Row],[Compras]:[Otros]])</f>
        <v>271.01</v>
      </c>
      <c r="X402" s="7"/>
      <c r="Y402" s="7"/>
      <c r="Z402" s="4">
        <f>CierreVentas[[#This Row],[Efectivo]]-CierreVentas[[#This Row],[Total Gastos]]-CierreVentas[[#This Row],[Deposito
1]]-CierreVentas[[#This Row],[Deposito
2]]</f>
        <v>5.6843418860808015E-14</v>
      </c>
      <c r="AA402" s="7"/>
      <c r="AB402" s="7"/>
      <c r="AC402" s="7"/>
      <c r="AD402" s="7"/>
      <c r="AE402" s="23">
        <f>SUM(CierreVentas[[#This Row],[Empleados]:[Promociones]])</f>
        <v>0</v>
      </c>
    </row>
    <row r="403" spans="1:31" x14ac:dyDescent="0.25">
      <c r="A403" s="5">
        <v>1</v>
      </c>
      <c r="B403" s="6">
        <v>44673</v>
      </c>
      <c r="C403" s="7">
        <v>1695.23</v>
      </c>
      <c r="D403" s="7"/>
      <c r="E403" s="7">
        <v>1106.1099999999999</v>
      </c>
      <c r="F403" s="7">
        <v>107.15</v>
      </c>
      <c r="G403" s="7">
        <v>96.14</v>
      </c>
      <c r="H403" s="7"/>
      <c r="I403" s="7"/>
      <c r="J403" s="7"/>
      <c r="K403" s="7"/>
      <c r="L403" s="4">
        <f>CierreVentas[[#This Row],[Venta 
Total]]-SUM(CierreVentas[[#This Row],[Datafast]:[Transferencias]])</f>
        <v>385.82999999999993</v>
      </c>
      <c r="M403" s="7"/>
      <c r="N403" s="7"/>
      <c r="O403" s="7"/>
      <c r="P403" s="7">
        <v>366.34</v>
      </c>
      <c r="Q403" s="7"/>
      <c r="R403" s="7"/>
      <c r="S403" s="7"/>
      <c r="T403" s="7"/>
      <c r="U403" s="7"/>
      <c r="V403" s="7">
        <v>19.489999999999998</v>
      </c>
      <c r="W403" s="23">
        <f>SUM(CierreVentas[[#This Row],[Compras]:[Otros]])</f>
        <v>385.83</v>
      </c>
      <c r="X403" s="7"/>
      <c r="Y403" s="7"/>
      <c r="Z403" s="4">
        <f>CierreVentas[[#This Row],[Efectivo]]-CierreVentas[[#This Row],[Total Gastos]]-CierreVentas[[#This Row],[Deposito
1]]-CierreVentas[[#This Row],[Deposito
2]]</f>
        <v>-5.6843418860808015E-14</v>
      </c>
      <c r="AA403" s="7"/>
      <c r="AB403" s="7"/>
      <c r="AC403" s="7">
        <v>12.85</v>
      </c>
      <c r="AD403" s="7"/>
      <c r="AE403" s="23">
        <f>SUM(CierreVentas[[#This Row],[Empleados]:[Promociones]])</f>
        <v>12.85</v>
      </c>
    </row>
    <row r="404" spans="1:31" x14ac:dyDescent="0.25">
      <c r="A404" s="5">
        <v>1</v>
      </c>
      <c r="B404" s="6">
        <v>44674</v>
      </c>
      <c r="C404" s="7">
        <v>2005.58</v>
      </c>
      <c r="D404" s="7"/>
      <c r="E404" s="7">
        <v>1060.5999999999999</v>
      </c>
      <c r="F404" s="7">
        <v>20.71</v>
      </c>
      <c r="G404" s="7">
        <v>96.73</v>
      </c>
      <c r="H404" s="7">
        <v>39.18</v>
      </c>
      <c r="I404" s="7"/>
      <c r="J404" s="7"/>
      <c r="K404" s="7"/>
      <c r="L404" s="4">
        <f>CierreVentas[[#This Row],[Venta 
Total]]-SUM(CierreVentas[[#This Row],[Datafast]:[Transferencias]])</f>
        <v>788.3599999999999</v>
      </c>
      <c r="M404" s="7"/>
      <c r="N404" s="7"/>
      <c r="O404" s="7"/>
      <c r="P404" s="7">
        <v>621.51</v>
      </c>
      <c r="Q404" s="7"/>
      <c r="R404" s="7"/>
      <c r="S404" s="7"/>
      <c r="T404" s="7"/>
      <c r="U404" s="7">
        <v>3.5</v>
      </c>
      <c r="V404" s="7"/>
      <c r="W404" s="23">
        <f>SUM(CierreVentas[[#This Row],[Compras]:[Otros]])</f>
        <v>625.01</v>
      </c>
      <c r="X404" s="7">
        <v>163.35</v>
      </c>
      <c r="Y404" s="7"/>
      <c r="Z404" s="4">
        <f>CierreVentas[[#This Row],[Efectivo]]-CierreVentas[[#This Row],[Total Gastos]]-CierreVentas[[#This Row],[Deposito
1]]-CierreVentas[[#This Row],[Deposito
2]]</f>
        <v>-8.5265128291212022E-14</v>
      </c>
      <c r="AA404" s="7"/>
      <c r="AB404" s="7"/>
      <c r="AC404" s="7"/>
      <c r="AD404" s="7">
        <v>1.6</v>
      </c>
      <c r="AE404" s="23">
        <f>SUM(CierreVentas[[#This Row],[Empleados]:[Promociones]])</f>
        <v>1.6</v>
      </c>
    </row>
    <row r="405" spans="1:31" x14ac:dyDescent="0.25">
      <c r="A405" s="5">
        <v>1</v>
      </c>
      <c r="B405" s="6">
        <v>44675</v>
      </c>
      <c r="C405" s="7">
        <v>2432.2199999999998</v>
      </c>
      <c r="D405" s="7"/>
      <c r="E405" s="7">
        <v>1416.15</v>
      </c>
      <c r="F405" s="7">
        <v>61.67</v>
      </c>
      <c r="G405" s="7">
        <v>162.25</v>
      </c>
      <c r="H405" s="7">
        <v>5.48</v>
      </c>
      <c r="I405" s="7"/>
      <c r="J405" s="7"/>
      <c r="K405" s="7"/>
      <c r="L405" s="4">
        <f>CierreVentas[[#This Row],[Venta 
Total]]-SUM(CierreVentas[[#This Row],[Datafast]:[Transferencias]])</f>
        <v>786.66999999999962</v>
      </c>
      <c r="M405" s="7">
        <v>112.11</v>
      </c>
      <c r="N405" s="7"/>
      <c r="O405" s="7">
        <v>120</v>
      </c>
      <c r="P405" s="7"/>
      <c r="Q405" s="7"/>
      <c r="R405" s="7"/>
      <c r="S405" s="7"/>
      <c r="T405" s="7"/>
      <c r="U405" s="7"/>
      <c r="V405" s="7"/>
      <c r="W405" s="23">
        <f>SUM(CierreVentas[[#This Row],[Compras]:[Otros]])</f>
        <v>232.11</v>
      </c>
      <c r="X405" s="7">
        <v>554.55999999999995</v>
      </c>
      <c r="Y405" s="7"/>
      <c r="Z405" s="4">
        <f>CierreVentas[[#This Row],[Efectivo]]-CierreVentas[[#This Row],[Total Gastos]]-CierreVentas[[#This Row],[Deposito
1]]-CierreVentas[[#This Row],[Deposito
2]]</f>
        <v>-3.4106051316484809E-13</v>
      </c>
      <c r="AA405" s="7"/>
      <c r="AB405" s="7"/>
      <c r="AC405" s="7"/>
      <c r="AD405" s="7"/>
      <c r="AE405" s="23">
        <f>SUM(CierreVentas[[#This Row],[Empleados]:[Promociones]])</f>
        <v>0</v>
      </c>
    </row>
    <row r="406" spans="1:31" x14ac:dyDescent="0.25">
      <c r="A406" s="5">
        <v>1</v>
      </c>
      <c r="B406" s="6">
        <v>44676</v>
      </c>
      <c r="C406" s="7">
        <v>591.15</v>
      </c>
      <c r="D406" s="7"/>
      <c r="E406" s="7">
        <v>274.17</v>
      </c>
      <c r="F406" s="7">
        <v>69.849999999999994</v>
      </c>
      <c r="G406" s="7"/>
      <c r="H406" s="7"/>
      <c r="I406" s="7"/>
      <c r="J406" s="7"/>
      <c r="K406" s="7"/>
      <c r="L406" s="4">
        <f>CierreVentas[[#This Row],[Venta 
Total]]-SUM(CierreVentas[[#This Row],[Datafast]:[Transferencias]])</f>
        <v>247.13</v>
      </c>
      <c r="M406" s="7">
        <v>11.49</v>
      </c>
      <c r="N406" s="7"/>
      <c r="O406" s="7"/>
      <c r="P406" s="7"/>
      <c r="Q406" s="7"/>
      <c r="R406" s="7"/>
      <c r="S406" s="7"/>
      <c r="T406" s="7"/>
      <c r="U406" s="7"/>
      <c r="V406" s="7">
        <v>20</v>
      </c>
      <c r="W406" s="23">
        <f>SUM(CierreVentas[[#This Row],[Compras]:[Otros]])</f>
        <v>31.490000000000002</v>
      </c>
      <c r="X406" s="7">
        <v>215.64</v>
      </c>
      <c r="Y406" s="7"/>
      <c r="Z406" s="4">
        <f>CierreVentas[[#This Row],[Efectivo]]-CierreVentas[[#This Row],[Total Gastos]]-CierreVentas[[#This Row],[Deposito
1]]-CierreVentas[[#This Row],[Deposito
2]]</f>
        <v>0</v>
      </c>
      <c r="AA406" s="7"/>
      <c r="AB406" s="7"/>
      <c r="AC406" s="7"/>
      <c r="AD406" s="7"/>
      <c r="AE406" s="23">
        <f>SUM(CierreVentas[[#This Row],[Empleados]:[Promociones]])</f>
        <v>0</v>
      </c>
    </row>
    <row r="407" spans="1:31" x14ac:dyDescent="0.25">
      <c r="A407" s="5">
        <v>1</v>
      </c>
      <c r="B407" s="6">
        <v>44677</v>
      </c>
      <c r="C407" s="7">
        <v>729.89</v>
      </c>
      <c r="D407" s="7"/>
      <c r="E407" s="7">
        <v>483.6</v>
      </c>
      <c r="F407" s="7">
        <v>26.92</v>
      </c>
      <c r="G407" s="7">
        <v>4.9800000000000004</v>
      </c>
      <c r="H407" s="7"/>
      <c r="I407" s="7"/>
      <c r="J407" s="7"/>
      <c r="K407" s="7"/>
      <c r="L407" s="4">
        <f>CierreVentas[[#This Row],[Venta 
Total]]-SUM(CierreVentas[[#This Row],[Datafast]:[Transferencias]])</f>
        <v>214.39</v>
      </c>
      <c r="M407" s="7">
        <v>14.6</v>
      </c>
      <c r="N407" s="7"/>
      <c r="O407" s="7"/>
      <c r="P407" s="7"/>
      <c r="Q407" s="7"/>
      <c r="R407" s="7"/>
      <c r="S407" s="7"/>
      <c r="T407" s="7"/>
      <c r="U407" s="7"/>
      <c r="V407" s="7"/>
      <c r="W407" s="23">
        <f>SUM(CierreVentas[[#This Row],[Compras]:[Otros]])</f>
        <v>14.6</v>
      </c>
      <c r="X407" s="7">
        <v>199.79</v>
      </c>
      <c r="Y407" s="7"/>
      <c r="Z407" s="4">
        <f>CierreVentas[[#This Row],[Efectivo]]-CierreVentas[[#This Row],[Total Gastos]]-CierreVentas[[#This Row],[Deposito
1]]-CierreVentas[[#This Row],[Deposito
2]]</f>
        <v>0</v>
      </c>
      <c r="AA407" s="7"/>
      <c r="AB407" s="7"/>
      <c r="AC407" s="7">
        <v>8.4</v>
      </c>
      <c r="AD407" s="7">
        <v>1.6</v>
      </c>
      <c r="AE407" s="23">
        <f>SUM(CierreVentas[[#This Row],[Empleados]:[Promociones]])</f>
        <v>10</v>
      </c>
    </row>
    <row r="408" spans="1:31" x14ac:dyDescent="0.25">
      <c r="A408" s="5">
        <v>1</v>
      </c>
      <c r="B408" s="6">
        <v>44678</v>
      </c>
      <c r="C408" s="7">
        <v>1230.73</v>
      </c>
      <c r="D408" s="7"/>
      <c r="E408" s="7">
        <v>711</v>
      </c>
      <c r="F408" s="7">
        <v>73.94</v>
      </c>
      <c r="G408" s="7">
        <v>4.9800000000000004</v>
      </c>
      <c r="H408" s="7">
        <v>11.39</v>
      </c>
      <c r="I408" s="7"/>
      <c r="J408" s="7"/>
      <c r="K408" s="7"/>
      <c r="L408" s="4">
        <f>CierreVentas[[#This Row],[Venta 
Total]]-SUM(CierreVentas[[#This Row],[Datafast]:[Transferencias]])</f>
        <v>429.41999999999996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23">
        <f>SUM(CierreVentas[[#This Row],[Compras]:[Otros]])</f>
        <v>0</v>
      </c>
      <c r="X408" s="7">
        <v>429.42</v>
      </c>
      <c r="Y408" s="7"/>
      <c r="Z408" s="4">
        <f>CierreVentas[[#This Row],[Efectivo]]-CierreVentas[[#This Row],[Total Gastos]]-CierreVentas[[#This Row],[Deposito
1]]-CierreVentas[[#This Row],[Deposito
2]]</f>
        <v>-5.6843418860808015E-14</v>
      </c>
      <c r="AA408" s="7"/>
      <c r="AB408" s="7"/>
      <c r="AC408" s="7">
        <v>10</v>
      </c>
      <c r="AD408" s="7">
        <v>3.2</v>
      </c>
      <c r="AE408" s="23">
        <f>SUM(CierreVentas[[#This Row],[Empleados]:[Promociones]])</f>
        <v>13.2</v>
      </c>
    </row>
    <row r="409" spans="1:31" x14ac:dyDescent="0.25">
      <c r="A409" s="5">
        <v>1</v>
      </c>
      <c r="B409" s="6">
        <v>44679</v>
      </c>
      <c r="C409" s="7">
        <v>822.6</v>
      </c>
      <c r="D409" s="7"/>
      <c r="E409" s="7">
        <v>513</v>
      </c>
      <c r="F409" s="7"/>
      <c r="G409" s="7">
        <v>10.46</v>
      </c>
      <c r="H409" s="7"/>
      <c r="I409" s="7"/>
      <c r="J409" s="7"/>
      <c r="K409" s="7"/>
      <c r="L409" s="4">
        <f>CierreVentas[[#This Row],[Venta 
Total]]-SUM(CierreVentas[[#This Row],[Datafast]:[Transferencias]])</f>
        <v>299.14</v>
      </c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23">
        <f>SUM(CierreVentas[[#This Row],[Compras]:[Otros]])</f>
        <v>0</v>
      </c>
      <c r="X409" s="7">
        <v>299.14</v>
      </c>
      <c r="Y409" s="7"/>
      <c r="Z409" s="4">
        <f>CierreVentas[[#This Row],[Efectivo]]-CierreVentas[[#This Row],[Total Gastos]]-CierreVentas[[#This Row],[Deposito
1]]-CierreVentas[[#This Row],[Deposito
2]]</f>
        <v>0</v>
      </c>
      <c r="AA409" s="7"/>
      <c r="AB409" s="7"/>
      <c r="AC409" s="7">
        <v>9.6</v>
      </c>
      <c r="AD409" s="7"/>
      <c r="AE409" s="23">
        <f>SUM(CierreVentas[[#This Row],[Empleados]:[Promociones]])</f>
        <v>9.6</v>
      </c>
    </row>
    <row r="410" spans="1:31" x14ac:dyDescent="0.25">
      <c r="A410" s="5">
        <v>1</v>
      </c>
      <c r="B410" s="6">
        <v>44680</v>
      </c>
      <c r="C410" s="7">
        <v>1784.33</v>
      </c>
      <c r="D410" s="7"/>
      <c r="E410" s="7">
        <v>1120.43</v>
      </c>
      <c r="F410" s="7">
        <v>56.54</v>
      </c>
      <c r="G410" s="7">
        <v>25.92</v>
      </c>
      <c r="H410" s="7"/>
      <c r="I410" s="7"/>
      <c r="J410" s="7"/>
      <c r="K410" s="7"/>
      <c r="L410" s="4">
        <f>CierreVentas[[#This Row],[Venta 
Total]]-SUM(CierreVentas[[#This Row],[Datafast]:[Transferencias]])</f>
        <v>581.43999999999983</v>
      </c>
      <c r="M410" s="7"/>
      <c r="N410" s="7"/>
      <c r="O410" s="7"/>
      <c r="P410" s="7"/>
      <c r="Q410" s="7"/>
      <c r="R410" s="7"/>
      <c r="S410" s="7">
        <v>2</v>
      </c>
      <c r="T410" s="7"/>
      <c r="U410" s="7"/>
      <c r="V410" s="7">
        <v>20</v>
      </c>
      <c r="W410" s="23">
        <f>SUM(CierreVentas[[#This Row],[Compras]:[Otros]])</f>
        <v>22</v>
      </c>
      <c r="X410" s="7">
        <v>559.44000000000005</v>
      </c>
      <c r="Y410" s="7"/>
      <c r="Z410" s="4">
        <f>CierreVentas[[#This Row],[Efectivo]]-CierreVentas[[#This Row],[Total Gastos]]-CierreVentas[[#This Row],[Deposito
1]]-CierreVentas[[#This Row],[Deposito
2]]</f>
        <v>-2.2737367544323206E-13</v>
      </c>
      <c r="AA410" s="7"/>
      <c r="AB410" s="7"/>
      <c r="AC410" s="7"/>
      <c r="AD410" s="7">
        <v>1.6</v>
      </c>
      <c r="AE410" s="23">
        <f>SUM(CierreVentas[[#This Row],[Empleados]:[Promociones]])</f>
        <v>1.6</v>
      </c>
    </row>
    <row r="411" spans="1:31" x14ac:dyDescent="0.25">
      <c r="A411" s="5">
        <v>1</v>
      </c>
      <c r="B411" s="6">
        <v>44681</v>
      </c>
      <c r="C411" s="7">
        <v>2326.69</v>
      </c>
      <c r="D411" s="7"/>
      <c r="E411" s="7">
        <v>1329.88</v>
      </c>
      <c r="F411" s="7">
        <v>55.19</v>
      </c>
      <c r="G411" s="7">
        <v>89.39</v>
      </c>
      <c r="H411" s="7">
        <v>20.440000000000001</v>
      </c>
      <c r="I411" s="7"/>
      <c r="J411" s="7"/>
      <c r="K411" s="7"/>
      <c r="L411" s="4">
        <f>CierreVentas[[#This Row],[Venta 
Total]]-SUM(CierreVentas[[#This Row],[Datafast]:[Transferencias]])</f>
        <v>831.78999999999974</v>
      </c>
      <c r="M411" s="7"/>
      <c r="N411" s="7"/>
      <c r="O411" s="7">
        <v>20</v>
      </c>
      <c r="P411" s="7"/>
      <c r="Q411" s="7">
        <v>5</v>
      </c>
      <c r="R411" s="7"/>
      <c r="S411" s="7"/>
      <c r="T411" s="7"/>
      <c r="U411" s="7"/>
      <c r="V411" s="7">
        <v>19.03</v>
      </c>
      <c r="W411" s="23">
        <f>SUM(CierreVentas[[#This Row],[Compras]:[Otros]])</f>
        <v>44.03</v>
      </c>
      <c r="X411" s="7">
        <v>787.76</v>
      </c>
      <c r="Y411" s="7"/>
      <c r="Z411" s="4">
        <f>CierreVentas[[#This Row],[Efectivo]]-CierreVentas[[#This Row],[Total Gastos]]-CierreVentas[[#This Row],[Deposito
1]]-CierreVentas[[#This Row],[Deposito
2]]</f>
        <v>-2.2737367544323206E-13</v>
      </c>
      <c r="AA411" s="7"/>
      <c r="AB411" s="7"/>
      <c r="AC411" s="7">
        <v>8</v>
      </c>
      <c r="AD411" s="7"/>
      <c r="AE411" s="23">
        <f>SUM(CierreVentas[[#This Row],[Empleados]:[Promociones]])</f>
        <v>8</v>
      </c>
    </row>
    <row r="412" spans="1:31" x14ac:dyDescent="0.25">
      <c r="A412" s="5">
        <v>2</v>
      </c>
      <c r="B412" s="6">
        <v>44652</v>
      </c>
      <c r="C412" s="7">
        <v>543.83000000000004</v>
      </c>
      <c r="D412" s="7"/>
      <c r="E412" s="7">
        <v>281.57</v>
      </c>
      <c r="F412" s="7">
        <v>95.86</v>
      </c>
      <c r="G412" s="7"/>
      <c r="H412" s="7">
        <v>15.83</v>
      </c>
      <c r="I412" s="7"/>
      <c r="J412" s="7"/>
      <c r="K412" s="7"/>
      <c r="L412" s="4">
        <f>CierreVentas[[#This Row],[Venta 
Total]]-SUM(CierreVentas[[#This Row],[Datafast]:[Transferencias]])</f>
        <v>150.57000000000005</v>
      </c>
      <c r="M412" s="7"/>
      <c r="N412" s="7"/>
      <c r="O412" s="7"/>
      <c r="P412" s="7"/>
      <c r="Q412" s="7">
        <v>20</v>
      </c>
      <c r="R412" s="7"/>
      <c r="S412" s="7"/>
      <c r="T412" s="7"/>
      <c r="U412" s="7"/>
      <c r="V412" s="7"/>
      <c r="W412" s="23">
        <f>SUM(CierreVentas[[#This Row],[Compras]:[Otros]])</f>
        <v>20</v>
      </c>
      <c r="X412" s="7">
        <v>130.57</v>
      </c>
      <c r="Y412" s="7"/>
      <c r="Z412" s="4">
        <f>CierreVentas[[#This Row],[Efectivo]]-CierreVentas[[#This Row],[Total Gastos]]-CierreVentas[[#This Row],[Deposito
1]]-CierreVentas[[#This Row],[Deposito
2]]</f>
        <v>5.6843418860808015E-14</v>
      </c>
      <c r="AA412" s="7"/>
      <c r="AB412" s="7">
        <v>84</v>
      </c>
      <c r="AC412" s="7"/>
      <c r="AD412" s="7">
        <v>44</v>
      </c>
      <c r="AE412" s="23">
        <f>SUM(CierreVentas[[#This Row],[Empleados]:[Promociones]])</f>
        <v>128</v>
      </c>
    </row>
    <row r="413" spans="1:31" x14ac:dyDescent="0.25">
      <c r="A413" s="5">
        <v>2</v>
      </c>
      <c r="B413" s="6">
        <v>44653</v>
      </c>
      <c r="C413" s="7">
        <v>1451.26</v>
      </c>
      <c r="D413" s="7"/>
      <c r="E413" s="7">
        <v>1062.48</v>
      </c>
      <c r="F413" s="7">
        <v>141.12</v>
      </c>
      <c r="G413" s="7">
        <v>65.36</v>
      </c>
      <c r="H413" s="7">
        <v>43.55</v>
      </c>
      <c r="I413" s="7"/>
      <c r="J413" s="7"/>
      <c r="K413" s="7"/>
      <c r="L413" s="4">
        <f>CierreVentas[[#This Row],[Venta 
Total]]-SUM(CierreVentas[[#This Row],[Datafast]:[Transferencias]])</f>
        <v>138.75000000000023</v>
      </c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23">
        <f>SUM(CierreVentas[[#This Row],[Compras]:[Otros]])</f>
        <v>0</v>
      </c>
      <c r="X413" s="7">
        <v>138.75</v>
      </c>
      <c r="Y413" s="7"/>
      <c r="Z413" s="4">
        <f>CierreVentas[[#This Row],[Efectivo]]-CierreVentas[[#This Row],[Total Gastos]]-CierreVentas[[#This Row],[Deposito
1]]-CierreVentas[[#This Row],[Deposito
2]]</f>
        <v>2.2737367544323206E-13</v>
      </c>
      <c r="AA413" s="7"/>
      <c r="AB413" s="7"/>
      <c r="AC413" s="7"/>
      <c r="AD413" s="7">
        <v>26.4</v>
      </c>
      <c r="AE413" s="23">
        <f>SUM(CierreVentas[[#This Row],[Empleados]:[Promociones]])</f>
        <v>26.4</v>
      </c>
    </row>
    <row r="414" spans="1:31" x14ac:dyDescent="0.25">
      <c r="A414" s="5">
        <v>2</v>
      </c>
      <c r="B414" s="6">
        <v>44654</v>
      </c>
      <c r="C414" s="7">
        <v>2150.02</v>
      </c>
      <c r="D414" s="7"/>
      <c r="E414" s="7">
        <v>1341.32</v>
      </c>
      <c r="F414" s="7">
        <v>257.31</v>
      </c>
      <c r="G414" s="7"/>
      <c r="H414" s="7">
        <v>79.81</v>
      </c>
      <c r="I414" s="7"/>
      <c r="J414" s="7"/>
      <c r="K414" s="7"/>
      <c r="L414" s="4">
        <f>CierreVentas[[#This Row],[Venta 
Total]]-SUM(CierreVentas[[#This Row],[Datafast]:[Transferencias]])</f>
        <v>471.58000000000015</v>
      </c>
      <c r="M414" s="7">
        <v>22.1</v>
      </c>
      <c r="N414" s="7"/>
      <c r="O414" s="7">
        <v>140</v>
      </c>
      <c r="P414" s="7"/>
      <c r="Q414" s="7"/>
      <c r="R414" s="7"/>
      <c r="S414" s="7"/>
      <c r="T414" s="7"/>
      <c r="U414" s="7"/>
      <c r="V414" s="7"/>
      <c r="W414" s="23">
        <f>SUM(CierreVentas[[#This Row],[Compras]:[Otros]])</f>
        <v>162.1</v>
      </c>
      <c r="X414" s="7">
        <v>309.48</v>
      </c>
      <c r="Y414" s="7"/>
      <c r="Z414" s="4">
        <f>CierreVentas[[#This Row],[Efectivo]]-CierreVentas[[#This Row],[Total Gastos]]-CierreVentas[[#This Row],[Deposito
1]]-CierreVentas[[#This Row],[Deposito
2]]</f>
        <v>1.1368683772161603E-13</v>
      </c>
      <c r="AA414" s="7"/>
      <c r="AB414" s="7"/>
      <c r="AC414" s="7">
        <v>8.4</v>
      </c>
      <c r="AD414" s="7">
        <v>70.400000000000006</v>
      </c>
      <c r="AE414" s="23">
        <f>SUM(CierreVentas[[#This Row],[Empleados]:[Promociones]])</f>
        <v>78.800000000000011</v>
      </c>
    </row>
    <row r="415" spans="1:31" x14ac:dyDescent="0.25">
      <c r="A415" s="5">
        <v>2</v>
      </c>
      <c r="B415" s="6">
        <v>44655</v>
      </c>
      <c r="C415" s="7">
        <v>296.89999999999998</v>
      </c>
      <c r="D415" s="7"/>
      <c r="E415" s="7">
        <v>202.47</v>
      </c>
      <c r="F415" s="7">
        <v>18.350000000000001</v>
      </c>
      <c r="G415" s="7"/>
      <c r="H415" s="7"/>
      <c r="I415" s="7"/>
      <c r="J415" s="7"/>
      <c r="K415" s="7"/>
      <c r="L415" s="4">
        <f>CierreVentas[[#This Row],[Venta 
Total]]-SUM(CierreVentas[[#This Row],[Datafast]:[Transferencias]])</f>
        <v>76.079999999999984</v>
      </c>
      <c r="M415" s="7">
        <v>12.5</v>
      </c>
      <c r="N415" s="7"/>
      <c r="O415" s="7"/>
      <c r="P415" s="7"/>
      <c r="Q415" s="7"/>
      <c r="R415" s="7"/>
      <c r="S415" s="7"/>
      <c r="T415" s="7"/>
      <c r="U415" s="7"/>
      <c r="V415" s="7"/>
      <c r="W415" s="23">
        <f>SUM(CierreVentas[[#This Row],[Compras]:[Otros]])</f>
        <v>12.5</v>
      </c>
      <c r="X415" s="7">
        <v>63.58</v>
      </c>
      <c r="Y415" s="7"/>
      <c r="Z415" s="4">
        <f>CierreVentas[[#This Row],[Efectivo]]-CierreVentas[[#This Row],[Total Gastos]]-CierreVentas[[#This Row],[Deposito
1]]-CierreVentas[[#This Row],[Deposito
2]]</f>
        <v>-1.4210854715202004E-14</v>
      </c>
      <c r="AA415" s="7"/>
      <c r="AB415" s="7"/>
      <c r="AC415" s="7">
        <v>8.4</v>
      </c>
      <c r="AD415" s="7"/>
      <c r="AE415" s="23">
        <f>SUM(CierreVentas[[#This Row],[Empleados]:[Promociones]])</f>
        <v>8.4</v>
      </c>
    </row>
    <row r="416" spans="1:31" x14ac:dyDescent="0.25">
      <c r="A416" s="5">
        <v>2</v>
      </c>
      <c r="B416" s="6">
        <v>44656</v>
      </c>
      <c r="C416" s="7">
        <v>343.52</v>
      </c>
      <c r="D416" s="7"/>
      <c r="E416" s="7">
        <v>231.15</v>
      </c>
      <c r="F416" s="7">
        <v>27.1</v>
      </c>
      <c r="G416" s="7"/>
      <c r="H416" s="7">
        <v>10.97</v>
      </c>
      <c r="I416" s="7"/>
      <c r="J416" s="7"/>
      <c r="K416" s="7"/>
      <c r="L416" s="4">
        <f>CierreVentas[[#This Row],[Venta 
Total]]-SUM(CierreVentas[[#This Row],[Datafast]:[Transferencias]])</f>
        <v>74.299999999999955</v>
      </c>
      <c r="M416" s="7">
        <v>9.2200000000000006</v>
      </c>
      <c r="N416" s="7"/>
      <c r="O416" s="7">
        <v>20</v>
      </c>
      <c r="P416" s="7"/>
      <c r="Q416" s="7"/>
      <c r="R416" s="7"/>
      <c r="S416" s="7"/>
      <c r="T416" s="7"/>
      <c r="U416" s="7"/>
      <c r="V416" s="7"/>
      <c r="W416" s="23">
        <f>SUM(CierreVentas[[#This Row],[Compras]:[Otros]])</f>
        <v>29.22</v>
      </c>
      <c r="X416" s="7">
        <v>45.08</v>
      </c>
      <c r="Y416" s="7"/>
      <c r="Z416" s="4">
        <f>CierreVentas[[#This Row],[Efectivo]]-CierreVentas[[#This Row],[Total Gastos]]-CierreVentas[[#This Row],[Deposito
1]]-CierreVentas[[#This Row],[Deposito
2]]</f>
        <v>-4.2632564145606011E-14</v>
      </c>
      <c r="AA416" s="7"/>
      <c r="AB416" s="7"/>
      <c r="AC416" s="7"/>
      <c r="AD416" s="7"/>
      <c r="AE416" s="23">
        <f>SUM(CierreVentas[[#This Row],[Empleados]:[Promociones]])</f>
        <v>0</v>
      </c>
    </row>
    <row r="417" spans="1:31" x14ac:dyDescent="0.25">
      <c r="A417" s="5">
        <v>2</v>
      </c>
      <c r="B417" s="6">
        <v>44657</v>
      </c>
      <c r="C417" s="7">
        <v>637.02</v>
      </c>
      <c r="D417" s="7"/>
      <c r="E417" s="7">
        <v>456.26</v>
      </c>
      <c r="F417" s="7"/>
      <c r="G417" s="7">
        <v>18.84</v>
      </c>
      <c r="H417" s="7">
        <v>28.97</v>
      </c>
      <c r="I417" s="7"/>
      <c r="J417" s="7"/>
      <c r="K417" s="7"/>
      <c r="L417" s="4">
        <f>CierreVentas[[#This Row],[Venta 
Total]]-SUM(CierreVentas[[#This Row],[Datafast]:[Transferencias]])</f>
        <v>132.95000000000005</v>
      </c>
      <c r="M417" s="7"/>
      <c r="N417" s="7"/>
      <c r="O417" s="7">
        <v>20</v>
      </c>
      <c r="P417" s="7"/>
      <c r="Q417" s="7"/>
      <c r="R417" s="7"/>
      <c r="S417" s="7"/>
      <c r="T417" s="7"/>
      <c r="U417" s="7"/>
      <c r="V417" s="7"/>
      <c r="W417" s="23">
        <f>SUM(CierreVentas[[#This Row],[Compras]:[Otros]])</f>
        <v>20</v>
      </c>
      <c r="X417" s="7">
        <v>112.95</v>
      </c>
      <c r="Y417" s="7"/>
      <c r="Z417" s="4">
        <f>CierreVentas[[#This Row],[Efectivo]]-CierreVentas[[#This Row],[Total Gastos]]-CierreVentas[[#This Row],[Deposito
1]]-CierreVentas[[#This Row],[Deposito
2]]</f>
        <v>4.2632564145606011E-14</v>
      </c>
      <c r="AA417" s="7"/>
      <c r="AB417" s="7"/>
      <c r="AC417" s="7"/>
      <c r="AD417" s="7"/>
      <c r="AE417" s="23">
        <f>SUM(CierreVentas[[#This Row],[Empleados]:[Promociones]])</f>
        <v>0</v>
      </c>
    </row>
    <row r="418" spans="1:31" x14ac:dyDescent="0.25">
      <c r="A418" s="5">
        <v>2</v>
      </c>
      <c r="B418" s="6">
        <v>44658</v>
      </c>
      <c r="C418" s="7">
        <v>358.21</v>
      </c>
      <c r="D418" s="7"/>
      <c r="E418" s="7">
        <v>101.58</v>
      </c>
      <c r="F418" s="7">
        <v>36.33</v>
      </c>
      <c r="G418" s="7"/>
      <c r="H418" s="7">
        <v>61.6</v>
      </c>
      <c r="I418" s="7"/>
      <c r="J418" s="7"/>
      <c r="K418" s="7"/>
      <c r="L418" s="4">
        <f>CierreVentas[[#This Row],[Venta 
Total]]-SUM(CierreVentas[[#This Row],[Datafast]:[Transferencias]])</f>
        <v>158.69999999999999</v>
      </c>
      <c r="M418" s="7"/>
      <c r="N418" s="7"/>
      <c r="O418" s="7"/>
      <c r="P418" s="7"/>
      <c r="Q418" s="7"/>
      <c r="R418" s="7"/>
      <c r="S418" s="7"/>
      <c r="T418" s="7">
        <v>23.92</v>
      </c>
      <c r="U418" s="7"/>
      <c r="V418" s="7"/>
      <c r="W418" s="23">
        <f>SUM(CierreVentas[[#This Row],[Compras]:[Otros]])</f>
        <v>23.92</v>
      </c>
      <c r="X418" s="7">
        <v>134.78</v>
      </c>
      <c r="Y418" s="7"/>
      <c r="Z418" s="4">
        <f>CierreVentas[[#This Row],[Efectivo]]-CierreVentas[[#This Row],[Total Gastos]]-CierreVentas[[#This Row],[Deposito
1]]-CierreVentas[[#This Row],[Deposito
2]]</f>
        <v>-2.8421709430404007E-14</v>
      </c>
      <c r="AA418" s="7"/>
      <c r="AB418" s="7"/>
      <c r="AC418" s="7"/>
      <c r="AD418" s="7"/>
      <c r="AE418" s="23">
        <f>SUM(CierreVentas[[#This Row],[Empleados]:[Promociones]])</f>
        <v>0</v>
      </c>
    </row>
    <row r="419" spans="1:31" x14ac:dyDescent="0.25">
      <c r="A419" s="5">
        <v>2</v>
      </c>
      <c r="B419" s="6">
        <v>44659</v>
      </c>
      <c r="C419" s="7">
        <v>571.1</v>
      </c>
      <c r="D419" s="7"/>
      <c r="E419" s="7">
        <v>349.29</v>
      </c>
      <c r="F419" s="7"/>
      <c r="G419" s="7"/>
      <c r="H419" s="7">
        <v>5.48</v>
      </c>
      <c r="I419" s="7"/>
      <c r="J419" s="7"/>
      <c r="K419" s="7"/>
      <c r="L419" s="4">
        <f>CierreVentas[[#This Row],[Venta 
Total]]-SUM(CierreVentas[[#This Row],[Datafast]:[Transferencias]])</f>
        <v>216.32999999999998</v>
      </c>
      <c r="M419" s="7"/>
      <c r="N419" s="7"/>
      <c r="O419" s="7">
        <v>60</v>
      </c>
      <c r="P419" s="7"/>
      <c r="Q419" s="7"/>
      <c r="R419" s="7"/>
      <c r="S419" s="7"/>
      <c r="T419" s="7"/>
      <c r="U419" s="7"/>
      <c r="V419" s="7"/>
      <c r="W419" s="23">
        <f>SUM(CierreVentas[[#This Row],[Compras]:[Otros]])</f>
        <v>60</v>
      </c>
      <c r="X419" s="7">
        <v>156.33000000000001</v>
      </c>
      <c r="Y419" s="7"/>
      <c r="Z419" s="4">
        <f>CierreVentas[[#This Row],[Efectivo]]-CierreVentas[[#This Row],[Total Gastos]]-CierreVentas[[#This Row],[Deposito
1]]-CierreVentas[[#This Row],[Deposito
2]]</f>
        <v>-2.8421709430404007E-14</v>
      </c>
      <c r="AA419" s="7"/>
      <c r="AB419" s="7"/>
      <c r="AC419" s="7"/>
      <c r="AD419" s="7"/>
      <c r="AE419" s="23">
        <f>SUM(CierreVentas[[#This Row],[Empleados]:[Promociones]])</f>
        <v>0</v>
      </c>
    </row>
    <row r="420" spans="1:31" x14ac:dyDescent="0.25">
      <c r="A420" s="5">
        <v>2</v>
      </c>
      <c r="B420" s="6">
        <v>44660</v>
      </c>
      <c r="C420" s="7">
        <v>1092.82</v>
      </c>
      <c r="D420" s="7"/>
      <c r="E420" s="7">
        <v>529.11</v>
      </c>
      <c r="F420" s="7">
        <v>16.75</v>
      </c>
      <c r="G420" s="7">
        <v>113.86</v>
      </c>
      <c r="H420" s="7">
        <v>25.11</v>
      </c>
      <c r="I420" s="7"/>
      <c r="J420" s="7"/>
      <c r="K420" s="7"/>
      <c r="L420" s="4">
        <f>CierreVentas[[#This Row],[Venta 
Total]]-SUM(CierreVentas[[#This Row],[Datafast]:[Transferencias]])</f>
        <v>407.9899999999999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23">
        <f>SUM(CierreVentas[[#This Row],[Compras]:[Otros]])</f>
        <v>0</v>
      </c>
      <c r="X420" s="7">
        <v>300</v>
      </c>
      <c r="Y420" s="7">
        <v>107.99</v>
      </c>
      <c r="Z420" s="4">
        <f>CierreVentas[[#This Row],[Efectivo]]-CierreVentas[[#This Row],[Total Gastos]]-CierreVentas[[#This Row],[Deposito
1]]-CierreVentas[[#This Row],[Deposito
2]]</f>
        <v>0</v>
      </c>
      <c r="AA420" s="7"/>
      <c r="AB420" s="7"/>
      <c r="AC420" s="7">
        <v>8.4</v>
      </c>
      <c r="AD420" s="7"/>
      <c r="AE420" s="23">
        <f>SUM(CierreVentas[[#This Row],[Empleados]:[Promociones]])</f>
        <v>8.4</v>
      </c>
    </row>
    <row r="421" spans="1:31" x14ac:dyDescent="0.25">
      <c r="A421" s="5">
        <v>2</v>
      </c>
      <c r="B421" s="6">
        <v>44661</v>
      </c>
      <c r="C421" s="7">
        <v>1553.01</v>
      </c>
      <c r="D421" s="7"/>
      <c r="E421" s="7">
        <v>930.53</v>
      </c>
      <c r="F421" s="7">
        <v>74.290000000000006</v>
      </c>
      <c r="G421" s="7">
        <v>127.89</v>
      </c>
      <c r="H421" s="7">
        <v>74.56</v>
      </c>
      <c r="I421" s="7"/>
      <c r="J421" s="7"/>
      <c r="K421" s="7"/>
      <c r="L421" s="4">
        <f>CierreVentas[[#This Row],[Venta 
Total]]-SUM(CierreVentas[[#This Row],[Datafast]:[Transferencias]])</f>
        <v>345.74</v>
      </c>
      <c r="M421" s="7"/>
      <c r="N421" s="7"/>
      <c r="O421" s="7">
        <v>120</v>
      </c>
      <c r="P421" s="7"/>
      <c r="Q421" s="7">
        <v>15</v>
      </c>
      <c r="R421" s="7"/>
      <c r="S421" s="7"/>
      <c r="T421" s="7"/>
      <c r="U421" s="7">
        <v>100</v>
      </c>
      <c r="V421" s="7">
        <v>48.27</v>
      </c>
      <c r="W421" s="23">
        <f>SUM(CierreVentas[[#This Row],[Compras]:[Otros]])</f>
        <v>283.27</v>
      </c>
      <c r="X421" s="7">
        <v>62.47</v>
      </c>
      <c r="Y421" s="7"/>
      <c r="Z421" s="4">
        <f>CierreVentas[[#This Row],[Efectivo]]-CierreVentas[[#This Row],[Total Gastos]]-CierreVentas[[#This Row],[Deposito
1]]-CierreVentas[[#This Row],[Deposito
2]]</f>
        <v>2.8421709430404007E-14</v>
      </c>
      <c r="AA421" s="7"/>
      <c r="AB421" s="7"/>
      <c r="AC421" s="7"/>
      <c r="AD421" s="7"/>
      <c r="AE421" s="23">
        <f>SUM(CierreVentas[[#This Row],[Empleados]:[Promociones]])</f>
        <v>0</v>
      </c>
    </row>
    <row r="422" spans="1:31" x14ac:dyDescent="0.25">
      <c r="A422" s="5">
        <v>2</v>
      </c>
      <c r="B422" s="6">
        <v>44662</v>
      </c>
      <c r="C422" s="7">
        <v>271.58</v>
      </c>
      <c r="D422" s="7"/>
      <c r="E422" s="7">
        <v>150.59</v>
      </c>
      <c r="F422" s="7"/>
      <c r="G422" s="7">
        <v>5.48</v>
      </c>
      <c r="H422" s="7"/>
      <c r="I422" s="7"/>
      <c r="J422" s="7"/>
      <c r="K422" s="7"/>
      <c r="L422" s="4">
        <f>CierreVentas[[#This Row],[Venta 
Total]]-SUM(CierreVentas[[#This Row],[Datafast]:[Transferencias]])</f>
        <v>115.50999999999999</v>
      </c>
      <c r="M422" s="7"/>
      <c r="N422" s="7"/>
      <c r="O422" s="7">
        <v>20</v>
      </c>
      <c r="P422" s="7"/>
      <c r="Q422" s="7">
        <v>20</v>
      </c>
      <c r="R422" s="7"/>
      <c r="S422" s="7"/>
      <c r="T422" s="7"/>
      <c r="U422" s="7">
        <v>58.7</v>
      </c>
      <c r="V422" s="7">
        <v>3</v>
      </c>
      <c r="W422" s="23">
        <f>SUM(CierreVentas[[#This Row],[Compras]:[Otros]])</f>
        <v>101.7</v>
      </c>
      <c r="X422" s="7"/>
      <c r="Y422" s="7"/>
      <c r="Z422" s="4">
        <f>CierreVentas[[#This Row],[Efectivo]]-CierreVentas[[#This Row],[Total Gastos]]-CierreVentas[[#This Row],[Deposito
1]]-CierreVentas[[#This Row],[Deposito
2]]</f>
        <v>13.809999999999988</v>
      </c>
      <c r="AA422" s="7"/>
      <c r="AB422" s="7"/>
      <c r="AC422" s="7"/>
      <c r="AD422" s="7"/>
      <c r="AE422" s="23">
        <f>SUM(CierreVentas[[#This Row],[Empleados]:[Promociones]])</f>
        <v>0</v>
      </c>
    </row>
    <row r="423" spans="1:31" x14ac:dyDescent="0.25">
      <c r="A423" s="5">
        <v>2</v>
      </c>
      <c r="B423" s="6">
        <v>44663</v>
      </c>
      <c r="C423" s="7">
        <v>244.88</v>
      </c>
      <c r="D423" s="7"/>
      <c r="E423" s="7">
        <v>91.93</v>
      </c>
      <c r="F423" s="7">
        <v>17.239999999999998</v>
      </c>
      <c r="G423" s="7"/>
      <c r="H423" s="7"/>
      <c r="I423" s="7"/>
      <c r="J423" s="7"/>
      <c r="K423" s="7"/>
      <c r="L423" s="4">
        <f>CierreVentas[[#This Row],[Venta 
Total]]-SUM(CierreVentas[[#This Row],[Datafast]:[Transferencias]])</f>
        <v>135.70999999999998</v>
      </c>
      <c r="M423" s="7">
        <v>8.5</v>
      </c>
      <c r="N423" s="7"/>
      <c r="O423" s="7">
        <v>20</v>
      </c>
      <c r="P423" s="7"/>
      <c r="Q423" s="7"/>
      <c r="R423" s="7"/>
      <c r="S423" s="7"/>
      <c r="T423" s="7"/>
      <c r="U423" s="7"/>
      <c r="V423" s="7"/>
      <c r="W423" s="23">
        <f>SUM(CierreVentas[[#This Row],[Compras]:[Otros]])</f>
        <v>28.5</v>
      </c>
      <c r="X423" s="7">
        <v>121.02</v>
      </c>
      <c r="Y423" s="7"/>
      <c r="Z423" s="4">
        <f>CierreVentas[[#This Row],[Efectivo]]-CierreVentas[[#This Row],[Total Gastos]]-CierreVentas[[#This Row],[Deposito
1]]-CierreVentas[[#This Row],[Deposito
2]]</f>
        <v>-13.810000000000016</v>
      </c>
      <c r="AA423" s="7"/>
      <c r="AB423" s="7"/>
      <c r="AC423" s="7"/>
      <c r="AD423" s="7"/>
      <c r="AE423" s="23">
        <f>SUM(CierreVentas[[#This Row],[Empleados]:[Promociones]])</f>
        <v>0</v>
      </c>
    </row>
    <row r="424" spans="1:31" x14ac:dyDescent="0.25">
      <c r="A424" s="5">
        <v>2</v>
      </c>
      <c r="B424" s="6">
        <v>44664</v>
      </c>
      <c r="C424" s="7">
        <v>255.64</v>
      </c>
      <c r="D424" s="7"/>
      <c r="E424" s="7">
        <v>137.66999999999999</v>
      </c>
      <c r="F424" s="7"/>
      <c r="G424" s="7"/>
      <c r="H424" s="7">
        <v>20.83</v>
      </c>
      <c r="I424" s="7"/>
      <c r="J424" s="7"/>
      <c r="K424" s="7"/>
      <c r="L424" s="4">
        <f>CierreVentas[[#This Row],[Venta 
Total]]-SUM(CierreVentas[[#This Row],[Datafast]:[Transferencias]])</f>
        <v>97.139999999999986</v>
      </c>
      <c r="M424" s="7">
        <v>10</v>
      </c>
      <c r="N424" s="7"/>
      <c r="O424" s="7">
        <v>20</v>
      </c>
      <c r="P424" s="7"/>
      <c r="Q424" s="7"/>
      <c r="R424" s="7"/>
      <c r="S424" s="7"/>
      <c r="T424" s="7"/>
      <c r="U424" s="7"/>
      <c r="V424" s="7"/>
      <c r="W424" s="23">
        <f>SUM(CierreVentas[[#This Row],[Compras]:[Otros]])</f>
        <v>30</v>
      </c>
      <c r="X424" s="7">
        <v>67.14</v>
      </c>
      <c r="Y424" s="7"/>
      <c r="Z424" s="4">
        <f>CierreVentas[[#This Row],[Efectivo]]-CierreVentas[[#This Row],[Total Gastos]]-CierreVentas[[#This Row],[Deposito
1]]-CierreVentas[[#This Row],[Deposito
2]]</f>
        <v>-1.4210854715202004E-14</v>
      </c>
      <c r="AA424" s="7"/>
      <c r="AB424" s="7">
        <v>48.85</v>
      </c>
      <c r="AC424" s="7"/>
      <c r="AD424" s="7"/>
      <c r="AE424" s="23">
        <f>SUM(CierreVentas[[#This Row],[Empleados]:[Promociones]])</f>
        <v>48.85</v>
      </c>
    </row>
    <row r="425" spans="1:31" x14ac:dyDescent="0.25">
      <c r="A425" s="5">
        <v>2</v>
      </c>
      <c r="B425" s="6">
        <v>44665</v>
      </c>
      <c r="C425" s="7">
        <v>994.27</v>
      </c>
      <c r="D425" s="7"/>
      <c r="E425" s="7">
        <v>545.16999999999996</v>
      </c>
      <c r="F425" s="7"/>
      <c r="G425" s="7"/>
      <c r="H425" s="7"/>
      <c r="I425" s="7"/>
      <c r="J425" s="7"/>
      <c r="K425" s="7"/>
      <c r="L425" s="4">
        <f>CierreVentas[[#This Row],[Venta 
Total]]-SUM(CierreVentas[[#This Row],[Datafast]:[Transferencias]])</f>
        <v>449.1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23">
        <f>SUM(CierreVentas[[#This Row],[Compras]:[Otros]])</f>
        <v>0</v>
      </c>
      <c r="X425" s="7">
        <v>149.1</v>
      </c>
      <c r="Y425" s="7">
        <v>300</v>
      </c>
      <c r="Z425" s="4">
        <f>CierreVentas[[#This Row],[Efectivo]]-CierreVentas[[#This Row],[Total Gastos]]-CierreVentas[[#This Row],[Deposito
1]]-CierreVentas[[#This Row],[Deposito
2]]</f>
        <v>0</v>
      </c>
      <c r="AA425" s="7"/>
      <c r="AB425" s="7"/>
      <c r="AC425" s="7"/>
      <c r="AD425" s="7"/>
      <c r="AE425" s="23">
        <f>SUM(CierreVentas[[#This Row],[Empleados]:[Promociones]])</f>
        <v>0</v>
      </c>
    </row>
    <row r="426" spans="1:31" x14ac:dyDescent="0.25">
      <c r="A426" s="5">
        <v>2</v>
      </c>
      <c r="B426" s="6">
        <v>44666</v>
      </c>
      <c r="C426" s="7">
        <v>1810.52</v>
      </c>
      <c r="D426" s="7"/>
      <c r="E426" s="7">
        <v>1132.33</v>
      </c>
      <c r="F426" s="7">
        <v>51.08</v>
      </c>
      <c r="G426" s="7">
        <v>78.52</v>
      </c>
      <c r="H426" s="7">
        <v>11.98</v>
      </c>
      <c r="I426" s="7"/>
      <c r="J426" s="7"/>
      <c r="K426" s="7"/>
      <c r="L426" s="4">
        <f>CierreVentas[[#This Row],[Venta 
Total]]-SUM(CierreVentas[[#This Row],[Datafast]:[Transferencias]])</f>
        <v>536.61000000000013</v>
      </c>
      <c r="M426" s="7"/>
      <c r="N426" s="7">
        <v>20</v>
      </c>
      <c r="O426" s="7"/>
      <c r="P426" s="7"/>
      <c r="Q426" s="7"/>
      <c r="R426" s="7"/>
      <c r="S426" s="7"/>
      <c r="T426" s="7"/>
      <c r="U426" s="7">
        <v>26</v>
      </c>
      <c r="V426" s="7"/>
      <c r="W426" s="23">
        <f>SUM(CierreVentas[[#This Row],[Compras]:[Otros]])</f>
        <v>46</v>
      </c>
      <c r="X426" s="7">
        <v>90.61</v>
      </c>
      <c r="Y426" s="7">
        <v>400</v>
      </c>
      <c r="Z426" s="4">
        <f>CierreVentas[[#This Row],[Efectivo]]-CierreVentas[[#This Row],[Total Gastos]]-CierreVentas[[#This Row],[Deposito
1]]-CierreVentas[[#This Row],[Deposito
2]]</f>
        <v>0</v>
      </c>
      <c r="AA426" s="7"/>
      <c r="AB426" s="7"/>
      <c r="AC426" s="7">
        <v>9.6</v>
      </c>
      <c r="AD426" s="7"/>
      <c r="AE426" s="23">
        <f>SUM(CierreVentas[[#This Row],[Empleados]:[Promociones]])</f>
        <v>9.6</v>
      </c>
    </row>
    <row r="427" spans="1:31" x14ac:dyDescent="0.25">
      <c r="A427" s="5">
        <v>2</v>
      </c>
      <c r="B427" s="6">
        <v>44667</v>
      </c>
      <c r="C427" s="7">
        <v>1066.27</v>
      </c>
      <c r="D427" s="7"/>
      <c r="E427" s="7">
        <v>855.27</v>
      </c>
      <c r="F427" s="7">
        <v>37.020000000000003</v>
      </c>
      <c r="G427" s="7">
        <v>14.3</v>
      </c>
      <c r="H427" s="7"/>
      <c r="I427" s="7"/>
      <c r="J427" s="7"/>
      <c r="K427" s="7"/>
      <c r="L427" s="4">
        <f>CierreVentas[[#This Row],[Venta 
Total]]-SUM(CierreVentas[[#This Row],[Datafast]:[Transferencias]])</f>
        <v>159.68000000000006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23">
        <f>SUM(CierreVentas[[#This Row],[Compras]:[Otros]])</f>
        <v>0</v>
      </c>
      <c r="X427" s="7">
        <v>189.68</v>
      </c>
      <c r="Y427" s="7"/>
      <c r="Z427" s="4">
        <f>CierreVentas[[#This Row],[Efectivo]]-CierreVentas[[#This Row],[Total Gastos]]-CierreVentas[[#This Row],[Deposito
1]]-CierreVentas[[#This Row],[Deposito
2]]</f>
        <v>-29.999999999999943</v>
      </c>
      <c r="AA427" s="7"/>
      <c r="AB427" s="7">
        <v>38.200000000000003</v>
      </c>
      <c r="AC427" s="7"/>
      <c r="AD427" s="7"/>
      <c r="AE427" s="23">
        <f>SUM(CierreVentas[[#This Row],[Empleados]:[Promociones]])</f>
        <v>38.200000000000003</v>
      </c>
    </row>
    <row r="428" spans="1:31" x14ac:dyDescent="0.25">
      <c r="A428" s="5">
        <v>2</v>
      </c>
      <c r="B428" s="6">
        <v>44668</v>
      </c>
      <c r="C428" s="7">
        <v>1563.19</v>
      </c>
      <c r="D428" s="7"/>
      <c r="E428" s="7">
        <v>1084.27</v>
      </c>
      <c r="F428" s="7">
        <v>120.9</v>
      </c>
      <c r="G428" s="7">
        <v>10.58</v>
      </c>
      <c r="H428" s="7">
        <v>15.28</v>
      </c>
      <c r="I428" s="7"/>
      <c r="J428" s="7"/>
      <c r="K428" s="7"/>
      <c r="L428" s="4">
        <f>CierreVentas[[#This Row],[Venta 
Total]]-SUM(CierreVentas[[#This Row],[Datafast]:[Transferencias]])</f>
        <v>332.16000000000008</v>
      </c>
      <c r="M428" s="7"/>
      <c r="N428" s="7"/>
      <c r="O428" s="7">
        <v>160</v>
      </c>
      <c r="P428" s="7"/>
      <c r="Q428" s="7"/>
      <c r="R428" s="7"/>
      <c r="S428" s="7"/>
      <c r="T428" s="7"/>
      <c r="U428" s="7"/>
      <c r="V428" s="7"/>
      <c r="W428" s="23">
        <f>SUM(CierreVentas[[#This Row],[Compras]:[Otros]])</f>
        <v>160</v>
      </c>
      <c r="X428" s="7">
        <v>142.16</v>
      </c>
      <c r="Y428" s="7"/>
      <c r="Z428" s="4">
        <f>CierreVentas[[#This Row],[Efectivo]]-CierreVentas[[#This Row],[Total Gastos]]-CierreVentas[[#This Row],[Deposito
1]]-CierreVentas[[#This Row],[Deposito
2]]</f>
        <v>30.000000000000085</v>
      </c>
      <c r="AA428" s="7"/>
      <c r="AB428" s="7">
        <v>24.75</v>
      </c>
      <c r="AC428" s="7"/>
      <c r="AD428" s="7"/>
      <c r="AE428" s="23">
        <f>SUM(CierreVentas[[#This Row],[Empleados]:[Promociones]])</f>
        <v>24.75</v>
      </c>
    </row>
    <row r="429" spans="1:31" x14ac:dyDescent="0.25">
      <c r="A429" s="5">
        <v>2</v>
      </c>
      <c r="B429" s="6">
        <v>44669</v>
      </c>
      <c r="C429" s="7">
        <v>340.17</v>
      </c>
      <c r="D429" s="7"/>
      <c r="E429" s="7">
        <v>227.25</v>
      </c>
      <c r="F429" s="7">
        <v>14.7</v>
      </c>
      <c r="G429" s="7">
        <v>13.5</v>
      </c>
      <c r="H429" s="7"/>
      <c r="I429" s="7"/>
      <c r="J429" s="7"/>
      <c r="K429" s="7"/>
      <c r="L429" s="4">
        <f>CierreVentas[[#This Row],[Venta 
Total]]-SUM(CierreVentas[[#This Row],[Datafast]:[Transferencias]])</f>
        <v>84.720000000000027</v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23">
        <f>SUM(CierreVentas[[#This Row],[Compras]:[Otros]])</f>
        <v>0</v>
      </c>
      <c r="X429" s="7">
        <v>84.72</v>
      </c>
      <c r="Y429" s="7"/>
      <c r="Z429" s="4">
        <f>CierreVentas[[#This Row],[Efectivo]]-CierreVentas[[#This Row],[Total Gastos]]-CierreVentas[[#This Row],[Deposito
1]]-CierreVentas[[#This Row],[Deposito
2]]</f>
        <v>2.8421709430404007E-14</v>
      </c>
      <c r="AA429" s="7"/>
      <c r="AB429" s="7"/>
      <c r="AC429" s="7"/>
      <c r="AD429" s="7"/>
      <c r="AE429" s="23">
        <f>SUM(CierreVentas[[#This Row],[Empleados]:[Promociones]])</f>
        <v>0</v>
      </c>
    </row>
    <row r="430" spans="1:31" x14ac:dyDescent="0.25">
      <c r="A430" s="5">
        <v>2</v>
      </c>
      <c r="B430" s="6">
        <v>44670</v>
      </c>
      <c r="C430" s="7">
        <v>103.06</v>
      </c>
      <c r="D430" s="7"/>
      <c r="E430" s="7">
        <v>66.17</v>
      </c>
      <c r="F430" s="7"/>
      <c r="G430" s="7"/>
      <c r="H430" s="7"/>
      <c r="I430" s="7"/>
      <c r="J430" s="7"/>
      <c r="K430" s="7"/>
      <c r="L430" s="4">
        <f>CierreVentas[[#This Row],[Venta 
Total]]-SUM(CierreVentas[[#This Row],[Datafast]:[Transferencias]])</f>
        <v>36.89</v>
      </c>
      <c r="M430" s="7">
        <v>8.5</v>
      </c>
      <c r="N430" s="7"/>
      <c r="O430" s="7">
        <v>20</v>
      </c>
      <c r="P430" s="7">
        <v>8.39</v>
      </c>
      <c r="Q430" s="7"/>
      <c r="R430" s="7"/>
      <c r="S430" s="7"/>
      <c r="T430" s="7"/>
      <c r="U430" s="7"/>
      <c r="V430" s="7"/>
      <c r="W430" s="23">
        <f>SUM(CierreVentas[[#This Row],[Compras]:[Otros]])</f>
        <v>36.89</v>
      </c>
      <c r="X430" s="7"/>
      <c r="Y430" s="7"/>
      <c r="Z430" s="4">
        <f>CierreVentas[[#This Row],[Efectivo]]-CierreVentas[[#This Row],[Total Gastos]]-CierreVentas[[#This Row],[Deposito
1]]-CierreVentas[[#This Row],[Deposito
2]]</f>
        <v>0</v>
      </c>
      <c r="AA430" s="7"/>
      <c r="AB430" s="7"/>
      <c r="AC430" s="7"/>
      <c r="AD430" s="7"/>
      <c r="AE430" s="23">
        <f>SUM(CierreVentas[[#This Row],[Empleados]:[Promociones]])</f>
        <v>0</v>
      </c>
    </row>
    <row r="431" spans="1:31" x14ac:dyDescent="0.25">
      <c r="A431" s="5">
        <v>2</v>
      </c>
      <c r="B431" s="6">
        <v>44671</v>
      </c>
      <c r="C431" s="7">
        <v>294.74</v>
      </c>
      <c r="D431" s="7"/>
      <c r="E431" s="7">
        <v>30.79</v>
      </c>
      <c r="F431" s="7">
        <v>65.400000000000006</v>
      </c>
      <c r="G431" s="7"/>
      <c r="H431" s="7">
        <v>5.48</v>
      </c>
      <c r="I431" s="7"/>
      <c r="J431" s="7"/>
      <c r="K431" s="7"/>
      <c r="L431" s="4">
        <f>CierreVentas[[#This Row],[Venta 
Total]]-SUM(CierreVentas[[#This Row],[Datafast]:[Transferencias]])</f>
        <v>193.07</v>
      </c>
      <c r="M431" s="7"/>
      <c r="N431" s="7"/>
      <c r="O431" s="7">
        <v>20</v>
      </c>
      <c r="P431" s="7">
        <v>173.07</v>
      </c>
      <c r="Q431" s="7"/>
      <c r="R431" s="7"/>
      <c r="S431" s="7"/>
      <c r="T431" s="7"/>
      <c r="U431" s="7"/>
      <c r="V431" s="7"/>
      <c r="W431" s="23">
        <f>SUM(CierreVentas[[#This Row],[Compras]:[Otros]])</f>
        <v>193.07</v>
      </c>
      <c r="X431" s="7"/>
      <c r="Y431" s="7"/>
      <c r="Z431" s="4">
        <f>CierreVentas[[#This Row],[Efectivo]]-CierreVentas[[#This Row],[Total Gastos]]-CierreVentas[[#This Row],[Deposito
1]]-CierreVentas[[#This Row],[Deposito
2]]</f>
        <v>0</v>
      </c>
      <c r="AA431" s="7"/>
      <c r="AB431" s="7"/>
      <c r="AC431" s="7"/>
      <c r="AD431" s="7"/>
      <c r="AE431" s="23">
        <f>SUM(CierreVentas[[#This Row],[Empleados]:[Promociones]])</f>
        <v>0</v>
      </c>
    </row>
    <row r="432" spans="1:31" x14ac:dyDescent="0.25">
      <c r="A432" s="5">
        <v>2</v>
      </c>
      <c r="B432" s="6">
        <v>44672</v>
      </c>
      <c r="C432" s="7">
        <v>213.43</v>
      </c>
      <c r="D432" s="7"/>
      <c r="E432" s="7">
        <v>114.12</v>
      </c>
      <c r="F432" s="7"/>
      <c r="G432" s="7"/>
      <c r="H432" s="7"/>
      <c r="I432" s="7"/>
      <c r="J432" s="7"/>
      <c r="K432" s="7"/>
      <c r="L432" s="4">
        <f>CierreVentas[[#This Row],[Venta 
Total]]-SUM(CierreVentas[[#This Row],[Datafast]:[Transferencias]])</f>
        <v>99.31</v>
      </c>
      <c r="M432" s="7"/>
      <c r="N432" s="7"/>
      <c r="O432" s="7"/>
      <c r="P432" s="7">
        <v>99.31</v>
      </c>
      <c r="Q432" s="7"/>
      <c r="R432" s="7"/>
      <c r="S432" s="7"/>
      <c r="T432" s="7"/>
      <c r="U432" s="7"/>
      <c r="V432" s="7"/>
      <c r="W432" s="23">
        <f>SUM(CierreVentas[[#This Row],[Compras]:[Otros]])</f>
        <v>99.31</v>
      </c>
      <c r="X432" s="7"/>
      <c r="Y432" s="7"/>
      <c r="Z432" s="4">
        <f>CierreVentas[[#This Row],[Efectivo]]-CierreVentas[[#This Row],[Total Gastos]]-CierreVentas[[#This Row],[Deposito
1]]-CierreVentas[[#This Row],[Deposito
2]]</f>
        <v>0</v>
      </c>
      <c r="AA432" s="7"/>
      <c r="AB432" s="7"/>
      <c r="AC432" s="7"/>
      <c r="AD432" s="7"/>
      <c r="AE432" s="23">
        <f>SUM(CierreVentas[[#This Row],[Empleados]:[Promociones]])</f>
        <v>0</v>
      </c>
    </row>
    <row r="433" spans="1:31" x14ac:dyDescent="0.25">
      <c r="A433" s="5">
        <v>2</v>
      </c>
      <c r="B433" s="6">
        <v>44673</v>
      </c>
      <c r="C433" s="7">
        <v>861.97</v>
      </c>
      <c r="D433" s="7"/>
      <c r="E433" s="7">
        <v>541.58000000000004</v>
      </c>
      <c r="F433" s="7"/>
      <c r="G433" s="7">
        <v>35.44</v>
      </c>
      <c r="H433" s="7">
        <v>35.979999999999997</v>
      </c>
      <c r="I433" s="7"/>
      <c r="J433" s="7"/>
      <c r="K433" s="7"/>
      <c r="L433" s="4">
        <f>CierreVentas[[#This Row],[Venta 
Total]]-SUM(CierreVentas[[#This Row],[Datafast]:[Transferencias]])</f>
        <v>248.97000000000003</v>
      </c>
      <c r="M433" s="7">
        <v>5</v>
      </c>
      <c r="N433" s="7"/>
      <c r="O433" s="7"/>
      <c r="P433" s="7">
        <v>226.52</v>
      </c>
      <c r="Q433" s="7"/>
      <c r="R433" s="7"/>
      <c r="S433" s="7"/>
      <c r="T433" s="7"/>
      <c r="U433" s="7"/>
      <c r="V433" s="7">
        <v>17.45</v>
      </c>
      <c r="W433" s="23">
        <f>SUM(CierreVentas[[#This Row],[Compras]:[Otros]])</f>
        <v>248.97</v>
      </c>
      <c r="X433" s="7"/>
      <c r="Y433" s="7"/>
      <c r="Z433" s="4">
        <f>CierreVentas[[#This Row],[Efectivo]]-CierreVentas[[#This Row],[Total Gastos]]-CierreVentas[[#This Row],[Deposito
1]]-CierreVentas[[#This Row],[Deposito
2]]</f>
        <v>2.8421709430404007E-14</v>
      </c>
      <c r="AA433" s="7"/>
      <c r="AB433" s="7"/>
      <c r="AC433" s="7"/>
      <c r="AD433" s="7"/>
      <c r="AE433" s="23">
        <f>SUM(CierreVentas[[#This Row],[Empleados]:[Promociones]])</f>
        <v>0</v>
      </c>
    </row>
    <row r="434" spans="1:31" x14ac:dyDescent="0.25">
      <c r="A434" s="5">
        <v>2</v>
      </c>
      <c r="B434" s="6">
        <v>44674</v>
      </c>
      <c r="C434" s="7">
        <v>1784.84</v>
      </c>
      <c r="D434" s="7"/>
      <c r="E434" s="7">
        <v>1180.51</v>
      </c>
      <c r="F434" s="7">
        <v>107.79</v>
      </c>
      <c r="G434" s="7">
        <v>35.11</v>
      </c>
      <c r="H434" s="7">
        <v>33.08</v>
      </c>
      <c r="I434" s="7"/>
      <c r="J434" s="7"/>
      <c r="K434" s="7"/>
      <c r="L434" s="4">
        <f>CierreVentas[[#This Row],[Venta 
Total]]-SUM(CierreVentas[[#This Row],[Datafast]:[Transferencias]])</f>
        <v>428.35000000000014</v>
      </c>
      <c r="M434" s="7">
        <v>57</v>
      </c>
      <c r="N434" s="7"/>
      <c r="O434" s="7"/>
      <c r="P434" s="7">
        <v>322.83999999999997</v>
      </c>
      <c r="Q434" s="7"/>
      <c r="R434" s="7"/>
      <c r="S434" s="7"/>
      <c r="T434" s="7"/>
      <c r="U434" s="7"/>
      <c r="V434" s="7"/>
      <c r="W434" s="23">
        <f>SUM(CierreVentas[[#This Row],[Compras]:[Otros]])</f>
        <v>379.84</v>
      </c>
      <c r="X434" s="7">
        <v>48.51</v>
      </c>
      <c r="Y434" s="7"/>
      <c r="Z434" s="4">
        <f>CierreVentas[[#This Row],[Efectivo]]-CierreVentas[[#This Row],[Total Gastos]]-CierreVentas[[#This Row],[Deposito
1]]-CierreVentas[[#This Row],[Deposito
2]]</f>
        <v>1.6342482922482304E-13</v>
      </c>
      <c r="AA434" s="7"/>
      <c r="AB434" s="7"/>
      <c r="AC434" s="7">
        <v>4.45</v>
      </c>
      <c r="AD434" s="7"/>
      <c r="AE434" s="23">
        <f>SUM(CierreVentas[[#This Row],[Empleados]:[Promociones]])</f>
        <v>4.45</v>
      </c>
    </row>
    <row r="435" spans="1:31" x14ac:dyDescent="0.25">
      <c r="A435" s="5">
        <v>2</v>
      </c>
      <c r="B435" s="6">
        <v>44675</v>
      </c>
      <c r="C435" s="7">
        <v>1032.74</v>
      </c>
      <c r="D435" s="7"/>
      <c r="E435" s="7">
        <v>618.92999999999995</v>
      </c>
      <c r="F435" s="7">
        <v>75.349999999999994</v>
      </c>
      <c r="G435" s="7">
        <v>60.25</v>
      </c>
      <c r="H435" s="7">
        <v>67.81</v>
      </c>
      <c r="I435" s="7"/>
      <c r="J435" s="7"/>
      <c r="K435" s="7"/>
      <c r="L435" s="4">
        <f>CierreVentas[[#This Row],[Venta 
Total]]-SUM(CierreVentas[[#This Row],[Datafast]:[Transferencias]])</f>
        <v>210.40000000000009</v>
      </c>
      <c r="M435" s="7">
        <v>38</v>
      </c>
      <c r="N435" s="7"/>
      <c r="O435" s="7">
        <v>140</v>
      </c>
      <c r="P435" s="7"/>
      <c r="Q435" s="7"/>
      <c r="R435" s="7"/>
      <c r="S435" s="7"/>
      <c r="T435" s="7"/>
      <c r="U435" s="7"/>
      <c r="V435" s="7">
        <v>8.65</v>
      </c>
      <c r="W435" s="23">
        <f>SUM(CierreVentas[[#This Row],[Compras]:[Otros]])</f>
        <v>186.65</v>
      </c>
      <c r="X435" s="7">
        <v>23.75</v>
      </c>
      <c r="Y435" s="7"/>
      <c r="Z435" s="4">
        <f>CierreVentas[[#This Row],[Efectivo]]-CierreVentas[[#This Row],[Total Gastos]]-CierreVentas[[#This Row],[Deposito
1]]-CierreVentas[[#This Row],[Deposito
2]]</f>
        <v>8.5265128291212022E-14</v>
      </c>
      <c r="AA435" s="7"/>
      <c r="AB435" s="7"/>
      <c r="AC435" s="7"/>
      <c r="AD435" s="7"/>
      <c r="AE435" s="23">
        <f>SUM(CierreVentas[[#This Row],[Empleados]:[Promociones]])</f>
        <v>0</v>
      </c>
    </row>
    <row r="436" spans="1:31" x14ac:dyDescent="0.25">
      <c r="A436" s="5">
        <v>2</v>
      </c>
      <c r="B436" s="6">
        <v>44676</v>
      </c>
      <c r="C436" s="7">
        <v>268.97000000000003</v>
      </c>
      <c r="D436" s="7"/>
      <c r="E436" s="7">
        <v>122.45</v>
      </c>
      <c r="F436" s="7">
        <v>20.58</v>
      </c>
      <c r="G436" s="7">
        <v>10.58</v>
      </c>
      <c r="H436" s="7"/>
      <c r="I436" s="7"/>
      <c r="J436" s="7"/>
      <c r="K436" s="7"/>
      <c r="L436" s="4">
        <f>CierreVentas[[#This Row],[Venta 
Total]]-SUM(CierreVentas[[#This Row],[Datafast]:[Transferencias]])</f>
        <v>115.36000000000001</v>
      </c>
      <c r="M436" s="7"/>
      <c r="N436" s="7"/>
      <c r="O436" s="7">
        <v>20</v>
      </c>
      <c r="P436" s="7"/>
      <c r="Q436" s="7"/>
      <c r="R436" s="7"/>
      <c r="S436" s="7"/>
      <c r="T436" s="7"/>
      <c r="U436" s="7"/>
      <c r="V436" s="7">
        <v>9.1199999999999992</v>
      </c>
      <c r="W436" s="23">
        <f>SUM(CierreVentas[[#This Row],[Compras]:[Otros]])</f>
        <v>29.119999999999997</v>
      </c>
      <c r="X436" s="7">
        <v>86.24</v>
      </c>
      <c r="Y436" s="7"/>
      <c r="Z436" s="4">
        <f>CierreVentas[[#This Row],[Efectivo]]-CierreVentas[[#This Row],[Total Gastos]]-CierreVentas[[#This Row],[Deposito
1]]-CierreVentas[[#This Row],[Deposito
2]]</f>
        <v>1.4210854715202004E-14</v>
      </c>
      <c r="AA436" s="7"/>
      <c r="AB436" s="7"/>
      <c r="AC436" s="7"/>
      <c r="AD436" s="7"/>
      <c r="AE436" s="23">
        <f>SUM(CierreVentas[[#This Row],[Empleados]:[Promociones]])</f>
        <v>0</v>
      </c>
    </row>
    <row r="437" spans="1:31" x14ac:dyDescent="0.25">
      <c r="A437" s="5">
        <v>2</v>
      </c>
      <c r="B437" s="6">
        <v>44677</v>
      </c>
      <c r="C437" s="7">
        <v>432.77</v>
      </c>
      <c r="D437" s="7"/>
      <c r="E437" s="7">
        <v>222.17</v>
      </c>
      <c r="F437" s="7"/>
      <c r="G437" s="7">
        <v>5.48</v>
      </c>
      <c r="H437" s="7">
        <v>10.35</v>
      </c>
      <c r="I437" s="7"/>
      <c r="J437" s="7"/>
      <c r="K437" s="7"/>
      <c r="L437" s="4">
        <f>CierreVentas[[#This Row],[Venta 
Total]]-SUM(CierreVentas[[#This Row],[Datafast]:[Transferencias]])</f>
        <v>194.77</v>
      </c>
      <c r="M437" s="7">
        <v>3</v>
      </c>
      <c r="N437" s="7"/>
      <c r="O437" s="7"/>
      <c r="P437" s="7"/>
      <c r="Q437" s="7"/>
      <c r="R437" s="7"/>
      <c r="S437" s="7"/>
      <c r="T437" s="7"/>
      <c r="U437" s="7"/>
      <c r="V437" s="7"/>
      <c r="W437" s="23">
        <f>SUM(CierreVentas[[#This Row],[Compras]:[Otros]])</f>
        <v>3</v>
      </c>
      <c r="X437" s="7">
        <v>191.77</v>
      </c>
      <c r="Y437" s="7"/>
      <c r="Z437" s="4">
        <f>CierreVentas[[#This Row],[Efectivo]]-CierreVentas[[#This Row],[Total Gastos]]-CierreVentas[[#This Row],[Deposito
1]]-CierreVentas[[#This Row],[Deposito
2]]</f>
        <v>0</v>
      </c>
      <c r="AA437" s="7"/>
      <c r="AB437" s="7">
        <v>7</v>
      </c>
      <c r="AC437" s="7"/>
      <c r="AD437" s="7"/>
      <c r="AE437" s="23">
        <f>SUM(CierreVentas[[#This Row],[Empleados]:[Promociones]])</f>
        <v>7</v>
      </c>
    </row>
    <row r="438" spans="1:31" x14ac:dyDescent="0.25">
      <c r="A438" s="5">
        <v>2</v>
      </c>
      <c r="B438" s="6">
        <v>44678</v>
      </c>
      <c r="C438" s="7">
        <v>387.23</v>
      </c>
      <c r="D438" s="7"/>
      <c r="E438" s="7">
        <v>255.93</v>
      </c>
      <c r="F438" s="7">
        <v>9.6300000000000008</v>
      </c>
      <c r="G438" s="7"/>
      <c r="H438" s="7">
        <v>40.21</v>
      </c>
      <c r="I438" s="7"/>
      <c r="J438" s="7"/>
      <c r="K438" s="7"/>
      <c r="L438" s="4">
        <f>CierreVentas[[#This Row],[Venta 
Total]]-SUM(CierreVentas[[#This Row],[Datafast]:[Transferencias]])</f>
        <v>81.460000000000036</v>
      </c>
      <c r="M438" s="7"/>
      <c r="N438" s="7"/>
      <c r="O438" s="7">
        <v>20</v>
      </c>
      <c r="P438" s="7"/>
      <c r="Q438" s="7"/>
      <c r="R438" s="7"/>
      <c r="S438" s="7"/>
      <c r="T438" s="7"/>
      <c r="U438" s="7">
        <v>41.3</v>
      </c>
      <c r="V438" s="7">
        <v>1.5</v>
      </c>
      <c r="W438" s="23">
        <f>SUM(CierreVentas[[#This Row],[Compras]:[Otros]])</f>
        <v>62.8</v>
      </c>
      <c r="X438" s="7">
        <v>18.66</v>
      </c>
      <c r="Y438" s="7"/>
      <c r="Z438" s="4">
        <f>CierreVentas[[#This Row],[Efectivo]]-CierreVentas[[#This Row],[Total Gastos]]-CierreVentas[[#This Row],[Deposito
1]]-CierreVentas[[#This Row],[Deposito
2]]</f>
        <v>3.907985046680551E-14</v>
      </c>
      <c r="AA438" s="7"/>
      <c r="AB438" s="7"/>
      <c r="AC438" s="7"/>
      <c r="AD438" s="7"/>
      <c r="AE438" s="23">
        <f>SUM(CierreVentas[[#This Row],[Empleados]:[Promociones]])</f>
        <v>0</v>
      </c>
    </row>
    <row r="439" spans="1:31" x14ac:dyDescent="0.25">
      <c r="A439" s="5">
        <v>2</v>
      </c>
      <c r="B439" s="6">
        <v>44679</v>
      </c>
      <c r="C439" s="7">
        <v>363.92</v>
      </c>
      <c r="D439" s="7"/>
      <c r="E439" s="7">
        <v>261.08</v>
      </c>
      <c r="F439" s="7"/>
      <c r="G439" s="7">
        <v>5.48</v>
      </c>
      <c r="H439" s="7"/>
      <c r="I439" s="7"/>
      <c r="J439" s="7"/>
      <c r="K439" s="7"/>
      <c r="L439" s="4"/>
      <c r="M439" s="7">
        <v>16</v>
      </c>
      <c r="N439" s="7"/>
      <c r="O439" s="7"/>
      <c r="P439" s="7"/>
      <c r="Q439" s="7">
        <v>20</v>
      </c>
      <c r="R439" s="7"/>
      <c r="S439" s="7"/>
      <c r="T439" s="7"/>
      <c r="U439" s="7"/>
      <c r="V439" s="7"/>
      <c r="W439" s="23"/>
      <c r="X439" s="7">
        <v>61.36</v>
      </c>
      <c r="Y439" s="7"/>
      <c r="Z439" s="4"/>
      <c r="AA439" s="7"/>
      <c r="AB439" s="7"/>
      <c r="AC439" s="7"/>
      <c r="AD439" s="7"/>
      <c r="AE439" s="23"/>
    </row>
    <row r="440" spans="1:31" x14ac:dyDescent="0.25">
      <c r="A440" s="5">
        <v>2</v>
      </c>
      <c r="B440" s="6">
        <v>44680</v>
      </c>
      <c r="C440" s="7">
        <v>626.5</v>
      </c>
      <c r="D440" s="7"/>
      <c r="E440" s="7">
        <v>421.24</v>
      </c>
      <c r="F440" s="7">
        <v>11.42</v>
      </c>
      <c r="G440" s="7">
        <v>21.24</v>
      </c>
      <c r="H440" s="7">
        <v>16.46</v>
      </c>
      <c r="I440" s="7"/>
      <c r="J440" s="7"/>
      <c r="K440" s="7"/>
      <c r="L440" s="4">
        <f>CierreVentas[[#This Row],[Venta 
Total]]-SUM(CierreVentas[[#This Row],[Datafast]:[Transferencias]])</f>
        <v>156.13999999999999</v>
      </c>
      <c r="M440" s="7"/>
      <c r="N440" s="7"/>
      <c r="O440" s="7"/>
      <c r="P440" s="7"/>
      <c r="Q440" s="7"/>
      <c r="R440" s="7"/>
      <c r="S440" s="7"/>
      <c r="T440" s="7"/>
      <c r="U440" s="7">
        <v>60</v>
      </c>
      <c r="V440" s="7"/>
      <c r="W440" s="23">
        <f>SUM(CierreVentas[[#This Row],[Compras]:[Otros]])</f>
        <v>60</v>
      </c>
      <c r="X440" s="7">
        <v>96.14</v>
      </c>
      <c r="Y440" s="7"/>
      <c r="Z440" s="4">
        <f>CierreVentas[[#This Row],[Efectivo]]-CierreVentas[[#This Row],[Total Gastos]]-CierreVentas[[#This Row],[Deposito
1]]-CierreVentas[[#This Row],[Deposito
2]]</f>
        <v>-1.4210854715202004E-14</v>
      </c>
      <c r="AA440" s="7"/>
      <c r="AB440" s="7"/>
      <c r="AC440" s="7"/>
      <c r="AD440" s="7"/>
      <c r="AE440" s="23">
        <f>SUM(CierreVentas[[#This Row],[Empleados]:[Promociones]])</f>
        <v>0</v>
      </c>
    </row>
    <row r="441" spans="1:31" x14ac:dyDescent="0.25">
      <c r="A441" s="5">
        <v>2</v>
      </c>
      <c r="B441" s="6">
        <v>44681</v>
      </c>
      <c r="C441" s="7">
        <v>1540.75</v>
      </c>
      <c r="D441" s="7"/>
      <c r="E441" s="7">
        <v>1037.05</v>
      </c>
      <c r="F441" s="7"/>
      <c r="G441" s="7">
        <v>86.79</v>
      </c>
      <c r="H441" s="7">
        <v>48.15</v>
      </c>
      <c r="I441" s="7"/>
      <c r="J441" s="7"/>
      <c r="K441" s="7"/>
      <c r="L441" s="4">
        <f>CierreVentas[[#This Row],[Venta 
Total]]-SUM(CierreVentas[[#This Row],[Datafast]:[Transferencias]])</f>
        <v>368.76</v>
      </c>
      <c r="M441" s="7"/>
      <c r="N441" s="7"/>
      <c r="O441" s="7"/>
      <c r="P441" s="7"/>
      <c r="Q441" s="7"/>
      <c r="R441" s="7"/>
      <c r="S441" s="7"/>
      <c r="T441" s="7"/>
      <c r="U441" s="7">
        <v>60</v>
      </c>
      <c r="V441" s="7">
        <v>8.7200000000000006</v>
      </c>
      <c r="W441" s="23">
        <f>SUM(CierreVentas[[#This Row],[Compras]:[Otros]])</f>
        <v>68.72</v>
      </c>
      <c r="X441" s="7">
        <v>300.04000000000002</v>
      </c>
      <c r="Y441" s="7"/>
      <c r="Z441" s="4">
        <f>CierreVentas[[#This Row],[Efectivo]]-CierreVentas[[#This Row],[Total Gastos]]-CierreVentas[[#This Row],[Deposito
1]]-CierreVentas[[#This Row],[Deposito
2]]</f>
        <v>-5.6843418860808015E-14</v>
      </c>
      <c r="AA441" s="7"/>
      <c r="AB441" s="7"/>
      <c r="AC441" s="7">
        <v>8</v>
      </c>
      <c r="AD441" s="7"/>
      <c r="AE441" s="23">
        <f>SUM(CierreVentas[[#This Row],[Empleados]:[Promociones]])</f>
        <v>8</v>
      </c>
    </row>
    <row r="442" spans="1:31" x14ac:dyDescent="0.25">
      <c r="A442" s="5">
        <v>4</v>
      </c>
      <c r="B442" s="6">
        <v>44652</v>
      </c>
      <c r="C442" s="7">
        <v>953.7</v>
      </c>
      <c r="D442" s="7">
        <v>19.71</v>
      </c>
      <c r="E442" s="7">
        <v>481.79</v>
      </c>
      <c r="F442" s="7">
        <v>174.28</v>
      </c>
      <c r="G442" s="7">
        <v>77.53</v>
      </c>
      <c r="H442" s="7"/>
      <c r="I442" s="7"/>
      <c r="J442" s="7"/>
      <c r="K442" s="7"/>
      <c r="L442" s="4">
        <f>CierreVentas[[#This Row],[Venta 
Total]]-SUM(CierreVentas[[#This Row],[Datafast]:[Transferencias]])</f>
        <v>200.3900000000001</v>
      </c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23">
        <f>SUM(CierreVentas[[#This Row],[Compras]:[Otros]])</f>
        <v>0</v>
      </c>
      <c r="X442" s="7">
        <v>200</v>
      </c>
      <c r="Y442" s="7">
        <v>0.39</v>
      </c>
      <c r="Z442" s="4">
        <f>CierreVentas[[#This Row],[Efectivo]]-CierreVentas[[#This Row],[Total Gastos]]-CierreVentas[[#This Row],[Deposito
1]]-CierreVentas[[#This Row],[Deposito
2]]</f>
        <v>1.000310945187266E-13</v>
      </c>
      <c r="AA442" s="7"/>
      <c r="AB442" s="7"/>
      <c r="AC442" s="7"/>
      <c r="AD442" s="7">
        <v>44</v>
      </c>
      <c r="AE442" s="23">
        <f>SUM(CierreVentas[[#This Row],[Empleados]:[Promociones]])</f>
        <v>44</v>
      </c>
    </row>
    <row r="443" spans="1:31" x14ac:dyDescent="0.25">
      <c r="A443" s="5">
        <v>4</v>
      </c>
      <c r="B443" s="6">
        <v>44653</v>
      </c>
      <c r="C443" s="7">
        <v>2207.5</v>
      </c>
      <c r="D443" s="7">
        <v>32.58</v>
      </c>
      <c r="E443" s="7">
        <v>1035.58</v>
      </c>
      <c r="F443" s="7">
        <v>370.26</v>
      </c>
      <c r="G443" s="7">
        <v>69.599999999999994</v>
      </c>
      <c r="H443" s="7">
        <v>35.450000000000003</v>
      </c>
      <c r="I443" s="7"/>
      <c r="J443" s="7">
        <v>14.03</v>
      </c>
      <c r="K443" s="7"/>
      <c r="L443" s="4">
        <f>CierreVentas[[#This Row],[Venta 
Total]]-SUM(CierreVentas[[#This Row],[Datafast]:[Transferencias]])</f>
        <v>650.00000000000023</v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23">
        <f>SUM(CierreVentas[[#This Row],[Compras]:[Otros]])</f>
        <v>0</v>
      </c>
      <c r="X443" s="7">
        <v>570</v>
      </c>
      <c r="Y443" s="7">
        <v>80</v>
      </c>
      <c r="Z443" s="4">
        <f>CierreVentas[[#This Row],[Efectivo]]-CierreVentas[[#This Row],[Total Gastos]]-CierreVentas[[#This Row],[Deposito
1]]-CierreVentas[[#This Row],[Deposito
2]]</f>
        <v>2.2737367544323206E-13</v>
      </c>
      <c r="AA443" s="7"/>
      <c r="AB443" s="7"/>
      <c r="AC443" s="7"/>
      <c r="AD443" s="7">
        <v>116.16</v>
      </c>
      <c r="AE443" s="23">
        <f>SUM(CierreVentas[[#This Row],[Empleados]:[Promociones]])</f>
        <v>116.16</v>
      </c>
    </row>
    <row r="444" spans="1:31" x14ac:dyDescent="0.25">
      <c r="A444" s="5">
        <v>4</v>
      </c>
      <c r="B444" s="6">
        <v>44654</v>
      </c>
      <c r="C444" s="7">
        <v>3105.01</v>
      </c>
      <c r="D444" s="7">
        <v>342.69</v>
      </c>
      <c r="E444" s="7">
        <v>1133.8499999999999</v>
      </c>
      <c r="F444" s="7">
        <v>625.95000000000005</v>
      </c>
      <c r="G444" s="7">
        <v>63.74</v>
      </c>
      <c r="H444" s="7">
        <v>43.3</v>
      </c>
      <c r="I444" s="7"/>
      <c r="J444" s="7"/>
      <c r="K444" s="7"/>
      <c r="L444" s="4">
        <f>CierreVentas[[#This Row],[Venta 
Total]]-SUM(CierreVentas[[#This Row],[Datafast]:[Transferencias]])</f>
        <v>895.48000000000047</v>
      </c>
      <c r="M444" s="7">
        <v>3.76</v>
      </c>
      <c r="N444" s="7"/>
      <c r="O444" s="7">
        <v>150</v>
      </c>
      <c r="P444" s="7"/>
      <c r="Q444" s="7"/>
      <c r="R444" s="7"/>
      <c r="S444" s="7"/>
      <c r="T444" s="7"/>
      <c r="U444" s="7"/>
      <c r="V444" s="7">
        <v>9.85</v>
      </c>
      <c r="W444" s="23">
        <f>SUM(CierreVentas[[#This Row],[Compras]:[Otros]])</f>
        <v>163.60999999999999</v>
      </c>
      <c r="X444" s="7">
        <v>12.26</v>
      </c>
      <c r="Y444" s="7">
        <v>720</v>
      </c>
      <c r="Z444" s="4">
        <f>CierreVentas[[#This Row],[Efectivo]]-CierreVentas[[#This Row],[Total Gastos]]-CierreVentas[[#This Row],[Deposito
1]]-CierreVentas[[#This Row],[Deposito
2]]</f>
        <v>-0.38999999999953161</v>
      </c>
      <c r="AA444" s="7"/>
      <c r="AB444" s="7"/>
      <c r="AC444" s="7"/>
      <c r="AD444" s="7"/>
      <c r="AE444" s="23">
        <f>SUM(CierreVentas[[#This Row],[Empleados]:[Promociones]])</f>
        <v>0</v>
      </c>
    </row>
    <row r="445" spans="1:31" x14ac:dyDescent="0.25">
      <c r="A445" s="5">
        <v>4</v>
      </c>
      <c r="B445" s="6">
        <v>44655</v>
      </c>
      <c r="C445" s="7">
        <v>345.86</v>
      </c>
      <c r="D445" s="7"/>
      <c r="E445" s="7">
        <v>173.24</v>
      </c>
      <c r="F445" s="7"/>
      <c r="G445" s="7"/>
      <c r="H445" s="7">
        <v>28.6</v>
      </c>
      <c r="I445" s="7"/>
      <c r="J445" s="7"/>
      <c r="K445" s="7"/>
      <c r="L445" s="4">
        <f>CierreVentas[[#This Row],[Venta 
Total]]-SUM(CierreVentas[[#This Row],[Datafast]:[Transferencias]])</f>
        <v>144.02000000000001</v>
      </c>
      <c r="M445" s="7">
        <v>15.14</v>
      </c>
      <c r="N445" s="7"/>
      <c r="O445" s="7"/>
      <c r="P445" s="7"/>
      <c r="Q445" s="7"/>
      <c r="R445" s="7"/>
      <c r="S445" s="7"/>
      <c r="T445" s="7"/>
      <c r="U445" s="7"/>
      <c r="V445" s="7"/>
      <c r="W445" s="23">
        <f>SUM(CierreVentas[[#This Row],[Compras]:[Otros]])</f>
        <v>15.14</v>
      </c>
      <c r="X445" s="7">
        <v>120</v>
      </c>
      <c r="Y445" s="7">
        <v>8.8800000000000008</v>
      </c>
      <c r="Z445" s="4">
        <f>CierreVentas[[#This Row],[Efectivo]]-CierreVentas[[#This Row],[Total Gastos]]-CierreVentas[[#This Row],[Deposito
1]]-CierreVentas[[#This Row],[Deposito
2]]</f>
        <v>0</v>
      </c>
      <c r="AA445" s="7"/>
      <c r="AB445" s="7"/>
      <c r="AC445" s="7">
        <v>8.6</v>
      </c>
      <c r="AD445" s="7"/>
      <c r="AE445" s="23">
        <f>SUM(CierreVentas[[#This Row],[Empleados]:[Promociones]])</f>
        <v>8.6</v>
      </c>
    </row>
    <row r="446" spans="1:31" x14ac:dyDescent="0.25">
      <c r="A446" s="5">
        <v>4</v>
      </c>
      <c r="B446" s="6">
        <v>44656</v>
      </c>
      <c r="C446" s="7">
        <v>544.66999999999996</v>
      </c>
      <c r="D446" s="7">
        <v>38.57</v>
      </c>
      <c r="E446" s="7">
        <v>312.02999999999997</v>
      </c>
      <c r="F446" s="7"/>
      <c r="G446" s="7">
        <v>46.49</v>
      </c>
      <c r="H446" s="7"/>
      <c r="I446" s="7"/>
      <c r="J446" s="7"/>
      <c r="K446" s="7"/>
      <c r="L446" s="4">
        <f>CierreVentas[[#This Row],[Venta 
Total]]-SUM(CierreVentas[[#This Row],[Datafast]:[Transferencias]])</f>
        <v>147.57999999999998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23">
        <f>SUM(CierreVentas[[#This Row],[Compras]:[Otros]])</f>
        <v>0</v>
      </c>
      <c r="X446" s="7">
        <v>7.58</v>
      </c>
      <c r="Y446" s="7">
        <v>140</v>
      </c>
      <c r="Z446" s="4">
        <f>CierreVentas[[#This Row],[Efectivo]]-CierreVentas[[#This Row],[Total Gastos]]-CierreVentas[[#This Row],[Deposito
1]]-CierreVentas[[#This Row],[Deposito
2]]</f>
        <v>0</v>
      </c>
      <c r="AA446" s="7"/>
      <c r="AB446" s="7"/>
      <c r="AC446" s="7"/>
      <c r="AD446" s="7"/>
      <c r="AE446" s="23">
        <f>SUM(CierreVentas[[#This Row],[Empleados]:[Promociones]])</f>
        <v>0</v>
      </c>
    </row>
    <row r="447" spans="1:31" x14ac:dyDescent="0.25">
      <c r="A447" s="5">
        <v>4</v>
      </c>
      <c r="B447" s="6">
        <v>44657</v>
      </c>
      <c r="C447" s="7">
        <v>420.89</v>
      </c>
      <c r="D447" s="7"/>
      <c r="E447" s="7">
        <v>178.19</v>
      </c>
      <c r="F447" s="7">
        <v>8.6199999999999992</v>
      </c>
      <c r="G447" s="7">
        <v>9.98</v>
      </c>
      <c r="H447" s="7">
        <v>35.96</v>
      </c>
      <c r="I447" s="7"/>
      <c r="J447" s="7"/>
      <c r="K447" s="7"/>
      <c r="L447" s="4">
        <f>CierreVentas[[#This Row],[Venta 
Total]]-SUM(CierreVentas[[#This Row],[Datafast]:[Transferencias]])</f>
        <v>188.14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23">
        <f>SUM(CierreVentas[[#This Row],[Compras]:[Otros]])</f>
        <v>0</v>
      </c>
      <c r="X447" s="7">
        <v>8.14</v>
      </c>
      <c r="Y447" s="7">
        <v>180</v>
      </c>
      <c r="Z447" s="4">
        <f>CierreVentas[[#This Row],[Efectivo]]-CierreVentas[[#This Row],[Total Gastos]]-CierreVentas[[#This Row],[Deposito
1]]-CierreVentas[[#This Row],[Deposito
2]]</f>
        <v>0</v>
      </c>
      <c r="AA447" s="7"/>
      <c r="AB447" s="7"/>
      <c r="AC447" s="7"/>
      <c r="AD447" s="7"/>
      <c r="AE447" s="23">
        <f>SUM(CierreVentas[[#This Row],[Empleados]:[Promociones]])</f>
        <v>0</v>
      </c>
    </row>
    <row r="448" spans="1:31" x14ac:dyDescent="0.25">
      <c r="A448" s="5">
        <v>4</v>
      </c>
      <c r="B448" s="6">
        <v>44658</v>
      </c>
      <c r="C448" s="7">
        <v>387.48</v>
      </c>
      <c r="D448" s="7"/>
      <c r="E448" s="7">
        <v>126.27</v>
      </c>
      <c r="F448" s="7">
        <v>40.03</v>
      </c>
      <c r="G448" s="7">
        <v>29.78</v>
      </c>
      <c r="H448" s="7"/>
      <c r="I448" s="7"/>
      <c r="J448" s="7"/>
      <c r="K448" s="7"/>
      <c r="L448" s="4">
        <f>CierreVentas[[#This Row],[Venta 
Total]]-SUM(CierreVentas[[#This Row],[Datafast]:[Transferencias]])</f>
        <v>191.4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23">
        <f>SUM(CierreVentas[[#This Row],[Compras]:[Otros]])</f>
        <v>0</v>
      </c>
      <c r="X448" s="7">
        <v>11.4</v>
      </c>
      <c r="Y448" s="7">
        <v>180</v>
      </c>
      <c r="Z448" s="4">
        <f>CierreVentas[[#This Row],[Efectivo]]-CierreVentas[[#This Row],[Total Gastos]]-CierreVentas[[#This Row],[Deposito
1]]-CierreVentas[[#This Row],[Deposito
2]]</f>
        <v>0</v>
      </c>
      <c r="AA448" s="7"/>
      <c r="AB448" s="7"/>
      <c r="AC448" s="7"/>
      <c r="AD448" s="7"/>
      <c r="AE448" s="23">
        <f>SUM(CierreVentas[[#This Row],[Empleados]:[Promociones]])</f>
        <v>0</v>
      </c>
    </row>
    <row r="449" spans="1:31" x14ac:dyDescent="0.25">
      <c r="A449" s="5">
        <v>4</v>
      </c>
      <c r="B449" s="6">
        <v>44659</v>
      </c>
      <c r="C449" s="7">
        <v>702.83</v>
      </c>
      <c r="D449" s="7"/>
      <c r="E449" s="7">
        <v>308.08</v>
      </c>
      <c r="F449" s="7"/>
      <c r="G449" s="7">
        <v>13.25</v>
      </c>
      <c r="H449" s="7"/>
      <c r="I449" s="7"/>
      <c r="J449" s="7"/>
      <c r="K449" s="7"/>
      <c r="L449" s="4">
        <f>CierreVentas[[#This Row],[Venta 
Total]]-SUM(CierreVentas[[#This Row],[Datafast]:[Transferencias]])</f>
        <v>381.50000000000006</v>
      </c>
      <c r="M449" s="7">
        <v>2.4</v>
      </c>
      <c r="N449" s="7"/>
      <c r="O449" s="7"/>
      <c r="P449" s="7"/>
      <c r="Q449" s="7"/>
      <c r="R449" s="7"/>
      <c r="S449" s="7"/>
      <c r="T449" s="7"/>
      <c r="U449" s="7"/>
      <c r="V449" s="7"/>
      <c r="W449" s="23">
        <f>SUM(CierreVentas[[#This Row],[Compras]:[Otros]])</f>
        <v>2.4</v>
      </c>
      <c r="X449" s="7">
        <v>9.1</v>
      </c>
      <c r="Y449" s="7">
        <v>370</v>
      </c>
      <c r="Z449" s="4">
        <f>CierreVentas[[#This Row],[Efectivo]]-CierreVentas[[#This Row],[Total Gastos]]-CierreVentas[[#This Row],[Deposito
1]]-CierreVentas[[#This Row],[Deposito
2]]</f>
        <v>0</v>
      </c>
      <c r="AA449" s="7"/>
      <c r="AB449" s="7"/>
      <c r="AC449" s="7"/>
      <c r="AD449" s="7"/>
      <c r="AE449" s="23">
        <f>SUM(CierreVentas[[#This Row],[Empleados]:[Promociones]])</f>
        <v>0</v>
      </c>
    </row>
    <row r="450" spans="1:31" x14ac:dyDescent="0.25">
      <c r="A450" s="5">
        <v>4</v>
      </c>
      <c r="B450" s="6">
        <v>44660</v>
      </c>
      <c r="C450" s="7">
        <v>1796.52</v>
      </c>
      <c r="D450" s="7"/>
      <c r="E450" s="7">
        <v>829.05</v>
      </c>
      <c r="F450" s="7">
        <v>289.01</v>
      </c>
      <c r="G450" s="7">
        <v>103.27</v>
      </c>
      <c r="H450" s="7"/>
      <c r="I450" s="7"/>
      <c r="J450" s="7"/>
      <c r="K450" s="7"/>
      <c r="L450" s="4">
        <f>CierreVentas[[#This Row],[Venta 
Total]]-SUM(CierreVentas[[#This Row],[Datafast]:[Transferencias]])</f>
        <v>575.19000000000005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23">
        <f>SUM(CierreVentas[[#This Row],[Compras]:[Otros]])</f>
        <v>0</v>
      </c>
      <c r="X450" s="7">
        <v>5.19</v>
      </c>
      <c r="Y450" s="7">
        <v>570</v>
      </c>
      <c r="Z450" s="4">
        <f>CierreVentas[[#This Row],[Efectivo]]-CierreVentas[[#This Row],[Total Gastos]]-CierreVentas[[#This Row],[Deposito
1]]-CierreVentas[[#This Row],[Deposito
2]]</f>
        <v>0</v>
      </c>
      <c r="AA450" s="7"/>
      <c r="AB450" s="7"/>
      <c r="AC450" s="7">
        <v>8.6</v>
      </c>
      <c r="AD450" s="7">
        <v>2.96</v>
      </c>
      <c r="AE450" s="23">
        <f>SUM(CierreVentas[[#This Row],[Empleados]:[Promociones]])</f>
        <v>11.559999999999999</v>
      </c>
    </row>
    <row r="451" spans="1:31" x14ac:dyDescent="0.25">
      <c r="A451" s="5">
        <v>4</v>
      </c>
      <c r="B451" s="6">
        <v>44661</v>
      </c>
      <c r="C451" s="7">
        <v>2480.85</v>
      </c>
      <c r="D451" s="7">
        <v>734.34</v>
      </c>
      <c r="E451" s="7">
        <v>1234.8399999999999</v>
      </c>
      <c r="F451" s="7">
        <v>33.4</v>
      </c>
      <c r="G451" s="7"/>
      <c r="H451" s="7"/>
      <c r="I451" s="7"/>
      <c r="J451" s="7"/>
      <c r="K451" s="7"/>
      <c r="L451" s="4">
        <f>CierreVentas[[#This Row],[Venta 
Total]]-SUM(CierreVentas[[#This Row],[Datafast]:[Transferencias]])</f>
        <v>478.27</v>
      </c>
      <c r="M451" s="7"/>
      <c r="N451" s="7"/>
      <c r="O451" s="7">
        <v>170</v>
      </c>
      <c r="P451" s="7"/>
      <c r="Q451" s="7"/>
      <c r="R451" s="7"/>
      <c r="S451" s="7"/>
      <c r="T451" s="7"/>
      <c r="U451" s="7"/>
      <c r="V451" s="7"/>
      <c r="W451" s="23">
        <f>SUM(CierreVentas[[#This Row],[Compras]:[Otros]])</f>
        <v>170</v>
      </c>
      <c r="X451" s="7">
        <v>28.27</v>
      </c>
      <c r="Y451" s="7">
        <v>280</v>
      </c>
      <c r="Z451" s="4">
        <f>CierreVentas[[#This Row],[Efectivo]]-CierreVentas[[#This Row],[Total Gastos]]-CierreVentas[[#This Row],[Deposito
1]]-CierreVentas[[#This Row],[Deposito
2]]</f>
        <v>0</v>
      </c>
      <c r="AA451" s="7"/>
      <c r="AB451" s="7"/>
      <c r="AC451" s="7"/>
      <c r="AD451" s="7"/>
      <c r="AE451" s="23">
        <f>SUM(CierreVentas[[#This Row],[Empleados]:[Promociones]])</f>
        <v>0</v>
      </c>
    </row>
    <row r="452" spans="1:31" x14ac:dyDescent="0.25">
      <c r="A452" s="5">
        <v>4</v>
      </c>
      <c r="B452" s="6">
        <v>44662</v>
      </c>
      <c r="C452" s="7">
        <v>407.27</v>
      </c>
      <c r="D452" s="7"/>
      <c r="E452" s="7">
        <v>271.75</v>
      </c>
      <c r="F452" s="7">
        <v>44.67</v>
      </c>
      <c r="G452" s="7">
        <v>9.98</v>
      </c>
      <c r="H452" s="7"/>
      <c r="I452" s="7"/>
      <c r="J452" s="7"/>
      <c r="K452" s="7"/>
      <c r="L452" s="4">
        <f>CierreVentas[[#This Row],[Venta 
Total]]-SUM(CierreVentas[[#This Row],[Datafast]:[Transferencias]])</f>
        <v>80.869999999999948</v>
      </c>
      <c r="M452" s="7">
        <v>6</v>
      </c>
      <c r="N452" s="7"/>
      <c r="O452" s="7"/>
      <c r="P452" s="7"/>
      <c r="Q452" s="7"/>
      <c r="R452" s="7"/>
      <c r="S452" s="7"/>
      <c r="T452" s="7"/>
      <c r="U452" s="7"/>
      <c r="V452" s="7"/>
      <c r="W452" s="23">
        <f>SUM(CierreVentas[[#This Row],[Compras]:[Otros]])</f>
        <v>6</v>
      </c>
      <c r="X452" s="7">
        <v>74.87</v>
      </c>
      <c r="Y452" s="7"/>
      <c r="Z452" s="4">
        <f>CierreVentas[[#This Row],[Efectivo]]-CierreVentas[[#This Row],[Total Gastos]]-CierreVentas[[#This Row],[Deposito
1]]-CierreVentas[[#This Row],[Deposito
2]]</f>
        <v>-5.6843418860808015E-14</v>
      </c>
      <c r="AA452" s="7"/>
      <c r="AB452" s="7"/>
      <c r="AC452" s="7"/>
      <c r="AD452" s="7"/>
      <c r="AE452" s="23">
        <f>SUM(CierreVentas[[#This Row],[Empleados]:[Promociones]])</f>
        <v>0</v>
      </c>
    </row>
    <row r="453" spans="1:31" x14ac:dyDescent="0.25">
      <c r="A453" s="5">
        <v>4</v>
      </c>
      <c r="B453" s="6">
        <v>44663</v>
      </c>
      <c r="C453" s="7">
        <v>430.97</v>
      </c>
      <c r="D453" s="7"/>
      <c r="E453" s="7">
        <v>161.26</v>
      </c>
      <c r="F453" s="7">
        <v>16.13</v>
      </c>
      <c r="G453" s="7">
        <v>10.98</v>
      </c>
      <c r="H453" s="7"/>
      <c r="I453" s="7"/>
      <c r="J453" s="7"/>
      <c r="K453" s="7"/>
      <c r="L453" s="4">
        <f>CierreVentas[[#This Row],[Venta 
Total]]-SUM(CierreVentas[[#This Row],[Datafast]:[Transferencias]])</f>
        <v>242.60000000000005</v>
      </c>
      <c r="M453" s="7">
        <v>1.53</v>
      </c>
      <c r="N453" s="7"/>
      <c r="O453" s="7"/>
      <c r="P453" s="7"/>
      <c r="Q453" s="7"/>
      <c r="R453" s="7"/>
      <c r="S453" s="7"/>
      <c r="T453" s="7"/>
      <c r="U453" s="7"/>
      <c r="V453" s="7"/>
      <c r="W453" s="23">
        <f>SUM(CierreVentas[[#This Row],[Compras]:[Otros]])</f>
        <v>1.53</v>
      </c>
      <c r="X453" s="7">
        <v>11.07</v>
      </c>
      <c r="Y453" s="7">
        <v>230</v>
      </c>
      <c r="Z453" s="4">
        <f>CierreVentas[[#This Row],[Efectivo]]-CierreVentas[[#This Row],[Total Gastos]]-CierreVentas[[#This Row],[Deposito
1]]-CierreVentas[[#This Row],[Deposito
2]]</f>
        <v>0</v>
      </c>
      <c r="AA453" s="7"/>
      <c r="AB453" s="7"/>
      <c r="AC453" s="7"/>
      <c r="AD453" s="7"/>
      <c r="AE453" s="23">
        <f>SUM(CierreVentas[[#This Row],[Empleados]:[Promociones]])</f>
        <v>0</v>
      </c>
    </row>
    <row r="454" spans="1:31" x14ac:dyDescent="0.25">
      <c r="A454" s="5">
        <v>4</v>
      </c>
      <c r="B454" s="6">
        <v>44664</v>
      </c>
      <c r="C454" s="7">
        <v>429.37</v>
      </c>
      <c r="D454" s="7"/>
      <c r="E454" s="7">
        <v>160.84</v>
      </c>
      <c r="F454" s="7">
        <v>80.38</v>
      </c>
      <c r="G454" s="7">
        <v>45.16</v>
      </c>
      <c r="H454" s="7">
        <v>5.49</v>
      </c>
      <c r="I454" s="7"/>
      <c r="J454" s="7"/>
      <c r="K454" s="7"/>
      <c r="L454" s="4">
        <f>CierreVentas[[#This Row],[Venta 
Total]]-SUM(CierreVentas[[#This Row],[Datafast]:[Transferencias]])</f>
        <v>137.5</v>
      </c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23">
        <f>SUM(CierreVentas[[#This Row],[Compras]:[Otros]])</f>
        <v>0</v>
      </c>
      <c r="X454" s="7">
        <v>7.5</v>
      </c>
      <c r="Y454" s="7">
        <v>130</v>
      </c>
      <c r="Z454" s="4">
        <f>CierreVentas[[#This Row],[Efectivo]]-CierreVentas[[#This Row],[Total Gastos]]-CierreVentas[[#This Row],[Deposito
1]]-CierreVentas[[#This Row],[Deposito
2]]</f>
        <v>0</v>
      </c>
      <c r="AA454" s="7"/>
      <c r="AB454" s="7"/>
      <c r="AC454" s="7"/>
      <c r="AD454" s="7"/>
      <c r="AE454" s="23">
        <f>SUM(CierreVentas[[#This Row],[Empleados]:[Promociones]])</f>
        <v>0</v>
      </c>
    </row>
    <row r="455" spans="1:31" x14ac:dyDescent="0.25">
      <c r="A455" s="5">
        <v>4</v>
      </c>
      <c r="B455" s="6">
        <v>44665</v>
      </c>
      <c r="C455" s="7">
        <v>901.04</v>
      </c>
      <c r="D455" s="7">
        <v>499.06</v>
      </c>
      <c r="E455" s="7">
        <v>10.59</v>
      </c>
      <c r="F455" s="7">
        <v>179.51</v>
      </c>
      <c r="G455" s="7"/>
      <c r="H455" s="7"/>
      <c r="I455" s="7"/>
      <c r="J455" s="7"/>
      <c r="K455" s="7"/>
      <c r="L455" s="4">
        <f>CierreVentas[[#This Row],[Venta 
Total]]-SUM(CierreVentas[[#This Row],[Datafast]:[Transferencias]])</f>
        <v>211.88</v>
      </c>
      <c r="M455" s="7"/>
      <c r="N455" s="7"/>
      <c r="O455" s="7"/>
      <c r="P455" s="7"/>
      <c r="Q455" s="7"/>
      <c r="R455" s="7"/>
      <c r="S455" s="7"/>
      <c r="T455" s="7"/>
      <c r="U455" s="7">
        <v>120</v>
      </c>
      <c r="V455" s="7">
        <v>74.37</v>
      </c>
      <c r="W455" s="23">
        <f>SUM(CierreVentas[[#This Row],[Compras]:[Otros]])</f>
        <v>194.37</v>
      </c>
      <c r="X455" s="7">
        <v>17.510000000000002</v>
      </c>
      <c r="Y455" s="7"/>
      <c r="Z455" s="4">
        <f>CierreVentas[[#This Row],[Efectivo]]-CierreVentas[[#This Row],[Total Gastos]]-CierreVentas[[#This Row],[Deposito
1]]-CierreVentas[[#This Row],[Deposito
2]]</f>
        <v>-1.0658141036401503E-14</v>
      </c>
      <c r="AA455" s="7"/>
      <c r="AB455" s="7"/>
      <c r="AC455" s="7"/>
      <c r="AD455" s="7"/>
      <c r="AE455" s="23">
        <f>SUM(CierreVentas[[#This Row],[Empleados]:[Promociones]])</f>
        <v>0</v>
      </c>
    </row>
    <row r="456" spans="1:31" x14ac:dyDescent="0.25">
      <c r="A456" s="5">
        <v>4</v>
      </c>
      <c r="B456" s="6">
        <v>44666</v>
      </c>
      <c r="C456" s="7">
        <v>2308.2600000000002</v>
      </c>
      <c r="D456" s="7">
        <v>64.44</v>
      </c>
      <c r="E456" s="7">
        <v>1071.72</v>
      </c>
      <c r="F456" s="7">
        <v>220.12</v>
      </c>
      <c r="G456" s="7">
        <v>63.06</v>
      </c>
      <c r="H456" s="7">
        <v>89.93</v>
      </c>
      <c r="I456" s="7"/>
      <c r="J456" s="7"/>
      <c r="K456" s="7"/>
      <c r="L456" s="4">
        <f>CierreVentas[[#This Row],[Venta 
Total]]-SUM(CierreVentas[[#This Row],[Datafast]:[Transferencias]])</f>
        <v>798.99</v>
      </c>
      <c r="M456" s="7">
        <v>4.4400000000000004</v>
      </c>
      <c r="N456" s="7"/>
      <c r="O456" s="7"/>
      <c r="P456" s="7"/>
      <c r="Q456" s="7"/>
      <c r="R456" s="7"/>
      <c r="S456" s="7"/>
      <c r="T456" s="7"/>
      <c r="U456" s="7">
        <v>35.549999999999997</v>
      </c>
      <c r="V456" s="7">
        <v>55.46</v>
      </c>
      <c r="W456" s="23">
        <f>SUM(CierreVentas[[#This Row],[Compras]:[Otros]])</f>
        <v>95.449999999999989</v>
      </c>
      <c r="X456" s="7">
        <v>43.54</v>
      </c>
      <c r="Y456" s="7">
        <v>660</v>
      </c>
      <c r="Z456" s="4">
        <f>CierreVentas[[#This Row],[Efectivo]]-CierreVentas[[#This Row],[Total Gastos]]-CierreVentas[[#This Row],[Deposito
1]]-CierreVentas[[#This Row],[Deposito
2]]</f>
        <v>0</v>
      </c>
      <c r="AA456" s="7"/>
      <c r="AB456" s="7"/>
      <c r="AC456" s="7"/>
      <c r="AD456" s="7"/>
      <c r="AE456" s="23">
        <f>SUM(CierreVentas[[#This Row],[Empleados]:[Promociones]])</f>
        <v>0</v>
      </c>
    </row>
    <row r="457" spans="1:31" x14ac:dyDescent="0.25">
      <c r="A457" s="5">
        <v>4</v>
      </c>
      <c r="B457" s="6">
        <v>44667</v>
      </c>
      <c r="C457" s="7">
        <v>1519.97</v>
      </c>
      <c r="D457" s="7">
        <v>282.86</v>
      </c>
      <c r="E457" s="7">
        <v>695.34</v>
      </c>
      <c r="F457" s="7">
        <v>160.19</v>
      </c>
      <c r="G457" s="7">
        <v>42</v>
      </c>
      <c r="H457" s="7">
        <v>19.72</v>
      </c>
      <c r="I457" s="7"/>
      <c r="J457" s="7"/>
      <c r="K457" s="7"/>
      <c r="L457" s="4">
        <f>CierreVentas[[#This Row],[Venta 
Total]]-SUM(CierreVentas[[#This Row],[Datafast]:[Transferencias]])</f>
        <v>319.8599999999999</v>
      </c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23">
        <f>SUM(CierreVentas[[#This Row],[Compras]:[Otros]])</f>
        <v>0</v>
      </c>
      <c r="X457" s="7">
        <v>260</v>
      </c>
      <c r="Y457" s="7">
        <v>60</v>
      </c>
      <c r="Z457" s="4">
        <f>CierreVentas[[#This Row],[Efectivo]]-CierreVentas[[#This Row],[Total Gastos]]-CierreVentas[[#This Row],[Deposito
1]]-CierreVentas[[#This Row],[Deposito
2]]</f>
        <v>-0.14000000000010004</v>
      </c>
      <c r="AA457" s="7"/>
      <c r="AB457" s="7"/>
      <c r="AC457" s="7"/>
      <c r="AD457" s="7"/>
      <c r="AE457" s="23">
        <f>SUM(CierreVentas[[#This Row],[Empleados]:[Promociones]])</f>
        <v>0</v>
      </c>
    </row>
    <row r="458" spans="1:31" x14ac:dyDescent="0.25">
      <c r="A458" s="5">
        <v>4</v>
      </c>
      <c r="B458" s="6">
        <v>44668</v>
      </c>
      <c r="C458" s="7">
        <v>2606.5500000000002</v>
      </c>
      <c r="D458" s="7">
        <v>140.91999999999999</v>
      </c>
      <c r="E458" s="7">
        <v>1195.8900000000001</v>
      </c>
      <c r="F458" s="7">
        <v>413.84</v>
      </c>
      <c r="G458" s="7">
        <v>65</v>
      </c>
      <c r="H458" s="7"/>
      <c r="I458" s="7"/>
      <c r="J458" s="7"/>
      <c r="K458" s="7"/>
      <c r="L458" s="4">
        <f>CierreVentas[[#This Row],[Venta 
Total]]-SUM(CierreVentas[[#This Row],[Datafast]:[Transferencias]])</f>
        <v>790.90000000000009</v>
      </c>
      <c r="M458" s="7"/>
      <c r="N458" s="7"/>
      <c r="O458" s="7">
        <v>210</v>
      </c>
      <c r="P458" s="7"/>
      <c r="Q458" s="7"/>
      <c r="R458" s="7"/>
      <c r="S458" s="7"/>
      <c r="T458" s="7"/>
      <c r="U458" s="7"/>
      <c r="V458" s="7"/>
      <c r="W458" s="23">
        <f>SUM(CierreVentas[[#This Row],[Compras]:[Otros]])</f>
        <v>210</v>
      </c>
      <c r="X458" s="7">
        <v>80.900000000000006</v>
      </c>
      <c r="Y458" s="7">
        <v>500</v>
      </c>
      <c r="Z458" s="4">
        <f>CierreVentas[[#This Row],[Efectivo]]-CierreVentas[[#This Row],[Total Gastos]]-CierreVentas[[#This Row],[Deposito
1]]-CierreVentas[[#This Row],[Deposito
2]]</f>
        <v>0</v>
      </c>
      <c r="AA458" s="7"/>
      <c r="AB458" s="7"/>
      <c r="AC458" s="7">
        <v>11.56</v>
      </c>
      <c r="AD458" s="7"/>
      <c r="AE458" s="23">
        <f>SUM(CierreVentas[[#This Row],[Empleados]:[Promociones]])</f>
        <v>11.56</v>
      </c>
    </row>
    <row r="459" spans="1:31" x14ac:dyDescent="0.25">
      <c r="A459" s="5">
        <v>4</v>
      </c>
      <c r="B459" s="6">
        <v>44669</v>
      </c>
      <c r="C459" s="7">
        <v>469.05</v>
      </c>
      <c r="D459" s="7">
        <v>11.14</v>
      </c>
      <c r="E459" s="7">
        <v>278.27</v>
      </c>
      <c r="F459" s="7"/>
      <c r="G459" s="7">
        <v>11.32</v>
      </c>
      <c r="H459" s="7"/>
      <c r="I459" s="7"/>
      <c r="J459" s="7"/>
      <c r="K459" s="7"/>
      <c r="L459" s="4">
        <f>CierreVentas[[#This Row],[Venta 
Total]]-SUM(CierreVentas[[#This Row],[Datafast]:[Transferencias]])</f>
        <v>168.32000000000005</v>
      </c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23">
        <f>SUM(CierreVentas[[#This Row],[Compras]:[Otros]])</f>
        <v>0</v>
      </c>
      <c r="X459" s="7">
        <v>28.32</v>
      </c>
      <c r="Y459" s="7">
        <v>140</v>
      </c>
      <c r="Z459" s="4">
        <f>CierreVentas[[#This Row],[Efectivo]]-CierreVentas[[#This Row],[Total Gastos]]-CierreVentas[[#This Row],[Deposito
1]]-CierreVentas[[#This Row],[Deposito
2]]</f>
        <v>0</v>
      </c>
      <c r="AA459" s="7"/>
      <c r="AB459" s="7"/>
      <c r="AC459" s="7">
        <v>18</v>
      </c>
      <c r="AD459" s="7"/>
      <c r="AE459" s="23">
        <f>SUM(CierreVentas[[#This Row],[Empleados]:[Promociones]])</f>
        <v>18</v>
      </c>
    </row>
    <row r="460" spans="1:31" x14ac:dyDescent="0.25">
      <c r="A460" s="5">
        <v>4</v>
      </c>
      <c r="B460" s="6">
        <v>44670</v>
      </c>
      <c r="C460" s="7">
        <v>524.23</v>
      </c>
      <c r="D460" s="7">
        <v>42.21</v>
      </c>
      <c r="E460" s="7">
        <v>228.53</v>
      </c>
      <c r="F460" s="7">
        <v>36.020000000000003</v>
      </c>
      <c r="G460" s="7">
        <v>9.86</v>
      </c>
      <c r="H460" s="7">
        <v>9.86</v>
      </c>
      <c r="I460" s="7"/>
      <c r="J460" s="7"/>
      <c r="K460" s="7"/>
      <c r="L460" s="4">
        <f>CierreVentas[[#This Row],[Venta 
Total]]-SUM(CierreVentas[[#This Row],[Datafast]:[Transferencias]])</f>
        <v>197.75</v>
      </c>
      <c r="M460" s="7">
        <v>9.07</v>
      </c>
      <c r="N460" s="7"/>
      <c r="O460" s="7"/>
      <c r="P460" s="7">
        <v>188.68</v>
      </c>
      <c r="Q460" s="7"/>
      <c r="R460" s="7"/>
      <c r="S460" s="7"/>
      <c r="T460" s="7"/>
      <c r="U460" s="7"/>
      <c r="V460" s="7"/>
      <c r="W460" s="23">
        <f>SUM(CierreVentas[[#This Row],[Compras]:[Otros]])</f>
        <v>197.75</v>
      </c>
      <c r="X460" s="7"/>
      <c r="Y460" s="7"/>
      <c r="Z460" s="4">
        <f>CierreVentas[[#This Row],[Efectivo]]-CierreVentas[[#This Row],[Total Gastos]]-CierreVentas[[#This Row],[Deposito
1]]-CierreVentas[[#This Row],[Deposito
2]]</f>
        <v>0</v>
      </c>
      <c r="AA460" s="7"/>
      <c r="AB460" s="7"/>
      <c r="AC460" s="7"/>
      <c r="AD460" s="7"/>
      <c r="AE460" s="23">
        <f>SUM(CierreVentas[[#This Row],[Empleados]:[Promociones]])</f>
        <v>0</v>
      </c>
    </row>
    <row r="461" spans="1:31" x14ac:dyDescent="0.25">
      <c r="A461" s="5">
        <v>4</v>
      </c>
      <c r="B461" s="6">
        <v>44671</v>
      </c>
      <c r="C461" s="7">
        <v>570.92999999999995</v>
      </c>
      <c r="D461" s="7"/>
      <c r="E461" s="7">
        <v>213.87</v>
      </c>
      <c r="F461" s="7">
        <v>87.3</v>
      </c>
      <c r="G461" s="7">
        <v>82.88</v>
      </c>
      <c r="H461" s="7"/>
      <c r="I461" s="7"/>
      <c r="J461" s="7"/>
      <c r="K461" s="7"/>
      <c r="L461" s="4">
        <f>CierreVentas[[#This Row],[Venta 
Total]]-SUM(CierreVentas[[#This Row],[Datafast]:[Transferencias]])</f>
        <v>186.87999999999994</v>
      </c>
      <c r="M461" s="7"/>
      <c r="N461" s="7"/>
      <c r="O461" s="7"/>
      <c r="P461" s="7">
        <v>186.88</v>
      </c>
      <c r="Q461" s="7"/>
      <c r="R461" s="7"/>
      <c r="S461" s="7"/>
      <c r="T461" s="7"/>
      <c r="U461" s="7"/>
      <c r="V461" s="7"/>
      <c r="W461" s="23">
        <f>SUM(CierreVentas[[#This Row],[Compras]:[Otros]])</f>
        <v>186.88</v>
      </c>
      <c r="X461" s="7"/>
      <c r="Y461" s="7"/>
      <c r="Z461" s="4">
        <f>CierreVentas[[#This Row],[Efectivo]]-CierreVentas[[#This Row],[Total Gastos]]-CierreVentas[[#This Row],[Deposito
1]]-CierreVentas[[#This Row],[Deposito
2]]</f>
        <v>-5.6843418860808015E-14</v>
      </c>
      <c r="AA461" s="7"/>
      <c r="AB461" s="7"/>
      <c r="AC461" s="7"/>
      <c r="AD461" s="7"/>
      <c r="AE461" s="23">
        <f>SUM(CierreVentas[[#This Row],[Empleados]:[Promociones]])</f>
        <v>0</v>
      </c>
    </row>
    <row r="462" spans="1:31" x14ac:dyDescent="0.25">
      <c r="A462" s="5">
        <v>4</v>
      </c>
      <c r="B462" s="6">
        <v>44672</v>
      </c>
      <c r="C462" s="7">
        <v>726.54</v>
      </c>
      <c r="D462" s="7">
        <v>66.39</v>
      </c>
      <c r="E462" s="7">
        <v>311.95</v>
      </c>
      <c r="F462" s="7">
        <v>33.67</v>
      </c>
      <c r="G462" s="7">
        <v>25.71</v>
      </c>
      <c r="H462" s="7"/>
      <c r="I462" s="7"/>
      <c r="J462" s="7"/>
      <c r="K462" s="7"/>
      <c r="L462" s="4">
        <f>CierreVentas[[#This Row],[Venta 
Total]]-SUM(CierreVentas[[#This Row],[Datafast]:[Transferencias]])</f>
        <v>288.82</v>
      </c>
      <c r="M462" s="7"/>
      <c r="N462" s="7"/>
      <c r="O462" s="7"/>
      <c r="P462" s="7">
        <v>288.82</v>
      </c>
      <c r="Q462" s="7"/>
      <c r="R462" s="7"/>
      <c r="S462" s="7"/>
      <c r="T462" s="7"/>
      <c r="U462" s="7"/>
      <c r="V462" s="7"/>
      <c r="W462" s="23">
        <f>SUM(CierreVentas[[#This Row],[Compras]:[Otros]])</f>
        <v>288.82</v>
      </c>
      <c r="X462" s="7"/>
      <c r="Y462" s="7"/>
      <c r="Z462" s="4">
        <f>CierreVentas[[#This Row],[Efectivo]]-CierreVentas[[#This Row],[Total Gastos]]-CierreVentas[[#This Row],[Deposito
1]]-CierreVentas[[#This Row],[Deposito
2]]</f>
        <v>0</v>
      </c>
      <c r="AA462" s="7"/>
      <c r="AB462" s="7"/>
      <c r="AC462" s="7"/>
      <c r="AD462" s="7"/>
      <c r="AE462" s="23">
        <f>SUM(CierreVentas[[#This Row],[Empleados]:[Promociones]])</f>
        <v>0</v>
      </c>
    </row>
    <row r="463" spans="1:31" x14ac:dyDescent="0.25">
      <c r="A463" s="5">
        <v>4</v>
      </c>
      <c r="B463" s="6">
        <v>44673</v>
      </c>
      <c r="C463" s="7">
        <v>860.6</v>
      </c>
      <c r="D463" s="7"/>
      <c r="E463" s="7">
        <v>446.44</v>
      </c>
      <c r="F463" s="7">
        <v>63.14</v>
      </c>
      <c r="G463" s="7">
        <v>19.989999999999998</v>
      </c>
      <c r="H463" s="7">
        <v>5.49</v>
      </c>
      <c r="I463" s="7"/>
      <c r="J463" s="7"/>
      <c r="K463" s="7"/>
      <c r="L463" s="4">
        <f>CierreVentas[[#This Row],[Venta 
Total]]-SUM(CierreVentas[[#This Row],[Datafast]:[Transferencias]])</f>
        <v>325.54000000000008</v>
      </c>
      <c r="M463" s="7"/>
      <c r="N463" s="7"/>
      <c r="O463" s="7"/>
      <c r="P463" s="7">
        <v>307.56</v>
      </c>
      <c r="Q463" s="7"/>
      <c r="R463" s="7"/>
      <c r="S463" s="7"/>
      <c r="T463" s="7"/>
      <c r="U463" s="7"/>
      <c r="V463" s="7">
        <v>17.98</v>
      </c>
      <c r="W463" s="23">
        <f>SUM(CierreVentas[[#This Row],[Compras]:[Otros]])</f>
        <v>325.54000000000002</v>
      </c>
      <c r="X463" s="7"/>
      <c r="Y463" s="7"/>
      <c r="Z463" s="4">
        <f>CierreVentas[[#This Row],[Efectivo]]-CierreVentas[[#This Row],[Total Gastos]]-CierreVentas[[#This Row],[Deposito
1]]-CierreVentas[[#This Row],[Deposito
2]]</f>
        <v>5.6843418860808015E-14</v>
      </c>
      <c r="AA463" s="7"/>
      <c r="AB463" s="7"/>
      <c r="AC463" s="7"/>
      <c r="AD463" s="7"/>
      <c r="AE463" s="23">
        <f>SUM(CierreVentas[[#This Row],[Empleados]:[Promociones]])</f>
        <v>0</v>
      </c>
    </row>
    <row r="464" spans="1:31" x14ac:dyDescent="0.25">
      <c r="A464" s="5">
        <v>4</v>
      </c>
      <c r="B464" s="6">
        <v>44674</v>
      </c>
      <c r="C464" s="7">
        <v>1887.79</v>
      </c>
      <c r="D464" s="7"/>
      <c r="E464" s="7">
        <v>929.11</v>
      </c>
      <c r="F464" s="7">
        <v>325.31</v>
      </c>
      <c r="G464" s="7">
        <v>138.97999999999999</v>
      </c>
      <c r="H464" s="7">
        <v>29.58</v>
      </c>
      <c r="I464" s="7"/>
      <c r="J464" s="7"/>
      <c r="K464" s="7"/>
      <c r="L464" s="4">
        <f>CierreVentas[[#This Row],[Venta 
Total]]-SUM(CierreVentas[[#This Row],[Datafast]:[Transferencias]])</f>
        <v>464.80999999999995</v>
      </c>
      <c r="M464" s="7">
        <v>5.03</v>
      </c>
      <c r="N464" s="7"/>
      <c r="O464" s="7"/>
      <c r="P464" s="7">
        <v>201.39</v>
      </c>
      <c r="Q464" s="7"/>
      <c r="R464" s="7"/>
      <c r="S464" s="7"/>
      <c r="T464" s="7"/>
      <c r="U464" s="7"/>
      <c r="V464" s="7"/>
      <c r="W464" s="23">
        <f>SUM(CierreVentas[[#This Row],[Compras]:[Otros]])</f>
        <v>206.42</v>
      </c>
      <c r="X464" s="7">
        <v>18.39</v>
      </c>
      <c r="Y464" s="7">
        <v>240</v>
      </c>
      <c r="Z464" s="4">
        <f>CierreVentas[[#This Row],[Efectivo]]-CierreVentas[[#This Row],[Total Gastos]]-CierreVentas[[#This Row],[Deposito
1]]-CierreVentas[[#This Row],[Deposito
2]]</f>
        <v>0</v>
      </c>
      <c r="AA464" s="7"/>
      <c r="AB464" s="7"/>
      <c r="AC464" s="7">
        <v>26.2</v>
      </c>
      <c r="AD464" s="7"/>
      <c r="AE464" s="23">
        <f>SUM(CierreVentas[[#This Row],[Empleados]:[Promociones]])</f>
        <v>26.2</v>
      </c>
    </row>
    <row r="465" spans="1:31" x14ac:dyDescent="0.25">
      <c r="A465" s="5">
        <v>4</v>
      </c>
      <c r="B465" s="6">
        <v>44675</v>
      </c>
      <c r="C465" s="7">
        <v>2625.46</v>
      </c>
      <c r="D465" s="7">
        <v>381.31</v>
      </c>
      <c r="E465" s="7">
        <v>1006.31</v>
      </c>
      <c r="F465" s="7">
        <v>312.08999999999997</v>
      </c>
      <c r="G465" s="7">
        <v>107.42</v>
      </c>
      <c r="H465" s="7">
        <v>10.98</v>
      </c>
      <c r="I465" s="7"/>
      <c r="J465" s="7"/>
      <c r="K465" s="7"/>
      <c r="L465" s="4">
        <f>CierreVentas[[#This Row],[Venta 
Total]]-SUM(CierreVentas[[#This Row],[Datafast]:[Transferencias]])</f>
        <v>807.35000000000014</v>
      </c>
      <c r="M465" s="7"/>
      <c r="N465" s="7"/>
      <c r="O465" s="7">
        <v>170</v>
      </c>
      <c r="P465" s="7"/>
      <c r="Q465" s="7"/>
      <c r="R465" s="7"/>
      <c r="S465" s="7"/>
      <c r="T465" s="7"/>
      <c r="U465" s="7"/>
      <c r="V465" s="7"/>
      <c r="W465" s="23">
        <f>SUM(CierreVentas[[#This Row],[Compras]:[Otros]])</f>
        <v>170</v>
      </c>
      <c r="X465" s="7">
        <v>7.35</v>
      </c>
      <c r="Y465" s="7">
        <v>630</v>
      </c>
      <c r="Z465" s="4">
        <f>CierreVentas[[#This Row],[Efectivo]]-CierreVentas[[#This Row],[Total Gastos]]-CierreVentas[[#This Row],[Deposito
1]]-CierreVentas[[#This Row],[Deposito
2]]</f>
        <v>0</v>
      </c>
      <c r="AA465" s="7"/>
      <c r="AB465" s="7"/>
      <c r="AC465" s="7"/>
      <c r="AD465" s="7">
        <v>2.96</v>
      </c>
      <c r="AE465" s="23">
        <f>SUM(CierreVentas[[#This Row],[Empleados]:[Promociones]])</f>
        <v>2.96</v>
      </c>
    </row>
    <row r="466" spans="1:31" x14ac:dyDescent="0.25">
      <c r="A466" s="5">
        <v>4</v>
      </c>
      <c r="B466" s="6">
        <v>44676</v>
      </c>
      <c r="C466" s="7">
        <v>490.39</v>
      </c>
      <c r="D466" s="7"/>
      <c r="E466" s="7">
        <v>237.49</v>
      </c>
      <c r="F466" s="7">
        <v>39.44</v>
      </c>
      <c r="G466" s="7">
        <v>17.170000000000002</v>
      </c>
      <c r="H466" s="7"/>
      <c r="I466" s="7"/>
      <c r="J466" s="7"/>
      <c r="K466" s="7"/>
      <c r="L466" s="4">
        <f>CierreVentas[[#This Row],[Venta 
Total]]-SUM(CierreVentas[[#This Row],[Datafast]:[Transferencias]])</f>
        <v>196.28999999999996</v>
      </c>
      <c r="M466" s="7">
        <v>5.24</v>
      </c>
      <c r="N466" s="7"/>
      <c r="O466" s="7"/>
      <c r="P466" s="7"/>
      <c r="Q466" s="7"/>
      <c r="R466" s="7"/>
      <c r="S466" s="7"/>
      <c r="T466" s="7"/>
      <c r="U466" s="7"/>
      <c r="V466" s="7"/>
      <c r="W466" s="23">
        <f>SUM(CierreVentas[[#This Row],[Compras]:[Otros]])</f>
        <v>5.24</v>
      </c>
      <c r="X466" s="7">
        <v>11.05</v>
      </c>
      <c r="Y466" s="7">
        <v>180</v>
      </c>
      <c r="Z466" s="4">
        <f>CierreVentas[[#This Row],[Efectivo]]-CierreVentas[[#This Row],[Total Gastos]]-CierreVentas[[#This Row],[Deposito
1]]-CierreVentas[[#This Row],[Deposito
2]]</f>
        <v>0</v>
      </c>
      <c r="AA466" s="7"/>
      <c r="AB466" s="7"/>
      <c r="AC466" s="7"/>
      <c r="AD466" s="7"/>
      <c r="AE466" s="23">
        <f>SUM(CierreVentas[[#This Row],[Empleados]:[Promociones]])</f>
        <v>0</v>
      </c>
    </row>
    <row r="467" spans="1:31" x14ac:dyDescent="0.25">
      <c r="A467" s="5">
        <v>4</v>
      </c>
      <c r="B467" s="6">
        <v>44677</v>
      </c>
      <c r="C467" s="7">
        <v>473.11</v>
      </c>
      <c r="D467" s="7"/>
      <c r="E467" s="7">
        <v>251.59</v>
      </c>
      <c r="F467" s="7">
        <v>26.49</v>
      </c>
      <c r="G467" s="7">
        <v>26.62</v>
      </c>
      <c r="H467" s="7">
        <v>26.81</v>
      </c>
      <c r="I467" s="7"/>
      <c r="J467" s="7"/>
      <c r="K467" s="7"/>
      <c r="L467" s="4">
        <f>CierreVentas[[#This Row],[Venta 
Total]]-SUM(CierreVentas[[#This Row],[Datafast]:[Transferencias]])</f>
        <v>141.60000000000002</v>
      </c>
      <c r="M467" s="7"/>
      <c r="N467" s="7"/>
      <c r="O467" s="7"/>
      <c r="P467" s="7"/>
      <c r="Q467" s="7"/>
      <c r="R467" s="7"/>
      <c r="S467" s="7"/>
      <c r="T467" s="7"/>
      <c r="U467" s="7">
        <v>92</v>
      </c>
      <c r="V467" s="7"/>
      <c r="W467" s="23">
        <f>SUM(CierreVentas[[#This Row],[Compras]:[Otros]])</f>
        <v>92</v>
      </c>
      <c r="X467" s="7">
        <v>49.6</v>
      </c>
      <c r="Y467" s="7"/>
      <c r="Z467" s="4">
        <f>CierreVentas[[#This Row],[Efectivo]]-CierreVentas[[#This Row],[Total Gastos]]-CierreVentas[[#This Row],[Deposito
1]]-CierreVentas[[#This Row],[Deposito
2]]</f>
        <v>2.1316282072803006E-14</v>
      </c>
      <c r="AA467" s="7"/>
      <c r="AB467" s="7"/>
      <c r="AC467" s="7"/>
      <c r="AD467" s="7"/>
      <c r="AE467" s="23">
        <f>SUM(CierreVentas[[#This Row],[Empleados]:[Promociones]])</f>
        <v>0</v>
      </c>
    </row>
    <row r="468" spans="1:31" x14ac:dyDescent="0.25">
      <c r="A468" s="5">
        <v>4</v>
      </c>
      <c r="B468" s="6">
        <v>44678</v>
      </c>
      <c r="C468" s="7">
        <v>341.91</v>
      </c>
      <c r="D468" s="7"/>
      <c r="E468" s="7">
        <v>158.44999999999999</v>
      </c>
      <c r="F468" s="7">
        <v>80.58</v>
      </c>
      <c r="G468" s="7"/>
      <c r="H468" s="7"/>
      <c r="I468" s="7"/>
      <c r="J468" s="7"/>
      <c r="K468" s="7"/>
      <c r="L468" s="4">
        <f>CierreVentas[[#This Row],[Venta 
Total]]-SUM(CierreVentas[[#This Row],[Datafast]:[Transferencias]])</f>
        <v>102.88000000000005</v>
      </c>
      <c r="M468" s="7">
        <v>5.14</v>
      </c>
      <c r="N468" s="7"/>
      <c r="O468" s="7"/>
      <c r="P468" s="7"/>
      <c r="Q468" s="7"/>
      <c r="R468" s="7"/>
      <c r="S468" s="7"/>
      <c r="T468" s="7"/>
      <c r="U468" s="7"/>
      <c r="V468" s="7"/>
      <c r="W468" s="23">
        <f>SUM(CierreVentas[[#This Row],[Compras]:[Otros]])</f>
        <v>5.14</v>
      </c>
      <c r="X468" s="7">
        <v>97.74</v>
      </c>
      <c r="Y468" s="7"/>
      <c r="Z468" s="4">
        <f>CierreVentas[[#This Row],[Efectivo]]-CierreVentas[[#This Row],[Total Gastos]]-CierreVentas[[#This Row],[Deposito
1]]-CierreVentas[[#This Row],[Deposito
2]]</f>
        <v>5.6843418860808015E-14</v>
      </c>
      <c r="AA468" s="7"/>
      <c r="AB468" s="7"/>
      <c r="AC468" s="7"/>
      <c r="AD468" s="7"/>
      <c r="AE468" s="23">
        <f>SUM(CierreVentas[[#This Row],[Empleados]:[Promociones]])</f>
        <v>0</v>
      </c>
    </row>
    <row r="469" spans="1:31" x14ac:dyDescent="0.25">
      <c r="A469" s="5">
        <v>4</v>
      </c>
      <c r="B469" s="6">
        <v>44679</v>
      </c>
      <c r="C469" s="7">
        <v>623.05999999999995</v>
      </c>
      <c r="D469" s="7"/>
      <c r="E469" s="7">
        <v>349.38</v>
      </c>
      <c r="F469" s="7">
        <v>20.72</v>
      </c>
      <c r="G469" s="7">
        <v>9.98</v>
      </c>
      <c r="H469" s="7">
        <v>12.95</v>
      </c>
      <c r="I469" s="7"/>
      <c r="J469" s="7">
        <v>23.05</v>
      </c>
      <c r="K469" s="7"/>
      <c r="L469" s="4">
        <f>CierreVentas[[#This Row],[Venta 
Total]]-SUM(CierreVentas[[#This Row],[Datafast]:[Transferencias]])</f>
        <v>206.9799999999999</v>
      </c>
      <c r="M469" s="7"/>
      <c r="N469" s="7"/>
      <c r="O469" s="7"/>
      <c r="P469" s="7"/>
      <c r="Q469" s="7"/>
      <c r="R469" s="7"/>
      <c r="S469" s="7"/>
      <c r="T469" s="7"/>
      <c r="U469" s="7">
        <v>22.05</v>
      </c>
      <c r="V469" s="7"/>
      <c r="W469" s="23">
        <f>SUM(CierreVentas[[#This Row],[Compras]:[Otros]])</f>
        <v>22.05</v>
      </c>
      <c r="X469" s="7">
        <v>24.93</v>
      </c>
      <c r="Y469" s="7">
        <v>160</v>
      </c>
      <c r="Z469" s="4">
        <f>CierreVentas[[#This Row],[Efectivo]]-CierreVentas[[#This Row],[Total Gastos]]-CierreVentas[[#This Row],[Deposito
1]]-CierreVentas[[#This Row],[Deposito
2]]</f>
        <v>0</v>
      </c>
      <c r="AA469" s="7"/>
      <c r="AB469" s="7"/>
      <c r="AC469" s="7"/>
      <c r="AD469" s="7"/>
      <c r="AE469" s="23">
        <f>SUM(CierreVentas[[#This Row],[Empleados]:[Promociones]])</f>
        <v>0</v>
      </c>
    </row>
    <row r="470" spans="1:31" x14ac:dyDescent="0.25">
      <c r="A470" s="5">
        <v>4</v>
      </c>
      <c r="B470" s="6">
        <v>44680</v>
      </c>
      <c r="C470" s="7">
        <v>774.6</v>
      </c>
      <c r="D470" s="7"/>
      <c r="E470" s="7">
        <v>508.57</v>
      </c>
      <c r="F470" s="7">
        <v>15.57</v>
      </c>
      <c r="G470" s="7">
        <v>36.869999999999997</v>
      </c>
      <c r="H470" s="7"/>
      <c r="I470" s="7"/>
      <c r="J470" s="7"/>
      <c r="K470" s="7"/>
      <c r="L470" s="4">
        <f>CierreVentas[[#This Row],[Venta 
Total]]-SUM(CierreVentas[[#This Row],[Datafast]:[Transferencias]])</f>
        <v>213.59000000000003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23">
        <f>SUM(CierreVentas[[#This Row],[Compras]:[Otros]])</f>
        <v>0</v>
      </c>
      <c r="X470" s="7">
        <v>13.59</v>
      </c>
      <c r="Y470" s="7">
        <v>200</v>
      </c>
      <c r="Z470" s="4">
        <f>CierreVentas[[#This Row],[Efectivo]]-CierreVentas[[#This Row],[Total Gastos]]-CierreVentas[[#This Row],[Deposito
1]]-CierreVentas[[#This Row],[Deposito
2]]</f>
        <v>0</v>
      </c>
      <c r="AA470" s="7"/>
      <c r="AB470" s="7"/>
      <c r="AC470" s="7"/>
      <c r="AD470" s="7"/>
      <c r="AE470" s="23">
        <f>SUM(CierreVentas[[#This Row],[Empleados]:[Promociones]])</f>
        <v>0</v>
      </c>
    </row>
    <row r="471" spans="1:31" x14ac:dyDescent="0.25">
      <c r="A471" s="5">
        <v>4</v>
      </c>
      <c r="B471" s="6">
        <v>44681</v>
      </c>
      <c r="C471" s="7">
        <v>2421.89</v>
      </c>
      <c r="D471" s="7">
        <v>366.64</v>
      </c>
      <c r="E471" s="7">
        <v>938.51</v>
      </c>
      <c r="F471" s="7">
        <v>212.38</v>
      </c>
      <c r="G471" s="7">
        <v>89.97</v>
      </c>
      <c r="H471" s="7"/>
      <c r="I471" s="7"/>
      <c r="J471" s="7"/>
      <c r="K471" s="7"/>
      <c r="L471" s="4">
        <f>CierreVentas[[#This Row],[Venta 
Total]]-SUM(CierreVentas[[#This Row],[Datafast]:[Transferencias]])</f>
        <v>814.38999999999965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23">
        <f>SUM(CierreVentas[[#This Row],[Compras]:[Otros]])</f>
        <v>0</v>
      </c>
      <c r="X471" s="7">
        <v>15.41</v>
      </c>
      <c r="Y471" s="7">
        <v>800</v>
      </c>
      <c r="Z471" s="4">
        <f>CierreVentas[[#This Row],[Efectivo]]-CierreVentas[[#This Row],[Total Gastos]]-CierreVentas[[#This Row],[Deposito
1]]-CierreVentas[[#This Row],[Deposito
2]]</f>
        <v>-1.0200000000003229</v>
      </c>
      <c r="AA471" s="7"/>
      <c r="AB471" s="7"/>
      <c r="AC471" s="7">
        <v>25.6</v>
      </c>
      <c r="AD471" s="7">
        <v>2.96</v>
      </c>
      <c r="AE471" s="23">
        <f>SUM(CierreVentas[[#This Row],[Empleados]:[Promociones]])</f>
        <v>28.560000000000002</v>
      </c>
    </row>
    <row r="472" spans="1:31" x14ac:dyDescent="0.25">
      <c r="A472" s="5">
        <v>5</v>
      </c>
      <c r="B472" s="6">
        <v>44652</v>
      </c>
      <c r="C472" s="7">
        <v>629.03</v>
      </c>
      <c r="D472" s="7"/>
      <c r="E472" s="7">
        <v>192.92</v>
      </c>
      <c r="F472" s="7">
        <v>184.82</v>
      </c>
      <c r="G472" s="7">
        <v>14.95</v>
      </c>
      <c r="H472" s="7">
        <v>26.19</v>
      </c>
      <c r="I472" s="7"/>
      <c r="J472" s="7"/>
      <c r="K472" s="7"/>
      <c r="L472" s="4">
        <f>CierreVentas[[#This Row],[Venta 
Total]]-SUM(CierreVentas[[#This Row],[Datafast]:[Transferencias]])</f>
        <v>210.14999999999998</v>
      </c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23">
        <f>SUM(CierreVentas[[#This Row],[Compras]:[Otros]])</f>
        <v>0</v>
      </c>
      <c r="X472" s="7">
        <v>210.15</v>
      </c>
      <c r="Y472" s="7"/>
      <c r="Z472" s="4">
        <f>CierreVentas[[#This Row],[Efectivo]]-CierreVentas[[#This Row],[Total Gastos]]-CierreVentas[[#This Row],[Deposito
1]]-CierreVentas[[#This Row],[Deposito
2]]</f>
        <v>-2.8421709430404007E-14</v>
      </c>
      <c r="AA472" s="7"/>
      <c r="AB472" s="7"/>
      <c r="AC472" s="7"/>
      <c r="AD472" s="7">
        <v>70.400000000000006</v>
      </c>
      <c r="AE472" s="23">
        <f>SUM(CierreVentas[[#This Row],[Empleados]:[Promociones]])</f>
        <v>70.400000000000006</v>
      </c>
    </row>
    <row r="473" spans="1:31" x14ac:dyDescent="0.25">
      <c r="A473" s="5">
        <v>5</v>
      </c>
      <c r="B473" s="6">
        <v>44653</v>
      </c>
      <c r="C473" s="7">
        <v>1664.97</v>
      </c>
      <c r="D473" s="7">
        <v>28.13</v>
      </c>
      <c r="E473" s="7">
        <v>828.74</v>
      </c>
      <c r="F473" s="7">
        <v>297.83999999999997</v>
      </c>
      <c r="G473" s="7">
        <v>65.28</v>
      </c>
      <c r="H473" s="7">
        <v>29.76</v>
      </c>
      <c r="I473" s="7"/>
      <c r="J473" s="7"/>
      <c r="K473" s="7"/>
      <c r="L473" s="4">
        <f>CierreVentas[[#This Row],[Venta 
Total]]-SUM(CierreVentas[[#This Row],[Datafast]:[Transferencias]])</f>
        <v>415.22</v>
      </c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23">
        <f>SUM(CierreVentas[[#This Row],[Compras]:[Otros]])</f>
        <v>0</v>
      </c>
      <c r="X473" s="7">
        <v>415.22</v>
      </c>
      <c r="Y473" s="7"/>
      <c r="Z473" s="4">
        <f>CierreVentas[[#This Row],[Efectivo]]-CierreVentas[[#This Row],[Total Gastos]]-CierreVentas[[#This Row],[Deposito
1]]-CierreVentas[[#This Row],[Deposito
2]]</f>
        <v>0</v>
      </c>
      <c r="AA473" s="7"/>
      <c r="AB473" s="7"/>
      <c r="AC473" s="7"/>
      <c r="AD473" s="7">
        <v>88</v>
      </c>
      <c r="AE473" s="23">
        <f>SUM(CierreVentas[[#This Row],[Empleados]:[Promociones]])</f>
        <v>88</v>
      </c>
    </row>
    <row r="474" spans="1:31" x14ac:dyDescent="0.25">
      <c r="A474" s="5">
        <v>5</v>
      </c>
      <c r="B474" s="6">
        <v>44654</v>
      </c>
      <c r="C474" s="7">
        <v>1993.54</v>
      </c>
      <c r="D474" s="7">
        <v>18.399999999999999</v>
      </c>
      <c r="E474" s="7">
        <v>656.28</v>
      </c>
      <c r="F474" s="7">
        <v>380.72</v>
      </c>
      <c r="G474" s="7">
        <v>70.44</v>
      </c>
      <c r="H474" s="7">
        <v>140.97</v>
      </c>
      <c r="I474" s="7"/>
      <c r="J474" s="7"/>
      <c r="K474" s="7"/>
      <c r="L474" s="4">
        <f>CierreVentas[[#This Row],[Venta 
Total]]-SUM(CierreVentas[[#This Row],[Datafast]:[Transferencias]])</f>
        <v>726.72999999999979</v>
      </c>
      <c r="M474" s="7">
        <v>2</v>
      </c>
      <c r="N474" s="7"/>
      <c r="O474" s="7">
        <v>100</v>
      </c>
      <c r="P474" s="7"/>
      <c r="Q474" s="7"/>
      <c r="R474" s="7"/>
      <c r="S474" s="7"/>
      <c r="T474" s="7"/>
      <c r="U474" s="7">
        <v>20</v>
      </c>
      <c r="V474" s="7"/>
      <c r="W474" s="23">
        <f>SUM(CierreVentas[[#This Row],[Compras]:[Otros]])</f>
        <v>122</v>
      </c>
      <c r="X474" s="7">
        <v>604.73</v>
      </c>
      <c r="Y474" s="7"/>
      <c r="Z474" s="4">
        <f>CierreVentas[[#This Row],[Efectivo]]-CierreVentas[[#This Row],[Total Gastos]]-CierreVentas[[#This Row],[Deposito
1]]-CierreVentas[[#This Row],[Deposito
2]]</f>
        <v>-2.2737367544323206E-13</v>
      </c>
      <c r="AA474" s="7"/>
      <c r="AB474" s="7"/>
      <c r="AC474" s="7">
        <v>9.6</v>
      </c>
      <c r="AD474" s="7">
        <v>132</v>
      </c>
      <c r="AE474" s="23">
        <f>SUM(CierreVentas[[#This Row],[Empleados]:[Promociones]])</f>
        <v>141.6</v>
      </c>
    </row>
    <row r="475" spans="1:31" x14ac:dyDescent="0.25">
      <c r="A475" s="5">
        <v>5</v>
      </c>
      <c r="B475" s="6">
        <v>44655</v>
      </c>
      <c r="C475" s="7">
        <v>133.72999999999999</v>
      </c>
      <c r="D475" s="7"/>
      <c r="E475" s="7">
        <v>32.409999999999997</v>
      </c>
      <c r="F475" s="7">
        <v>20.6</v>
      </c>
      <c r="G475" s="7">
        <v>14.95</v>
      </c>
      <c r="H475" s="7"/>
      <c r="I475" s="7"/>
      <c r="J475" s="7"/>
      <c r="K475" s="7"/>
      <c r="L475" s="4">
        <f>CierreVentas[[#This Row],[Venta 
Total]]-SUM(CierreVentas[[#This Row],[Datafast]:[Transferencias]])</f>
        <v>65.77</v>
      </c>
      <c r="M475" s="7">
        <v>1</v>
      </c>
      <c r="N475" s="7"/>
      <c r="O475" s="7">
        <v>20</v>
      </c>
      <c r="P475" s="7"/>
      <c r="Q475" s="7"/>
      <c r="R475" s="7"/>
      <c r="S475" s="7"/>
      <c r="T475" s="7"/>
      <c r="U475" s="7"/>
      <c r="V475" s="7"/>
      <c r="W475" s="23">
        <f>SUM(CierreVentas[[#This Row],[Compras]:[Otros]])</f>
        <v>21</v>
      </c>
      <c r="X475" s="7">
        <v>44.77</v>
      </c>
      <c r="Y475" s="7"/>
      <c r="Z475" s="4">
        <f>CierreVentas[[#This Row],[Efectivo]]-CierreVentas[[#This Row],[Total Gastos]]-CierreVentas[[#This Row],[Deposito
1]]-CierreVentas[[#This Row],[Deposito
2]]</f>
        <v>-7.1054273576010019E-15</v>
      </c>
      <c r="AA475" s="7"/>
      <c r="AB475" s="7"/>
      <c r="AC475" s="7"/>
      <c r="AD475" s="7"/>
      <c r="AE475" s="23">
        <f>SUM(CierreVentas[[#This Row],[Empleados]:[Promociones]])</f>
        <v>0</v>
      </c>
    </row>
    <row r="476" spans="1:31" x14ac:dyDescent="0.25">
      <c r="A476" s="5">
        <v>5</v>
      </c>
      <c r="B476" s="6">
        <v>44656</v>
      </c>
      <c r="C476" s="7">
        <v>278.89</v>
      </c>
      <c r="D476" s="7"/>
      <c r="E476" s="7">
        <v>181.68</v>
      </c>
      <c r="F476" s="7">
        <v>24.09</v>
      </c>
      <c r="G476" s="7">
        <v>39.380000000000003</v>
      </c>
      <c r="H476" s="7"/>
      <c r="I476" s="7"/>
      <c r="J476" s="7"/>
      <c r="K476" s="7"/>
      <c r="L476" s="4">
        <f>CierreVentas[[#This Row],[Venta 
Total]]-SUM(CierreVentas[[#This Row],[Datafast]:[Transferencias]])</f>
        <v>33.739999999999981</v>
      </c>
      <c r="M476" s="7"/>
      <c r="N476" s="7"/>
      <c r="O476" s="7">
        <v>20</v>
      </c>
      <c r="P476" s="7"/>
      <c r="Q476" s="7"/>
      <c r="R476" s="7"/>
      <c r="S476" s="7"/>
      <c r="T476" s="7"/>
      <c r="U476" s="7"/>
      <c r="V476" s="7"/>
      <c r="W476" s="23">
        <f>SUM(CierreVentas[[#This Row],[Compras]:[Otros]])</f>
        <v>20</v>
      </c>
      <c r="X476" s="7">
        <v>13.74</v>
      </c>
      <c r="Y476" s="7"/>
      <c r="Z476" s="4">
        <f>CierreVentas[[#This Row],[Efectivo]]-CierreVentas[[#This Row],[Total Gastos]]-CierreVentas[[#This Row],[Deposito
1]]-CierreVentas[[#This Row],[Deposito
2]]</f>
        <v>-1.9539925233402755E-14</v>
      </c>
      <c r="AA476" s="7"/>
      <c r="AB476" s="7"/>
      <c r="AC476" s="7"/>
      <c r="AD476" s="7"/>
      <c r="AE476" s="23">
        <f>SUM(CierreVentas[[#This Row],[Empleados]:[Promociones]])</f>
        <v>0</v>
      </c>
    </row>
    <row r="477" spans="1:31" x14ac:dyDescent="0.25">
      <c r="A477" s="5">
        <v>5</v>
      </c>
      <c r="B477" s="6">
        <v>44657</v>
      </c>
      <c r="C477" s="7">
        <v>277.5</v>
      </c>
      <c r="D477" s="7"/>
      <c r="E477" s="7">
        <v>100.64</v>
      </c>
      <c r="F477" s="7"/>
      <c r="G477" s="7"/>
      <c r="H477" s="7"/>
      <c r="I477" s="7"/>
      <c r="J477" s="7"/>
      <c r="K477" s="7"/>
      <c r="L477" s="4">
        <f>CierreVentas[[#This Row],[Venta 
Total]]-SUM(CierreVentas[[#This Row],[Datafast]:[Transferencias]])</f>
        <v>176.86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23">
        <f>SUM(CierreVentas[[#This Row],[Compras]:[Otros]])</f>
        <v>0</v>
      </c>
      <c r="X477" s="7">
        <v>176.86</v>
      </c>
      <c r="Y477" s="7"/>
      <c r="Z477" s="4">
        <f>CierreVentas[[#This Row],[Efectivo]]-CierreVentas[[#This Row],[Total Gastos]]-CierreVentas[[#This Row],[Deposito
1]]-CierreVentas[[#This Row],[Deposito
2]]</f>
        <v>0</v>
      </c>
      <c r="AA477" s="7"/>
      <c r="AB477" s="7"/>
      <c r="AC477" s="7">
        <v>8.6</v>
      </c>
      <c r="AD477" s="7"/>
      <c r="AE477" s="23">
        <f>SUM(CierreVentas[[#This Row],[Empleados]:[Promociones]])</f>
        <v>8.6</v>
      </c>
    </row>
    <row r="478" spans="1:31" x14ac:dyDescent="0.25">
      <c r="A478" s="5">
        <v>5</v>
      </c>
      <c r="B478" s="6">
        <v>44658</v>
      </c>
      <c r="C478" s="7">
        <v>307.68</v>
      </c>
      <c r="D478" s="7"/>
      <c r="E478" s="7">
        <v>165.46</v>
      </c>
      <c r="F478" s="7">
        <v>67.23</v>
      </c>
      <c r="G478" s="7">
        <v>35.54</v>
      </c>
      <c r="H478" s="7">
        <v>10.63</v>
      </c>
      <c r="I478" s="7"/>
      <c r="J478" s="7"/>
      <c r="K478" s="7"/>
      <c r="L478" s="4">
        <f>CierreVentas[[#This Row],[Venta 
Total]]-SUM(CierreVentas[[#This Row],[Datafast]:[Transferencias]])</f>
        <v>28.819999999999993</v>
      </c>
      <c r="M478" s="7">
        <v>1</v>
      </c>
      <c r="N478" s="7"/>
      <c r="O478" s="7"/>
      <c r="P478" s="7">
        <v>27.82</v>
      </c>
      <c r="Q478" s="7"/>
      <c r="R478" s="7"/>
      <c r="S478" s="7"/>
      <c r="T478" s="7"/>
      <c r="U478" s="7"/>
      <c r="V478" s="7"/>
      <c r="W478" s="23">
        <f>SUM(CierreVentas[[#This Row],[Compras]:[Otros]])</f>
        <v>28.82</v>
      </c>
      <c r="X478" s="7"/>
      <c r="Y478" s="7"/>
      <c r="Z478" s="4">
        <f>CierreVentas[[#This Row],[Efectivo]]-CierreVentas[[#This Row],[Total Gastos]]-CierreVentas[[#This Row],[Deposito
1]]-CierreVentas[[#This Row],[Deposito
2]]</f>
        <v>-7.1054273576010019E-15</v>
      </c>
      <c r="AA478" s="7"/>
      <c r="AB478" s="7">
        <v>44.3</v>
      </c>
      <c r="AC478" s="7"/>
      <c r="AD478" s="7"/>
      <c r="AE478" s="23">
        <f>SUM(CierreVentas[[#This Row],[Empleados]:[Promociones]])</f>
        <v>44.3</v>
      </c>
    </row>
    <row r="479" spans="1:31" x14ac:dyDescent="0.25">
      <c r="A479" s="5">
        <v>5</v>
      </c>
      <c r="B479" s="6">
        <v>44659</v>
      </c>
      <c r="C479" s="7">
        <v>263.44</v>
      </c>
      <c r="D479" s="7"/>
      <c r="E479" s="7">
        <v>36.5</v>
      </c>
      <c r="F479" s="7">
        <v>35.97</v>
      </c>
      <c r="G479" s="7">
        <v>28.11</v>
      </c>
      <c r="H479" s="7"/>
      <c r="I479" s="7"/>
      <c r="J479" s="7"/>
      <c r="K479" s="7"/>
      <c r="L479" s="4">
        <f>CierreVentas[[#This Row],[Venta 
Total]]-SUM(CierreVentas[[#This Row],[Datafast]:[Transferencias]])</f>
        <v>162.86000000000001</v>
      </c>
      <c r="M479" s="7"/>
      <c r="N479" s="7"/>
      <c r="O479" s="7"/>
      <c r="P479" s="7">
        <v>162.86000000000001</v>
      </c>
      <c r="Q479" s="7"/>
      <c r="R479" s="7"/>
      <c r="S479" s="7"/>
      <c r="T479" s="7"/>
      <c r="U479" s="7"/>
      <c r="V479" s="7"/>
      <c r="W479" s="23">
        <f>SUM(CierreVentas[[#This Row],[Compras]:[Otros]])</f>
        <v>162.86000000000001</v>
      </c>
      <c r="X479" s="7"/>
      <c r="Y479" s="7"/>
      <c r="Z479" s="4">
        <f>CierreVentas[[#This Row],[Efectivo]]-CierreVentas[[#This Row],[Total Gastos]]-CierreVentas[[#This Row],[Deposito
1]]-CierreVentas[[#This Row],[Deposito
2]]</f>
        <v>0</v>
      </c>
      <c r="AA479" s="7"/>
      <c r="AB479" s="7"/>
      <c r="AC479" s="7"/>
      <c r="AD479" s="7"/>
      <c r="AE479" s="23">
        <f>SUM(CierreVentas[[#This Row],[Empleados]:[Promociones]])</f>
        <v>0</v>
      </c>
    </row>
    <row r="480" spans="1:31" x14ac:dyDescent="0.25">
      <c r="A480" s="5">
        <v>5</v>
      </c>
      <c r="B480" s="6">
        <v>44660</v>
      </c>
      <c r="C480" s="7">
        <v>981.88</v>
      </c>
      <c r="D480" s="7"/>
      <c r="E480" s="7">
        <v>395.92</v>
      </c>
      <c r="F480" s="7">
        <v>52.18</v>
      </c>
      <c r="G480" s="7">
        <v>60.23</v>
      </c>
      <c r="H480" s="7">
        <v>15.84</v>
      </c>
      <c r="I480" s="7"/>
      <c r="J480" s="7"/>
      <c r="K480" s="7"/>
      <c r="L480" s="4">
        <f>CierreVentas[[#This Row],[Venta 
Total]]-SUM(CierreVentas[[#This Row],[Datafast]:[Transferencias]])</f>
        <v>457.70999999999992</v>
      </c>
      <c r="M480" s="7">
        <v>5</v>
      </c>
      <c r="N480" s="7"/>
      <c r="O480" s="7"/>
      <c r="P480" s="7">
        <v>1.74</v>
      </c>
      <c r="Q480" s="7"/>
      <c r="R480" s="7"/>
      <c r="S480" s="7"/>
      <c r="T480" s="7"/>
      <c r="U480" s="7"/>
      <c r="V480" s="7">
        <v>3</v>
      </c>
      <c r="W480" s="23">
        <f>SUM(CierreVentas[[#This Row],[Compras]:[Otros]])</f>
        <v>9.74</v>
      </c>
      <c r="X480" s="7">
        <v>447.97</v>
      </c>
      <c r="Y480" s="7"/>
      <c r="Z480" s="4">
        <f>CierreVentas[[#This Row],[Efectivo]]-CierreVentas[[#This Row],[Total Gastos]]-CierreVentas[[#This Row],[Deposito
1]]-CierreVentas[[#This Row],[Deposito
2]]</f>
        <v>-1.1368683772161603E-13</v>
      </c>
      <c r="AA480" s="7"/>
      <c r="AB480" s="7"/>
      <c r="AC480" s="7"/>
      <c r="AD480" s="7"/>
      <c r="AE480" s="23">
        <f>SUM(CierreVentas[[#This Row],[Empleados]:[Promociones]])</f>
        <v>0</v>
      </c>
    </row>
    <row r="481" spans="1:31" x14ac:dyDescent="0.25">
      <c r="A481" s="5">
        <v>5</v>
      </c>
      <c r="B481" s="6">
        <v>44661</v>
      </c>
      <c r="C481" s="7">
        <v>980.53</v>
      </c>
      <c r="D481" s="7"/>
      <c r="E481" s="7">
        <v>443.61</v>
      </c>
      <c r="F481" s="7">
        <v>61.75</v>
      </c>
      <c r="G481" s="7">
        <v>11.42</v>
      </c>
      <c r="H481" s="7"/>
      <c r="I481" s="7"/>
      <c r="J481" s="7"/>
      <c r="K481" s="7"/>
      <c r="L481" s="4">
        <f>CierreVentas[[#This Row],[Venta 
Total]]-SUM(CierreVentas[[#This Row],[Datafast]:[Transferencias]])</f>
        <v>463.75</v>
      </c>
      <c r="M481" s="7"/>
      <c r="N481" s="7"/>
      <c r="O481" s="7">
        <v>80</v>
      </c>
      <c r="P481" s="7"/>
      <c r="Q481" s="7"/>
      <c r="R481" s="7"/>
      <c r="S481" s="7"/>
      <c r="T481" s="7"/>
      <c r="U481" s="7"/>
      <c r="V481" s="7"/>
      <c r="W481" s="23">
        <f>SUM(CierreVentas[[#This Row],[Compras]:[Otros]])</f>
        <v>80</v>
      </c>
      <c r="X481" s="7">
        <v>383.75</v>
      </c>
      <c r="Y481" s="7"/>
      <c r="Z481" s="4">
        <f>CierreVentas[[#This Row],[Efectivo]]-CierreVentas[[#This Row],[Total Gastos]]-CierreVentas[[#This Row],[Deposito
1]]-CierreVentas[[#This Row],[Deposito
2]]</f>
        <v>0</v>
      </c>
      <c r="AA481" s="7"/>
      <c r="AB481" s="7"/>
      <c r="AC481" s="7"/>
      <c r="AD481" s="7"/>
      <c r="AE481" s="23">
        <f>SUM(CierreVentas[[#This Row],[Empleados]:[Promociones]])</f>
        <v>0</v>
      </c>
    </row>
    <row r="482" spans="1:31" x14ac:dyDescent="0.25">
      <c r="A482" s="5">
        <v>5</v>
      </c>
      <c r="B482" s="6">
        <v>44662</v>
      </c>
      <c r="C482" s="7">
        <v>236.46</v>
      </c>
      <c r="D482" s="7"/>
      <c r="E482" s="7">
        <v>39.36</v>
      </c>
      <c r="F482" s="7">
        <v>34.75</v>
      </c>
      <c r="G482" s="7"/>
      <c r="H482" s="7"/>
      <c r="I482" s="7"/>
      <c r="J482" s="7"/>
      <c r="K482" s="7"/>
      <c r="L482" s="4">
        <f>CierreVentas[[#This Row],[Venta 
Total]]-SUM(CierreVentas[[#This Row],[Datafast]:[Transferencias]])</f>
        <v>162.35000000000002</v>
      </c>
      <c r="M482" s="7"/>
      <c r="N482" s="7"/>
      <c r="O482" s="7">
        <v>20</v>
      </c>
      <c r="P482" s="7"/>
      <c r="Q482" s="7"/>
      <c r="R482" s="7"/>
      <c r="S482" s="7"/>
      <c r="T482" s="7"/>
      <c r="U482" s="7"/>
      <c r="V482" s="7"/>
      <c r="W482" s="23">
        <f>SUM(CierreVentas[[#This Row],[Compras]:[Otros]])</f>
        <v>20</v>
      </c>
      <c r="X482" s="7">
        <v>142.35</v>
      </c>
      <c r="Y482" s="7"/>
      <c r="Z482" s="4">
        <f>CierreVentas[[#This Row],[Efectivo]]-CierreVentas[[#This Row],[Total Gastos]]-CierreVentas[[#This Row],[Deposito
1]]-CierreVentas[[#This Row],[Deposito
2]]</f>
        <v>2.8421709430404007E-14</v>
      </c>
      <c r="AA482" s="7"/>
      <c r="AB482" s="7"/>
      <c r="AC482" s="7"/>
      <c r="AD482" s="7"/>
      <c r="AE482" s="23">
        <f>SUM(CierreVentas[[#This Row],[Empleados]:[Promociones]])</f>
        <v>0</v>
      </c>
    </row>
    <row r="483" spans="1:31" x14ac:dyDescent="0.25">
      <c r="A483" s="5">
        <v>5</v>
      </c>
      <c r="B483" s="6">
        <v>44663</v>
      </c>
      <c r="C483" s="7">
        <v>181.16</v>
      </c>
      <c r="D483" s="7"/>
      <c r="E483" s="7">
        <v>32.58</v>
      </c>
      <c r="F483" s="7"/>
      <c r="G483" s="7"/>
      <c r="H483" s="7"/>
      <c r="I483" s="7"/>
      <c r="J483" s="7"/>
      <c r="K483" s="7"/>
      <c r="L483" s="4">
        <f>CierreVentas[[#This Row],[Venta 
Total]]-SUM(CierreVentas[[#This Row],[Datafast]:[Transferencias]])</f>
        <v>148.57999999999998</v>
      </c>
      <c r="M483" s="7"/>
      <c r="N483" s="7"/>
      <c r="O483" s="7">
        <v>20</v>
      </c>
      <c r="P483" s="7"/>
      <c r="Q483" s="7"/>
      <c r="R483" s="7"/>
      <c r="S483" s="7"/>
      <c r="T483" s="7"/>
      <c r="U483" s="7"/>
      <c r="V483" s="7"/>
      <c r="W483" s="23">
        <f>SUM(CierreVentas[[#This Row],[Compras]:[Otros]])</f>
        <v>20</v>
      </c>
      <c r="X483" s="7">
        <v>128.58000000000001</v>
      </c>
      <c r="Y483" s="7"/>
      <c r="Z483" s="4">
        <f>CierreVentas[[#This Row],[Efectivo]]-CierreVentas[[#This Row],[Total Gastos]]-CierreVentas[[#This Row],[Deposito
1]]-CierreVentas[[#This Row],[Deposito
2]]</f>
        <v>-2.8421709430404007E-14</v>
      </c>
      <c r="AA483" s="7"/>
      <c r="AB483" s="7"/>
      <c r="AC483" s="7"/>
      <c r="AD483" s="7"/>
      <c r="AE483" s="23">
        <f>SUM(CierreVentas[[#This Row],[Empleados]:[Promociones]])</f>
        <v>0</v>
      </c>
    </row>
    <row r="484" spans="1:31" x14ac:dyDescent="0.25">
      <c r="A484" s="5">
        <v>5</v>
      </c>
      <c r="B484" s="6">
        <v>44664</v>
      </c>
      <c r="C484" s="7">
        <v>356.82</v>
      </c>
      <c r="D484" s="7"/>
      <c r="E484" s="7">
        <v>210.29</v>
      </c>
      <c r="F484" s="7">
        <v>5.48</v>
      </c>
      <c r="G484" s="7">
        <v>6.95</v>
      </c>
      <c r="H484" s="7"/>
      <c r="I484" s="7"/>
      <c r="J484" s="7"/>
      <c r="K484" s="7"/>
      <c r="L484" s="4">
        <f>CierreVentas[[#This Row],[Venta 
Total]]-SUM(CierreVentas[[#This Row],[Datafast]:[Transferencias]])</f>
        <v>134.10000000000002</v>
      </c>
      <c r="M484" s="7"/>
      <c r="N484" s="7"/>
      <c r="O484" s="7"/>
      <c r="P484" s="7"/>
      <c r="Q484" s="7">
        <v>30</v>
      </c>
      <c r="R484" s="7"/>
      <c r="S484" s="7"/>
      <c r="T484" s="7"/>
      <c r="U484" s="7"/>
      <c r="V484" s="7"/>
      <c r="W484" s="23">
        <f>SUM(CierreVentas[[#This Row],[Compras]:[Otros]])</f>
        <v>30</v>
      </c>
      <c r="X484" s="7">
        <v>104.1</v>
      </c>
      <c r="Y484" s="7"/>
      <c r="Z484" s="4">
        <f>CierreVentas[[#This Row],[Efectivo]]-CierreVentas[[#This Row],[Total Gastos]]-CierreVentas[[#This Row],[Deposito
1]]-CierreVentas[[#This Row],[Deposito
2]]</f>
        <v>2.8421709430404007E-14</v>
      </c>
      <c r="AA484" s="7"/>
      <c r="AB484" s="7"/>
      <c r="AC484" s="7"/>
      <c r="AD484" s="7"/>
      <c r="AE484" s="23">
        <f>SUM(CierreVentas[[#This Row],[Empleados]:[Promociones]])</f>
        <v>0</v>
      </c>
    </row>
    <row r="485" spans="1:31" x14ac:dyDescent="0.25">
      <c r="A485" s="5">
        <v>5</v>
      </c>
      <c r="B485" s="6">
        <v>44665</v>
      </c>
      <c r="C485" s="7">
        <v>433.49</v>
      </c>
      <c r="D485" s="7"/>
      <c r="E485" s="7">
        <v>194.57</v>
      </c>
      <c r="F485" s="7">
        <v>57.91</v>
      </c>
      <c r="G485" s="7">
        <v>19.920000000000002</v>
      </c>
      <c r="H485" s="7"/>
      <c r="I485" s="7"/>
      <c r="J485" s="7"/>
      <c r="K485" s="7"/>
      <c r="L485" s="4">
        <f>CierreVentas[[#This Row],[Venta 
Total]]-SUM(CierreVentas[[#This Row],[Datafast]:[Transferencias]])</f>
        <v>161.09000000000003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23">
        <f>SUM(CierreVentas[[#This Row],[Compras]:[Otros]])</f>
        <v>0</v>
      </c>
      <c r="X485" s="7">
        <v>161.09</v>
      </c>
      <c r="Y485" s="7"/>
      <c r="Z485" s="4">
        <f>CierreVentas[[#This Row],[Efectivo]]-CierreVentas[[#This Row],[Total Gastos]]-CierreVentas[[#This Row],[Deposito
1]]-CierreVentas[[#This Row],[Deposito
2]]</f>
        <v>2.8421709430404007E-14</v>
      </c>
      <c r="AA485" s="7"/>
      <c r="AB485" s="7"/>
      <c r="AC485" s="7">
        <v>8.6</v>
      </c>
      <c r="AD485" s="7"/>
      <c r="AE485" s="23">
        <f>SUM(CierreVentas[[#This Row],[Empleados]:[Promociones]])</f>
        <v>8.6</v>
      </c>
    </row>
    <row r="486" spans="1:31" x14ac:dyDescent="0.25">
      <c r="A486" s="5">
        <v>5</v>
      </c>
      <c r="B486" s="6">
        <v>44666</v>
      </c>
      <c r="C486" s="7">
        <v>1217.51</v>
      </c>
      <c r="D486" s="7">
        <v>22.65</v>
      </c>
      <c r="E486" s="7">
        <v>427.46</v>
      </c>
      <c r="F486" s="7">
        <v>134.54</v>
      </c>
      <c r="G486" s="7">
        <v>52.58</v>
      </c>
      <c r="H486" s="7">
        <v>109.18</v>
      </c>
      <c r="I486" s="7"/>
      <c r="J486" s="7"/>
      <c r="K486" s="7"/>
      <c r="L486" s="4">
        <f>CierreVentas[[#This Row],[Venta 
Total]]-SUM(CierreVentas[[#This Row],[Datafast]:[Transferencias]])</f>
        <v>471.09999999999991</v>
      </c>
      <c r="M486" s="7"/>
      <c r="N486" s="7">
        <v>20</v>
      </c>
      <c r="O486" s="7"/>
      <c r="P486" s="7"/>
      <c r="Q486" s="7">
        <v>40</v>
      </c>
      <c r="R486" s="7"/>
      <c r="S486" s="7"/>
      <c r="T486" s="7"/>
      <c r="U486" s="7"/>
      <c r="V486" s="7"/>
      <c r="W486" s="23">
        <f>SUM(CierreVentas[[#This Row],[Compras]:[Otros]])</f>
        <v>60</v>
      </c>
      <c r="X486" s="7">
        <v>411.1</v>
      </c>
      <c r="Y486" s="7"/>
      <c r="Z486" s="4">
        <f>CierreVentas[[#This Row],[Efectivo]]-CierreVentas[[#This Row],[Total Gastos]]-CierreVentas[[#This Row],[Deposito
1]]-CierreVentas[[#This Row],[Deposito
2]]</f>
        <v>-1.1368683772161603E-13</v>
      </c>
      <c r="AA486" s="7"/>
      <c r="AB486" s="7"/>
      <c r="AC486" s="7"/>
      <c r="AD486" s="7"/>
      <c r="AE486" s="23">
        <f>SUM(CierreVentas[[#This Row],[Empleados]:[Promociones]])</f>
        <v>0</v>
      </c>
    </row>
    <row r="487" spans="1:31" x14ac:dyDescent="0.25">
      <c r="A487" s="5">
        <v>5</v>
      </c>
      <c r="B487" s="6">
        <v>44667</v>
      </c>
      <c r="C487" s="7">
        <v>785.39</v>
      </c>
      <c r="D487" s="7">
        <v>39.630000000000003</v>
      </c>
      <c r="E487" s="7">
        <v>485.48</v>
      </c>
      <c r="F487" s="7">
        <v>58.24</v>
      </c>
      <c r="G487" s="7"/>
      <c r="H487" s="7">
        <v>10.9</v>
      </c>
      <c r="I487" s="7"/>
      <c r="J487" s="7"/>
      <c r="K487" s="7"/>
      <c r="L487" s="4">
        <f>CierreVentas[[#This Row],[Venta 
Total]]-SUM(CierreVentas[[#This Row],[Datafast]:[Transferencias]])</f>
        <v>191.14</v>
      </c>
      <c r="M487" s="7"/>
      <c r="N487" s="7"/>
      <c r="O487" s="7"/>
      <c r="P487" s="7"/>
      <c r="Q487" s="7"/>
      <c r="R487" s="7"/>
      <c r="S487" s="7"/>
      <c r="T487" s="7"/>
      <c r="U487" s="7"/>
      <c r="V487" s="7">
        <v>4.8</v>
      </c>
      <c r="W487" s="23">
        <f>SUM(CierreVentas[[#This Row],[Compras]:[Otros]])</f>
        <v>4.8</v>
      </c>
      <c r="X487" s="7">
        <v>186.34</v>
      </c>
      <c r="Y487" s="7"/>
      <c r="Z487" s="4">
        <f>CierreVentas[[#This Row],[Efectivo]]-CierreVentas[[#This Row],[Total Gastos]]-CierreVentas[[#This Row],[Deposito
1]]-CierreVentas[[#This Row],[Deposito
2]]</f>
        <v>-2.8421709430404007E-14</v>
      </c>
      <c r="AA487" s="7"/>
      <c r="AB487" s="7"/>
      <c r="AC487" s="7"/>
      <c r="AD487" s="7"/>
      <c r="AE487" s="23">
        <f>SUM(CierreVentas[[#This Row],[Empleados]:[Promociones]])</f>
        <v>0</v>
      </c>
    </row>
    <row r="488" spans="1:31" x14ac:dyDescent="0.25">
      <c r="A488" s="5">
        <v>5</v>
      </c>
      <c r="B488" s="6">
        <v>44668</v>
      </c>
      <c r="C488" s="7">
        <v>987.86</v>
      </c>
      <c r="D488" s="7">
        <v>29.92</v>
      </c>
      <c r="E488" s="7">
        <v>357.71</v>
      </c>
      <c r="F488" s="7">
        <v>60.22</v>
      </c>
      <c r="G488" s="7">
        <v>45.3</v>
      </c>
      <c r="H488" s="7">
        <v>54.51</v>
      </c>
      <c r="I488" s="7"/>
      <c r="J488" s="7"/>
      <c r="K488" s="7"/>
      <c r="L488" s="4"/>
      <c r="M488" s="7"/>
      <c r="N488" s="7"/>
      <c r="O488" s="7">
        <v>120</v>
      </c>
      <c r="P488" s="7"/>
      <c r="Q488" s="7"/>
      <c r="R488" s="7">
        <v>300</v>
      </c>
      <c r="S488" s="7"/>
      <c r="T488" s="7"/>
      <c r="U488" s="7"/>
      <c r="V488" s="7"/>
      <c r="W488" s="23"/>
      <c r="X488" s="7">
        <v>20.2</v>
      </c>
      <c r="Y488" s="7"/>
      <c r="Z488" s="4"/>
      <c r="AA488" s="7"/>
      <c r="AB488" s="7"/>
      <c r="AC488" s="7"/>
      <c r="AD488" s="7"/>
      <c r="AE488" s="23"/>
    </row>
    <row r="489" spans="1:31" x14ac:dyDescent="0.25">
      <c r="A489" s="5">
        <v>5</v>
      </c>
      <c r="B489" s="6">
        <v>44669</v>
      </c>
      <c r="C489" s="7">
        <v>177.37</v>
      </c>
      <c r="D489" s="7">
        <v>42.07</v>
      </c>
      <c r="E489" s="7"/>
      <c r="F489" s="7">
        <v>43.21</v>
      </c>
      <c r="G489" s="7"/>
      <c r="H489" s="7"/>
      <c r="I489" s="7"/>
      <c r="J489" s="7"/>
      <c r="K489" s="7"/>
      <c r="L489" s="4">
        <f>CierreVentas[[#This Row],[Venta 
Total]]-SUM(CierreVentas[[#This Row],[Datafast]:[Transferencias]])</f>
        <v>92.09</v>
      </c>
      <c r="M489" s="7"/>
      <c r="N489" s="7"/>
      <c r="O489" s="7">
        <v>20</v>
      </c>
      <c r="P489" s="7"/>
      <c r="Q489" s="7"/>
      <c r="R489" s="7"/>
      <c r="S489" s="7"/>
      <c r="T489" s="7"/>
      <c r="U489" s="7"/>
      <c r="V489" s="7"/>
      <c r="W489" s="23">
        <f>SUM(CierreVentas[[#This Row],[Compras]:[Otros]])</f>
        <v>20</v>
      </c>
      <c r="X489" s="7">
        <v>72.09</v>
      </c>
      <c r="Y489" s="7"/>
      <c r="Z489" s="4">
        <f>CierreVentas[[#This Row],[Efectivo]]-CierreVentas[[#This Row],[Total Gastos]]-CierreVentas[[#This Row],[Deposito
1]]-CierreVentas[[#This Row],[Deposito
2]]</f>
        <v>0</v>
      </c>
      <c r="AA489" s="7"/>
      <c r="AB489" s="7"/>
      <c r="AC489" s="7"/>
      <c r="AD489" s="7"/>
      <c r="AE489" s="23">
        <f>SUM(CierreVentas[[#This Row],[Empleados]:[Promociones]])</f>
        <v>0</v>
      </c>
    </row>
    <row r="490" spans="1:31" x14ac:dyDescent="0.25">
      <c r="A490" s="5">
        <v>5</v>
      </c>
      <c r="B490" s="6">
        <v>44670</v>
      </c>
      <c r="C490" s="7">
        <v>258.75</v>
      </c>
      <c r="D490" s="7"/>
      <c r="E490" s="7">
        <v>40.65</v>
      </c>
      <c r="F490" s="7">
        <v>108.38</v>
      </c>
      <c r="G490" s="7"/>
      <c r="H490" s="7">
        <v>10.35</v>
      </c>
      <c r="I490" s="7"/>
      <c r="J490" s="7"/>
      <c r="K490" s="7"/>
      <c r="L490" s="4">
        <f>CierreVentas[[#This Row],[Venta 
Total]]-SUM(CierreVentas[[#This Row],[Datafast]:[Transferencias]])</f>
        <v>99.37</v>
      </c>
      <c r="M490" s="7"/>
      <c r="N490" s="7"/>
      <c r="O490" s="7">
        <v>20</v>
      </c>
      <c r="P490" s="7">
        <v>79.37</v>
      </c>
      <c r="Q490" s="7"/>
      <c r="R490" s="7"/>
      <c r="S490" s="7"/>
      <c r="T490" s="7"/>
      <c r="U490" s="7"/>
      <c r="V490" s="7"/>
      <c r="W490" s="23">
        <f>SUM(CierreVentas[[#This Row],[Compras]:[Otros]])</f>
        <v>99.37</v>
      </c>
      <c r="X490" s="7"/>
      <c r="Y490" s="7"/>
      <c r="Z490" s="4">
        <f>CierreVentas[[#This Row],[Efectivo]]-CierreVentas[[#This Row],[Total Gastos]]-CierreVentas[[#This Row],[Deposito
1]]-CierreVentas[[#This Row],[Deposito
2]]</f>
        <v>0</v>
      </c>
      <c r="AA490" s="7"/>
      <c r="AB490" s="7"/>
      <c r="AC490" s="7"/>
      <c r="AD490" s="7"/>
      <c r="AE490" s="23">
        <f>SUM(CierreVentas[[#This Row],[Empleados]:[Promociones]])</f>
        <v>0</v>
      </c>
    </row>
    <row r="491" spans="1:31" x14ac:dyDescent="0.25">
      <c r="A491" s="5">
        <v>5</v>
      </c>
      <c r="B491" s="6">
        <v>44671</v>
      </c>
      <c r="C491" s="7">
        <v>150.94999999999999</v>
      </c>
      <c r="D491" s="7"/>
      <c r="E491" s="7">
        <v>36.67</v>
      </c>
      <c r="F491" s="7">
        <v>6.63</v>
      </c>
      <c r="G491" s="7"/>
      <c r="H491" s="7">
        <v>16.29</v>
      </c>
      <c r="I491" s="7"/>
      <c r="J491" s="7"/>
      <c r="K491" s="7"/>
      <c r="L491" s="4">
        <f>CierreVentas[[#This Row],[Venta 
Total]]-SUM(CierreVentas[[#This Row],[Datafast]:[Transferencias]])</f>
        <v>91.359999999999985</v>
      </c>
      <c r="M491" s="7"/>
      <c r="N491" s="7"/>
      <c r="O491" s="7"/>
      <c r="P491" s="7">
        <v>91.36</v>
      </c>
      <c r="Q491" s="7"/>
      <c r="R491" s="7"/>
      <c r="S491" s="7"/>
      <c r="T491" s="7"/>
      <c r="U491" s="7"/>
      <c r="V491" s="7"/>
      <c r="W491" s="23">
        <f>SUM(CierreVentas[[#This Row],[Compras]:[Otros]])</f>
        <v>91.36</v>
      </c>
      <c r="X491" s="7"/>
      <c r="Y491" s="7"/>
      <c r="Z491" s="4">
        <f>CierreVentas[[#This Row],[Efectivo]]-CierreVentas[[#This Row],[Total Gastos]]-CierreVentas[[#This Row],[Deposito
1]]-CierreVentas[[#This Row],[Deposito
2]]</f>
        <v>-1.4210854715202004E-14</v>
      </c>
      <c r="AA491" s="7"/>
      <c r="AB491" s="7"/>
      <c r="AC491" s="7"/>
      <c r="AD491" s="7"/>
      <c r="AE491" s="23">
        <f>SUM(CierreVentas[[#This Row],[Empleados]:[Promociones]])</f>
        <v>0</v>
      </c>
    </row>
    <row r="492" spans="1:31" x14ac:dyDescent="0.25">
      <c r="A492" s="5">
        <v>5</v>
      </c>
      <c r="B492" s="6">
        <v>44672</v>
      </c>
      <c r="C492" s="7">
        <v>269.69</v>
      </c>
      <c r="D492" s="7"/>
      <c r="E492" s="7">
        <v>78.959999999999994</v>
      </c>
      <c r="F492" s="7">
        <v>75.510000000000005</v>
      </c>
      <c r="G492" s="7"/>
      <c r="H492" s="7">
        <v>6.94</v>
      </c>
      <c r="I492" s="7"/>
      <c r="J492" s="7"/>
      <c r="K492" s="7"/>
      <c r="L492" s="4">
        <f>CierreVentas[[#This Row],[Venta 
Total]]-SUM(CierreVentas[[#This Row],[Datafast]:[Transferencias]])</f>
        <v>108.28</v>
      </c>
      <c r="M492" s="7"/>
      <c r="N492" s="7"/>
      <c r="O492" s="7">
        <v>20</v>
      </c>
      <c r="P492" s="7">
        <v>88.28</v>
      </c>
      <c r="Q492" s="7"/>
      <c r="R492" s="7"/>
      <c r="S492" s="7"/>
      <c r="T492" s="7"/>
      <c r="U492" s="7"/>
      <c r="V492" s="7"/>
      <c r="W492" s="23">
        <f>SUM(CierreVentas[[#This Row],[Compras]:[Otros]])</f>
        <v>108.28</v>
      </c>
      <c r="X492" s="7"/>
      <c r="Y492" s="7"/>
      <c r="Z492" s="4">
        <f>CierreVentas[[#This Row],[Efectivo]]-CierreVentas[[#This Row],[Total Gastos]]-CierreVentas[[#This Row],[Deposito
1]]-CierreVentas[[#This Row],[Deposito
2]]</f>
        <v>0</v>
      </c>
      <c r="AA492" s="7"/>
      <c r="AB492" s="7"/>
      <c r="AC492" s="7"/>
      <c r="AD492" s="7"/>
      <c r="AE492" s="23">
        <f>SUM(CierreVentas[[#This Row],[Empleados]:[Promociones]])</f>
        <v>0</v>
      </c>
    </row>
    <row r="493" spans="1:31" x14ac:dyDescent="0.25">
      <c r="A493" s="5">
        <v>5</v>
      </c>
      <c r="B493" s="6">
        <v>44673</v>
      </c>
      <c r="C493" s="7">
        <v>252.5</v>
      </c>
      <c r="D493" s="7"/>
      <c r="E493" s="7">
        <v>99.16</v>
      </c>
      <c r="F493" s="7">
        <v>75.55</v>
      </c>
      <c r="G493" s="7">
        <v>10.35</v>
      </c>
      <c r="H493" s="7"/>
      <c r="I493" s="7"/>
      <c r="J493" s="7"/>
      <c r="K493" s="7"/>
      <c r="L493" s="4">
        <f>CierreVentas[[#This Row],[Venta 
Total]]-SUM(CierreVentas[[#This Row],[Datafast]:[Transferencias]])</f>
        <v>67.440000000000026</v>
      </c>
      <c r="M493" s="7"/>
      <c r="N493" s="7"/>
      <c r="O493" s="7"/>
      <c r="P493" s="7">
        <v>62.64</v>
      </c>
      <c r="Q493" s="7"/>
      <c r="R493" s="7"/>
      <c r="S493" s="7"/>
      <c r="T493" s="7"/>
      <c r="U493" s="7">
        <v>4.8</v>
      </c>
      <c r="V493" s="7"/>
      <c r="W493" s="23">
        <f>SUM(CierreVentas[[#This Row],[Compras]:[Otros]])</f>
        <v>67.44</v>
      </c>
      <c r="X493" s="7"/>
      <c r="Y493" s="7"/>
      <c r="Z493" s="4">
        <f>CierreVentas[[#This Row],[Efectivo]]-CierreVentas[[#This Row],[Total Gastos]]-CierreVentas[[#This Row],[Deposito
1]]-CierreVentas[[#This Row],[Deposito
2]]</f>
        <v>2.8421709430404007E-14</v>
      </c>
      <c r="AA493" s="7"/>
      <c r="AB493" s="7"/>
      <c r="AC493" s="7"/>
      <c r="AD493" s="7"/>
      <c r="AE493" s="23">
        <f>SUM(CierreVentas[[#This Row],[Empleados]:[Promociones]])</f>
        <v>0</v>
      </c>
    </row>
    <row r="494" spans="1:31" x14ac:dyDescent="0.25">
      <c r="A494" s="5">
        <v>5</v>
      </c>
      <c r="B494" s="6">
        <v>44674</v>
      </c>
      <c r="C494" s="7">
        <v>984.54</v>
      </c>
      <c r="D494" s="7"/>
      <c r="E494" s="7">
        <v>411.69</v>
      </c>
      <c r="F494" s="7">
        <v>138.68</v>
      </c>
      <c r="G494" s="7">
        <v>12.04</v>
      </c>
      <c r="H494" s="7">
        <v>16.93</v>
      </c>
      <c r="I494" s="7"/>
      <c r="J494" s="7"/>
      <c r="K494" s="7"/>
      <c r="L494" s="4">
        <f>CierreVentas[[#This Row],[Venta 
Total]]-SUM(CierreVentas[[#This Row],[Datafast]:[Transferencias]])</f>
        <v>405.20000000000005</v>
      </c>
      <c r="M494" s="7">
        <v>10.49</v>
      </c>
      <c r="N494" s="7"/>
      <c r="O494" s="7"/>
      <c r="P494" s="7">
        <v>394.71</v>
      </c>
      <c r="Q494" s="7"/>
      <c r="R494" s="7"/>
      <c r="S494" s="7"/>
      <c r="T494" s="7"/>
      <c r="U494" s="7"/>
      <c r="V494" s="7"/>
      <c r="W494" s="23">
        <f>SUM(CierreVentas[[#This Row],[Compras]:[Otros]])</f>
        <v>405.2</v>
      </c>
      <c r="X494" s="7"/>
      <c r="Y494" s="7"/>
      <c r="Z494" s="4">
        <f>CierreVentas[[#This Row],[Efectivo]]-CierreVentas[[#This Row],[Total Gastos]]-CierreVentas[[#This Row],[Deposito
1]]-CierreVentas[[#This Row],[Deposito
2]]</f>
        <v>5.6843418860808015E-14</v>
      </c>
      <c r="AA494" s="7"/>
      <c r="AB494" s="7"/>
      <c r="AC494" s="7"/>
      <c r="AD494" s="7">
        <v>40.5</v>
      </c>
      <c r="AE494" s="23">
        <f>SUM(CierreVentas[[#This Row],[Empleados]:[Promociones]])</f>
        <v>40.5</v>
      </c>
    </row>
    <row r="495" spans="1:31" x14ac:dyDescent="0.25">
      <c r="A495" s="5">
        <v>5</v>
      </c>
      <c r="B495" s="6">
        <v>44675</v>
      </c>
      <c r="C495" s="7">
        <v>1730.82</v>
      </c>
      <c r="D495" s="7"/>
      <c r="E495" s="7">
        <v>681.9</v>
      </c>
      <c r="F495" s="7">
        <v>383.18</v>
      </c>
      <c r="G495" s="7">
        <v>27.39</v>
      </c>
      <c r="H495" s="7">
        <v>94.39</v>
      </c>
      <c r="I495" s="7"/>
      <c r="J495" s="7"/>
      <c r="K495" s="7"/>
      <c r="L495" s="4">
        <f>CierreVentas[[#This Row],[Venta 
Total]]-SUM(CierreVentas[[#This Row],[Datafast]:[Transferencias]])</f>
        <v>543.95999999999981</v>
      </c>
      <c r="M495" s="7"/>
      <c r="N495" s="7"/>
      <c r="O495" s="7">
        <v>80</v>
      </c>
      <c r="P495" s="7">
        <v>163.74</v>
      </c>
      <c r="Q495" s="7"/>
      <c r="R495" s="7"/>
      <c r="S495" s="7"/>
      <c r="T495" s="7"/>
      <c r="U495" s="7"/>
      <c r="V495" s="7"/>
      <c r="W495" s="23">
        <f>SUM(CierreVentas[[#This Row],[Compras]:[Otros]])</f>
        <v>243.74</v>
      </c>
      <c r="X495" s="7">
        <v>312</v>
      </c>
      <c r="Y495" s="7"/>
      <c r="Z495" s="4">
        <f>CierreVentas[[#This Row],[Efectivo]]-CierreVentas[[#This Row],[Total Gastos]]-CierreVentas[[#This Row],[Deposito
1]]-CierreVentas[[#This Row],[Deposito
2]]</f>
        <v>-11.7800000000002</v>
      </c>
      <c r="AA495" s="7"/>
      <c r="AB495" s="7">
        <v>21.04</v>
      </c>
      <c r="AC495" s="7">
        <v>9.6</v>
      </c>
      <c r="AD495" s="7"/>
      <c r="AE495" s="23">
        <f>SUM(CierreVentas[[#This Row],[Empleados]:[Promociones]])</f>
        <v>30.64</v>
      </c>
    </row>
    <row r="496" spans="1:31" x14ac:dyDescent="0.25">
      <c r="A496" s="5">
        <v>5</v>
      </c>
      <c r="B496" s="6">
        <v>44676</v>
      </c>
      <c r="C496" s="7">
        <v>93.09</v>
      </c>
      <c r="D496" s="7"/>
      <c r="E496" s="7">
        <v>26.93</v>
      </c>
      <c r="F496" s="7"/>
      <c r="G496" s="7"/>
      <c r="H496" s="7"/>
      <c r="I496" s="7"/>
      <c r="J496" s="7"/>
      <c r="K496" s="7"/>
      <c r="L496" s="4">
        <f>CierreVentas[[#This Row],[Venta 
Total]]-SUM(CierreVentas[[#This Row],[Datafast]:[Transferencias]])</f>
        <v>66.16</v>
      </c>
      <c r="M496" s="7"/>
      <c r="N496" s="7"/>
      <c r="O496" s="7"/>
      <c r="P496" s="7"/>
      <c r="Q496" s="7"/>
      <c r="R496" s="7"/>
      <c r="S496" s="7"/>
      <c r="T496" s="7"/>
      <c r="U496" s="7"/>
      <c r="V496" s="7">
        <v>17.39</v>
      </c>
      <c r="W496" s="23">
        <f>SUM(CierreVentas[[#This Row],[Compras]:[Otros]])</f>
        <v>17.39</v>
      </c>
      <c r="X496" s="7">
        <v>36.89</v>
      </c>
      <c r="Y496" s="7"/>
      <c r="Z496" s="4">
        <f>CierreVentas[[#This Row],[Efectivo]]-CierreVentas[[#This Row],[Total Gastos]]-CierreVentas[[#This Row],[Deposito
1]]-CierreVentas[[#This Row],[Deposito
2]]</f>
        <v>11.879999999999995</v>
      </c>
      <c r="AA496" s="7"/>
      <c r="AB496" s="7"/>
      <c r="AC496" s="7"/>
      <c r="AD496" s="7"/>
      <c r="AE496" s="23">
        <f>SUM(CierreVentas[[#This Row],[Empleados]:[Promociones]])</f>
        <v>0</v>
      </c>
    </row>
    <row r="497" spans="1:31" x14ac:dyDescent="0.25">
      <c r="A497" s="5">
        <v>5</v>
      </c>
      <c r="B497" s="6">
        <v>44677</v>
      </c>
      <c r="C497" s="7">
        <v>259.54000000000002</v>
      </c>
      <c r="D497" s="7"/>
      <c r="E497" s="7">
        <v>109.33</v>
      </c>
      <c r="F497" s="7"/>
      <c r="G497" s="7"/>
      <c r="H497" s="7"/>
      <c r="I497" s="7"/>
      <c r="J497" s="7"/>
      <c r="K497" s="7"/>
      <c r="L497" s="4">
        <f>CierreVentas[[#This Row],[Venta 
Total]]-SUM(CierreVentas[[#This Row],[Datafast]:[Transferencias]])</f>
        <v>150.21000000000004</v>
      </c>
      <c r="M497" s="7"/>
      <c r="N497" s="7"/>
      <c r="O497" s="7">
        <v>20</v>
      </c>
      <c r="P497" s="7"/>
      <c r="Q497" s="7"/>
      <c r="R497" s="7"/>
      <c r="S497" s="7"/>
      <c r="T497" s="7"/>
      <c r="U497" s="7"/>
      <c r="V497" s="7"/>
      <c r="W497" s="23">
        <f>SUM(CierreVentas[[#This Row],[Compras]:[Otros]])</f>
        <v>20</v>
      </c>
      <c r="X497" s="7">
        <v>130.21</v>
      </c>
      <c r="Y497" s="7"/>
      <c r="Z497" s="4">
        <f>CierreVentas[[#This Row],[Efectivo]]-CierreVentas[[#This Row],[Total Gastos]]-CierreVentas[[#This Row],[Deposito
1]]-CierreVentas[[#This Row],[Deposito
2]]</f>
        <v>2.8421709430404007E-14</v>
      </c>
      <c r="AA497" s="7"/>
      <c r="AB497" s="7">
        <v>42.15</v>
      </c>
      <c r="AC497" s="7"/>
      <c r="AD497" s="7"/>
      <c r="AE497" s="23">
        <f>SUM(CierreVentas[[#This Row],[Empleados]:[Promociones]])</f>
        <v>42.15</v>
      </c>
    </row>
    <row r="498" spans="1:31" x14ac:dyDescent="0.25">
      <c r="A498" s="5">
        <v>5</v>
      </c>
      <c r="B498" s="6">
        <v>44678</v>
      </c>
      <c r="C498" s="7">
        <v>296.10000000000002</v>
      </c>
      <c r="D498" s="7"/>
      <c r="E498" s="7">
        <v>120.71</v>
      </c>
      <c r="F498" s="7">
        <v>74.78</v>
      </c>
      <c r="G498" s="7"/>
      <c r="H498" s="7"/>
      <c r="I498" s="7"/>
      <c r="J498" s="7"/>
      <c r="K498" s="7"/>
      <c r="L498" s="4">
        <f>CierreVentas[[#This Row],[Venta 
Total]]-SUM(CierreVentas[[#This Row],[Datafast]:[Transferencias]])</f>
        <v>100.61000000000001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23">
        <f>SUM(CierreVentas[[#This Row],[Compras]:[Otros]])</f>
        <v>0</v>
      </c>
      <c r="X498" s="7">
        <v>100.61</v>
      </c>
      <c r="Y498" s="7"/>
      <c r="Z498" s="4">
        <f>CierreVentas[[#This Row],[Efectivo]]-CierreVentas[[#This Row],[Total Gastos]]-CierreVentas[[#This Row],[Deposito
1]]-CierreVentas[[#This Row],[Deposito
2]]</f>
        <v>1.4210854715202004E-14</v>
      </c>
      <c r="AA498" s="7"/>
      <c r="AB498" s="7">
        <v>42</v>
      </c>
      <c r="AC498" s="7"/>
      <c r="AD498" s="7"/>
      <c r="AE498" s="23">
        <f>SUM(CierreVentas[[#This Row],[Empleados]:[Promociones]])</f>
        <v>42</v>
      </c>
    </row>
    <row r="499" spans="1:31" x14ac:dyDescent="0.25">
      <c r="A499" s="5">
        <v>5</v>
      </c>
      <c r="B499" s="6">
        <v>44679</v>
      </c>
      <c r="C499" s="7">
        <v>258.5</v>
      </c>
      <c r="D499" s="7"/>
      <c r="E499" s="7">
        <v>104.94</v>
      </c>
      <c r="F499" s="7"/>
      <c r="G499" s="7"/>
      <c r="H499" s="7"/>
      <c r="I499" s="7"/>
      <c r="J499" s="7"/>
      <c r="K499" s="7"/>
      <c r="L499" s="4">
        <f>CierreVentas[[#This Row],[Venta 
Total]]-SUM(CierreVentas[[#This Row],[Datafast]:[Transferencias]])</f>
        <v>153.56</v>
      </c>
      <c r="M499" s="7"/>
      <c r="N499" s="7"/>
      <c r="O499" s="7">
        <v>20</v>
      </c>
      <c r="P499" s="7"/>
      <c r="Q499" s="7"/>
      <c r="R499" s="7"/>
      <c r="S499" s="7"/>
      <c r="T499" s="7"/>
      <c r="U499" s="7"/>
      <c r="V499" s="7"/>
      <c r="W499" s="23">
        <f>SUM(CierreVentas[[#This Row],[Compras]:[Otros]])</f>
        <v>20</v>
      </c>
      <c r="X499" s="7">
        <v>133.56</v>
      </c>
      <c r="Y499" s="7"/>
      <c r="Z499" s="4">
        <f>CierreVentas[[#This Row],[Efectivo]]-CierreVentas[[#This Row],[Total Gastos]]-CierreVentas[[#This Row],[Deposito
1]]-CierreVentas[[#This Row],[Deposito
2]]</f>
        <v>0</v>
      </c>
      <c r="AA499" s="7"/>
      <c r="AB499" s="7"/>
      <c r="AC499" s="7"/>
      <c r="AD499" s="7"/>
      <c r="AE499" s="23">
        <f>SUM(CierreVentas[[#This Row],[Empleados]:[Promociones]])</f>
        <v>0</v>
      </c>
    </row>
    <row r="500" spans="1:31" x14ac:dyDescent="0.25">
      <c r="A500" s="5">
        <v>5</v>
      </c>
      <c r="B500" s="6">
        <v>44680</v>
      </c>
      <c r="C500" s="7">
        <v>594.72</v>
      </c>
      <c r="D500" s="7"/>
      <c r="E500" s="7">
        <v>149.77000000000001</v>
      </c>
      <c r="F500" s="7">
        <v>142.83000000000001</v>
      </c>
      <c r="G500" s="7"/>
      <c r="H500" s="7">
        <v>5.48</v>
      </c>
      <c r="I500" s="7"/>
      <c r="J500" s="7"/>
      <c r="K500" s="7"/>
      <c r="L500" s="4">
        <f>CierreVentas[[#This Row],[Venta 
Total]]-SUM(CierreVentas[[#This Row],[Datafast]:[Transferencias]])</f>
        <v>296.64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23">
        <f>SUM(CierreVentas[[#This Row],[Compras]:[Otros]])</f>
        <v>0</v>
      </c>
      <c r="X500" s="7">
        <v>296.64</v>
      </c>
      <c r="Y500" s="7"/>
      <c r="Z500" s="4">
        <f>CierreVentas[[#This Row],[Efectivo]]-CierreVentas[[#This Row],[Total Gastos]]-CierreVentas[[#This Row],[Deposito
1]]-CierreVentas[[#This Row],[Deposito
2]]</f>
        <v>0</v>
      </c>
      <c r="AA500" s="7"/>
      <c r="AB500" s="7"/>
      <c r="AC500" s="7"/>
      <c r="AD500" s="7"/>
      <c r="AE500" s="23">
        <f>SUM(CierreVentas[[#This Row],[Empleados]:[Promociones]])</f>
        <v>0</v>
      </c>
    </row>
    <row r="501" spans="1:31" x14ac:dyDescent="0.25">
      <c r="A501" s="5">
        <v>5</v>
      </c>
      <c r="B501" s="6">
        <v>44681</v>
      </c>
      <c r="C501" s="7">
        <v>1156.32</v>
      </c>
      <c r="D501" s="7"/>
      <c r="E501" s="7">
        <v>557.19000000000005</v>
      </c>
      <c r="F501" s="7">
        <v>108.54</v>
      </c>
      <c r="G501" s="7">
        <v>44.66</v>
      </c>
      <c r="H501" s="7">
        <v>26.71</v>
      </c>
      <c r="I501" s="7"/>
      <c r="J501" s="7"/>
      <c r="K501" s="7"/>
      <c r="L501" s="4">
        <f>CierreVentas[[#This Row],[Venta 
Total]]-SUM(CierreVentas[[#This Row],[Datafast]:[Transferencias]])</f>
        <v>419.21999999999991</v>
      </c>
      <c r="M501" s="7">
        <v>6</v>
      </c>
      <c r="N501" s="7"/>
      <c r="O501" s="7"/>
      <c r="P501" s="7"/>
      <c r="Q501" s="7"/>
      <c r="R501" s="7"/>
      <c r="S501" s="7"/>
      <c r="T501" s="7"/>
      <c r="U501" s="7"/>
      <c r="V501" s="7"/>
      <c r="W501" s="23">
        <f>SUM(CierreVentas[[#This Row],[Compras]:[Otros]])</f>
        <v>6</v>
      </c>
      <c r="X501" s="7">
        <v>413.22</v>
      </c>
      <c r="Y501" s="7"/>
      <c r="Z501" s="4">
        <f>CierreVentas[[#This Row],[Efectivo]]-CierreVentas[[#This Row],[Total Gastos]]-CierreVentas[[#This Row],[Deposito
1]]-CierreVentas[[#This Row],[Deposito
2]]</f>
        <v>-1.1368683772161603E-13</v>
      </c>
      <c r="AA501" s="7"/>
      <c r="AB501" s="7"/>
      <c r="AC501" s="7"/>
      <c r="AD501" s="7">
        <v>1.6</v>
      </c>
      <c r="AE501" s="23">
        <f>SUM(CierreVentas[[#This Row],[Empleados]:[Promociones]])</f>
        <v>1.6</v>
      </c>
    </row>
    <row r="502" spans="1:31" x14ac:dyDescent="0.25">
      <c r="A502" s="5">
        <v>7</v>
      </c>
      <c r="B502" s="6">
        <v>44652</v>
      </c>
      <c r="C502" s="7">
        <v>1677.97</v>
      </c>
      <c r="D502" s="7">
        <v>195.17</v>
      </c>
      <c r="E502" s="7">
        <v>489.24</v>
      </c>
      <c r="F502" s="7">
        <v>186.19</v>
      </c>
      <c r="G502" s="7"/>
      <c r="H502" s="7"/>
      <c r="I502" s="7"/>
      <c r="J502" s="7"/>
      <c r="K502" s="7"/>
      <c r="L502" s="4">
        <f>CierreVentas[[#This Row],[Venta 
Total]]-SUM(CierreVentas[[#This Row],[Datafast]:[Transferencias]])</f>
        <v>807.37000000000012</v>
      </c>
      <c r="M502" s="7"/>
      <c r="N502" s="7"/>
      <c r="O502" s="7"/>
      <c r="P502" s="7"/>
      <c r="Q502" s="7">
        <v>50</v>
      </c>
      <c r="R502" s="7"/>
      <c r="S502" s="7"/>
      <c r="T502" s="7">
        <v>14.39</v>
      </c>
      <c r="U502" s="7"/>
      <c r="V502" s="7">
        <v>1.08</v>
      </c>
      <c r="W502" s="23">
        <f>SUM(CierreVentas[[#This Row],[Compras]:[Otros]])</f>
        <v>65.47</v>
      </c>
      <c r="X502" s="7">
        <v>741.9</v>
      </c>
      <c r="Y502" s="7"/>
      <c r="Z502" s="4">
        <f>CierreVentas[[#This Row],[Efectivo]]-CierreVentas[[#This Row],[Total Gastos]]-CierreVentas[[#This Row],[Deposito
1]]-CierreVentas[[#This Row],[Deposito
2]]</f>
        <v>1.1368683772161603E-13</v>
      </c>
      <c r="AA502" s="7"/>
      <c r="AB502" s="7"/>
      <c r="AC502" s="7"/>
      <c r="AD502" s="7">
        <v>17.600000000000001</v>
      </c>
      <c r="AE502" s="23">
        <f>SUM(CierreVentas[[#This Row],[Empleados]:[Promociones]])</f>
        <v>17.600000000000001</v>
      </c>
    </row>
    <row r="503" spans="1:31" x14ac:dyDescent="0.25">
      <c r="A503" s="5">
        <v>7</v>
      </c>
      <c r="B503" s="6">
        <v>44653</v>
      </c>
      <c r="C503" s="7">
        <v>3807.16</v>
      </c>
      <c r="D503" s="7">
        <v>131.46</v>
      </c>
      <c r="E503" s="7">
        <v>1731.97</v>
      </c>
      <c r="F503" s="7">
        <v>12.06</v>
      </c>
      <c r="G503" s="7">
        <v>260.52</v>
      </c>
      <c r="H503" s="7">
        <v>31.67</v>
      </c>
      <c r="I503" s="7"/>
      <c r="J503" s="7"/>
      <c r="K503" s="7"/>
      <c r="L503" s="4">
        <f>CierreVentas[[#This Row],[Venta 
Total]]-SUM(CierreVentas[[#This Row],[Datafast]:[Transferencias]])</f>
        <v>1639.4799999999996</v>
      </c>
      <c r="M503" s="7">
        <v>30.93</v>
      </c>
      <c r="N503" s="7"/>
      <c r="O503" s="7"/>
      <c r="P503" s="7"/>
      <c r="Q503" s="7">
        <v>15</v>
      </c>
      <c r="R503" s="7"/>
      <c r="S503" s="7"/>
      <c r="T503" s="7"/>
      <c r="U503" s="7"/>
      <c r="V503" s="7"/>
      <c r="W503" s="23">
        <f>SUM(CierreVentas[[#This Row],[Compras]:[Otros]])</f>
        <v>45.93</v>
      </c>
      <c r="X503" s="7">
        <v>1593.55</v>
      </c>
      <c r="Y503" s="7"/>
      <c r="Z503" s="4">
        <f>CierreVentas[[#This Row],[Efectivo]]-CierreVentas[[#This Row],[Total Gastos]]-CierreVentas[[#This Row],[Deposito
1]]-CierreVentas[[#This Row],[Deposito
2]]</f>
        <v>-4.5474735088646412E-13</v>
      </c>
      <c r="AA503" s="7"/>
      <c r="AB503" s="7"/>
      <c r="AC503" s="7">
        <v>9.6</v>
      </c>
      <c r="AD503" s="7">
        <v>114.4</v>
      </c>
      <c r="AE503" s="23">
        <f>SUM(CierreVentas[[#This Row],[Empleados]:[Promociones]])</f>
        <v>124</v>
      </c>
    </row>
    <row r="504" spans="1:31" x14ac:dyDescent="0.25">
      <c r="A504" s="5">
        <v>7</v>
      </c>
      <c r="B504" s="6">
        <v>44654</v>
      </c>
      <c r="C504" s="7">
        <v>4040</v>
      </c>
      <c r="D504" s="7">
        <v>205.3</v>
      </c>
      <c r="E504" s="7">
        <v>1761.61</v>
      </c>
      <c r="F504" s="7">
        <v>126.73</v>
      </c>
      <c r="G504" s="7">
        <v>395.16</v>
      </c>
      <c r="H504" s="7"/>
      <c r="I504" s="7"/>
      <c r="J504" s="7"/>
      <c r="K504" s="7"/>
      <c r="L504" s="4">
        <f>CierreVentas[[#This Row],[Venta 
Total]]-SUM(CierreVentas[[#This Row],[Datafast]:[Transferencias]])</f>
        <v>1551.2000000000003</v>
      </c>
      <c r="M504" s="7">
        <v>59.91</v>
      </c>
      <c r="N504" s="7"/>
      <c r="O504" s="7">
        <v>240</v>
      </c>
      <c r="P504" s="7"/>
      <c r="Q504" s="7"/>
      <c r="R504" s="7"/>
      <c r="S504" s="7"/>
      <c r="T504" s="7"/>
      <c r="U504" s="7"/>
      <c r="V504" s="7"/>
      <c r="W504" s="23">
        <f>SUM(CierreVentas[[#This Row],[Compras]:[Otros]])</f>
        <v>299.90999999999997</v>
      </c>
      <c r="X504" s="7">
        <v>1251.29</v>
      </c>
      <c r="Y504" s="7"/>
      <c r="Z504" s="4">
        <f>CierreVentas[[#This Row],[Efectivo]]-CierreVentas[[#This Row],[Total Gastos]]-CierreVentas[[#This Row],[Deposito
1]]-CierreVentas[[#This Row],[Deposito
2]]</f>
        <v>4.5474735088646412E-13</v>
      </c>
      <c r="AA504" s="7"/>
      <c r="AB504" s="7"/>
      <c r="AC504" s="7"/>
      <c r="AD504" s="7">
        <v>130.6</v>
      </c>
      <c r="AE504" s="23">
        <f>SUM(CierreVentas[[#This Row],[Empleados]:[Promociones]])</f>
        <v>130.6</v>
      </c>
    </row>
    <row r="505" spans="1:31" x14ac:dyDescent="0.25">
      <c r="A505" s="5">
        <v>7</v>
      </c>
      <c r="B505" s="6">
        <v>44655</v>
      </c>
      <c r="C505" s="7">
        <v>868.93</v>
      </c>
      <c r="D505" s="7">
        <v>85.18</v>
      </c>
      <c r="E505" s="7">
        <v>349.18</v>
      </c>
      <c r="F505" s="7">
        <v>38.49</v>
      </c>
      <c r="G505" s="7">
        <v>18.98</v>
      </c>
      <c r="H505" s="7"/>
      <c r="I505" s="7"/>
      <c r="J505" s="7"/>
      <c r="K505" s="7"/>
      <c r="L505" s="4">
        <f>CierreVentas[[#This Row],[Venta 
Total]]-SUM(CierreVentas[[#This Row],[Datafast]:[Transferencias]])</f>
        <v>377.09999999999991</v>
      </c>
      <c r="M505" s="7">
        <v>36.83</v>
      </c>
      <c r="N505" s="7"/>
      <c r="O505" s="7"/>
      <c r="P505" s="7"/>
      <c r="Q505" s="7">
        <v>20</v>
      </c>
      <c r="R505" s="7"/>
      <c r="S505" s="7"/>
      <c r="T505" s="7"/>
      <c r="U505" s="7"/>
      <c r="V505" s="7">
        <v>20</v>
      </c>
      <c r="W505" s="23">
        <f>SUM(CierreVentas[[#This Row],[Compras]:[Otros]])</f>
        <v>76.83</v>
      </c>
      <c r="X505" s="7">
        <v>300.27</v>
      </c>
      <c r="Y505" s="7"/>
      <c r="Z505" s="4">
        <f>CierreVentas[[#This Row],[Efectivo]]-CierreVentas[[#This Row],[Total Gastos]]-CierreVentas[[#This Row],[Deposito
1]]-CierreVentas[[#This Row],[Deposito
2]]</f>
        <v>-5.6843418860808015E-14</v>
      </c>
      <c r="AA505" s="7"/>
      <c r="AB505" s="7"/>
      <c r="AC505" s="7"/>
      <c r="AD505" s="7"/>
      <c r="AE505" s="23">
        <f>SUM(CierreVentas[[#This Row],[Empleados]:[Promociones]])</f>
        <v>0</v>
      </c>
    </row>
    <row r="506" spans="1:31" x14ac:dyDescent="0.25">
      <c r="A506" s="5">
        <v>7</v>
      </c>
      <c r="B506" s="6">
        <v>44656</v>
      </c>
      <c r="C506" s="7">
        <v>1100.2</v>
      </c>
      <c r="D506" s="7"/>
      <c r="E506" s="7">
        <v>537.99</v>
      </c>
      <c r="F506" s="7">
        <v>25.93</v>
      </c>
      <c r="G506" s="7">
        <v>52.93</v>
      </c>
      <c r="H506" s="7"/>
      <c r="I506" s="7"/>
      <c r="J506" s="7"/>
      <c r="K506" s="7"/>
      <c r="L506" s="4">
        <f>CierreVentas[[#This Row],[Venta 
Total]]-SUM(CierreVentas[[#This Row],[Datafast]:[Transferencias]])</f>
        <v>483.35000000000014</v>
      </c>
      <c r="M506" s="7">
        <v>3.67</v>
      </c>
      <c r="N506" s="7"/>
      <c r="O506" s="7"/>
      <c r="P506" s="7"/>
      <c r="Q506" s="7"/>
      <c r="R506" s="7"/>
      <c r="S506" s="7"/>
      <c r="T506" s="7"/>
      <c r="U506" s="7"/>
      <c r="V506" s="7"/>
      <c r="W506" s="23">
        <f>SUM(CierreVentas[[#This Row],[Compras]:[Otros]])</f>
        <v>3.67</v>
      </c>
      <c r="X506" s="7">
        <v>479.68</v>
      </c>
      <c r="Y506" s="7"/>
      <c r="Z506" s="4">
        <f>CierreVentas[[#This Row],[Efectivo]]-CierreVentas[[#This Row],[Total Gastos]]-CierreVentas[[#This Row],[Deposito
1]]-CierreVentas[[#This Row],[Deposito
2]]</f>
        <v>1.1368683772161603E-13</v>
      </c>
      <c r="AA506" s="7"/>
      <c r="AB506" s="7"/>
      <c r="AC506" s="7"/>
      <c r="AD506" s="7"/>
      <c r="AE506" s="23">
        <f>SUM(CierreVentas[[#This Row],[Empleados]:[Promociones]])</f>
        <v>0</v>
      </c>
    </row>
    <row r="507" spans="1:31" x14ac:dyDescent="0.25">
      <c r="A507" s="5">
        <v>7</v>
      </c>
      <c r="B507" s="6">
        <v>44657</v>
      </c>
      <c r="C507" s="7">
        <v>1045.46</v>
      </c>
      <c r="D507" s="7">
        <v>75.69</v>
      </c>
      <c r="E507" s="7">
        <v>326.35000000000002</v>
      </c>
      <c r="F507" s="7"/>
      <c r="G507" s="7">
        <v>51.8</v>
      </c>
      <c r="H507" s="7"/>
      <c r="I507" s="7"/>
      <c r="J507" s="7"/>
      <c r="K507" s="7"/>
      <c r="L507" s="4">
        <f>CierreVentas[[#This Row],[Venta 
Total]]-SUM(CierreVentas[[#This Row],[Datafast]:[Transferencias]])</f>
        <v>591.62</v>
      </c>
      <c r="M507" s="7">
        <v>2.27</v>
      </c>
      <c r="N507" s="7"/>
      <c r="O507" s="7"/>
      <c r="P507" s="7"/>
      <c r="Q507" s="7"/>
      <c r="R507" s="7"/>
      <c r="S507" s="7"/>
      <c r="T507" s="7"/>
      <c r="U507" s="7"/>
      <c r="V507" s="7"/>
      <c r="W507" s="23">
        <f>SUM(CierreVentas[[#This Row],[Compras]:[Otros]])</f>
        <v>2.27</v>
      </c>
      <c r="X507" s="7">
        <v>589.35</v>
      </c>
      <c r="Y507" s="7"/>
      <c r="Z507" s="4">
        <f>CierreVentas[[#This Row],[Efectivo]]-CierreVentas[[#This Row],[Total Gastos]]-CierreVentas[[#This Row],[Deposito
1]]-CierreVentas[[#This Row],[Deposito
2]]</f>
        <v>0</v>
      </c>
      <c r="AA507" s="7"/>
      <c r="AB507" s="7"/>
      <c r="AC507" s="7">
        <v>18.2</v>
      </c>
      <c r="AD507" s="7"/>
      <c r="AE507" s="23">
        <f>SUM(CierreVentas[[#This Row],[Empleados]:[Promociones]])</f>
        <v>18.2</v>
      </c>
    </row>
    <row r="508" spans="1:31" x14ac:dyDescent="0.25">
      <c r="A508" s="5">
        <v>7</v>
      </c>
      <c r="B508" s="6">
        <v>44658</v>
      </c>
      <c r="C508" s="7">
        <v>1057.24</v>
      </c>
      <c r="D508" s="7">
        <v>165.47</v>
      </c>
      <c r="E508" s="7">
        <v>318.51</v>
      </c>
      <c r="F508" s="7">
        <v>39.92</v>
      </c>
      <c r="G508" s="7"/>
      <c r="H508" s="7">
        <v>5.48</v>
      </c>
      <c r="I508" s="7"/>
      <c r="J508" s="7"/>
      <c r="K508" s="7"/>
      <c r="L508" s="4">
        <f>CierreVentas[[#This Row],[Venta 
Total]]-SUM(CierreVentas[[#This Row],[Datafast]:[Transferencias]])</f>
        <v>527.86</v>
      </c>
      <c r="M508" s="7">
        <v>5.74</v>
      </c>
      <c r="N508" s="7"/>
      <c r="O508" s="7"/>
      <c r="P508" s="7"/>
      <c r="Q508" s="7"/>
      <c r="R508" s="7"/>
      <c r="S508" s="7"/>
      <c r="T508" s="7"/>
      <c r="U508" s="7"/>
      <c r="V508" s="7"/>
      <c r="W508" s="23">
        <f>SUM(CierreVentas[[#This Row],[Compras]:[Otros]])</f>
        <v>5.74</v>
      </c>
      <c r="X508" s="7">
        <v>522.12</v>
      </c>
      <c r="Y508" s="7"/>
      <c r="Z508" s="4">
        <f>CierreVentas[[#This Row],[Efectivo]]-CierreVentas[[#This Row],[Total Gastos]]-CierreVentas[[#This Row],[Deposito
1]]-CierreVentas[[#This Row],[Deposito
2]]</f>
        <v>0</v>
      </c>
      <c r="AA508" s="7"/>
      <c r="AB508" s="7"/>
      <c r="AC508" s="7">
        <v>9.6</v>
      </c>
      <c r="AD508" s="7"/>
      <c r="AE508" s="23">
        <f>SUM(CierreVentas[[#This Row],[Empleados]:[Promociones]])</f>
        <v>9.6</v>
      </c>
    </row>
    <row r="509" spans="1:31" x14ac:dyDescent="0.25">
      <c r="A509" s="5">
        <v>7</v>
      </c>
      <c r="B509" s="6">
        <v>44659</v>
      </c>
      <c r="C509" s="7">
        <v>1647.25</v>
      </c>
      <c r="D509" s="7">
        <v>82.83</v>
      </c>
      <c r="E509" s="7">
        <v>525.6</v>
      </c>
      <c r="F509" s="7">
        <v>23.91</v>
      </c>
      <c r="G509" s="7">
        <v>32.200000000000003</v>
      </c>
      <c r="H509" s="7"/>
      <c r="I509" s="7"/>
      <c r="J509" s="7"/>
      <c r="K509" s="7"/>
      <c r="L509" s="4">
        <f>CierreVentas[[#This Row],[Venta 
Total]]-SUM(CierreVentas[[#This Row],[Datafast]:[Transferencias]])</f>
        <v>982.70999999999992</v>
      </c>
      <c r="M509" s="7"/>
      <c r="N509" s="7"/>
      <c r="O509" s="7"/>
      <c r="P509" s="7"/>
      <c r="Q509" s="7">
        <v>20</v>
      </c>
      <c r="R509" s="7"/>
      <c r="S509" s="7"/>
      <c r="T509" s="7">
        <v>20.149999999999999</v>
      </c>
      <c r="U509" s="7"/>
      <c r="V509" s="7">
        <v>23.39</v>
      </c>
      <c r="W509" s="23">
        <f>SUM(CierreVentas[[#This Row],[Compras]:[Otros]])</f>
        <v>63.54</v>
      </c>
      <c r="X509" s="7">
        <v>911</v>
      </c>
      <c r="Y509" s="7"/>
      <c r="Z509" s="4">
        <f>CierreVentas[[#This Row],[Efectivo]]-CierreVentas[[#This Row],[Total Gastos]]-CierreVentas[[#This Row],[Deposito
1]]-CierreVentas[[#This Row],[Deposito
2]]</f>
        <v>8.1699999999999591</v>
      </c>
      <c r="AA509" s="7"/>
      <c r="AB509" s="7"/>
      <c r="AC509" s="7"/>
      <c r="AD509" s="7"/>
      <c r="AE509" s="23">
        <f>SUM(CierreVentas[[#This Row],[Empleados]:[Promociones]])</f>
        <v>0</v>
      </c>
    </row>
    <row r="510" spans="1:31" x14ac:dyDescent="0.25">
      <c r="A510" s="5">
        <v>7</v>
      </c>
      <c r="B510" s="6">
        <v>44660</v>
      </c>
      <c r="C510" s="7">
        <v>3443.04</v>
      </c>
      <c r="D510" s="7">
        <v>256.24</v>
      </c>
      <c r="E510" s="7">
        <v>1728.2</v>
      </c>
      <c r="F510" s="7">
        <v>151.05000000000001</v>
      </c>
      <c r="G510" s="7">
        <v>52.59</v>
      </c>
      <c r="H510" s="7">
        <v>21.27</v>
      </c>
      <c r="I510" s="7"/>
      <c r="J510" s="7"/>
      <c r="K510" s="7"/>
      <c r="L510" s="4">
        <f>CierreVentas[[#This Row],[Venta 
Total]]-SUM(CierreVentas[[#This Row],[Datafast]:[Transferencias]])</f>
        <v>1233.6899999999996</v>
      </c>
      <c r="M510" s="7">
        <v>20.23</v>
      </c>
      <c r="N510" s="7"/>
      <c r="O510" s="7"/>
      <c r="P510" s="7"/>
      <c r="Q510" s="7">
        <v>30</v>
      </c>
      <c r="R510" s="7"/>
      <c r="S510" s="7"/>
      <c r="T510" s="7"/>
      <c r="U510" s="7"/>
      <c r="V510" s="7"/>
      <c r="W510" s="23">
        <f>SUM(CierreVentas[[#This Row],[Compras]:[Otros]])</f>
        <v>50.230000000000004</v>
      </c>
      <c r="X510" s="7">
        <v>1183.46</v>
      </c>
      <c r="Y510" s="7"/>
      <c r="Z510" s="4">
        <f>CierreVentas[[#This Row],[Efectivo]]-CierreVentas[[#This Row],[Total Gastos]]-CierreVentas[[#This Row],[Deposito
1]]-CierreVentas[[#This Row],[Deposito
2]]</f>
        <v>-4.5474735088646412E-13</v>
      </c>
      <c r="AA510" s="7"/>
      <c r="AB510" s="7"/>
      <c r="AC510" s="7"/>
      <c r="AD510" s="7"/>
      <c r="AE510" s="23">
        <f>SUM(CierreVentas[[#This Row],[Empleados]:[Promociones]])</f>
        <v>0</v>
      </c>
    </row>
    <row r="511" spans="1:31" x14ac:dyDescent="0.25">
      <c r="A511" s="5">
        <v>7</v>
      </c>
      <c r="B511" s="6">
        <v>44661</v>
      </c>
      <c r="C511" s="7">
        <v>4336.29</v>
      </c>
      <c r="D511" s="7">
        <v>117.16</v>
      </c>
      <c r="E511" s="7">
        <v>1859.11</v>
      </c>
      <c r="F511" s="7">
        <v>201.64</v>
      </c>
      <c r="G511" s="7">
        <v>129.07</v>
      </c>
      <c r="H511" s="7">
        <v>60.81</v>
      </c>
      <c r="I511" s="7"/>
      <c r="J511" s="7"/>
      <c r="K511" s="7"/>
      <c r="L511" s="4">
        <f>CierreVentas[[#This Row],[Venta 
Total]]-SUM(CierreVentas[[#This Row],[Datafast]:[Transferencias]])</f>
        <v>1968.5</v>
      </c>
      <c r="M511" s="7">
        <v>59.98</v>
      </c>
      <c r="N511" s="7"/>
      <c r="O511" s="7">
        <v>240</v>
      </c>
      <c r="P511" s="7"/>
      <c r="Q511" s="7"/>
      <c r="R511" s="7"/>
      <c r="S511" s="7"/>
      <c r="T511" s="7"/>
      <c r="U511" s="7"/>
      <c r="V511" s="7"/>
      <c r="W511" s="23">
        <f>SUM(CierreVentas[[#This Row],[Compras]:[Otros]])</f>
        <v>299.98</v>
      </c>
      <c r="X511" s="7">
        <v>1652.28</v>
      </c>
      <c r="Y511" s="7">
        <v>16.239999999999998</v>
      </c>
      <c r="Z511" s="4">
        <f>CierreVentas[[#This Row],[Efectivo]]-CierreVentas[[#This Row],[Total Gastos]]-CierreVentas[[#This Row],[Deposito
1]]-CierreVentas[[#This Row],[Deposito
2]]</f>
        <v>0</v>
      </c>
      <c r="AA511" s="7"/>
      <c r="AB511" s="7"/>
      <c r="AC511" s="7"/>
      <c r="AD511" s="7">
        <v>18.2</v>
      </c>
      <c r="AE511" s="23">
        <f>SUM(CierreVentas[[#This Row],[Empleados]:[Promociones]])</f>
        <v>18.2</v>
      </c>
    </row>
    <row r="512" spans="1:31" x14ac:dyDescent="0.25">
      <c r="A512" s="5">
        <v>7</v>
      </c>
      <c r="B512" s="6">
        <v>44662</v>
      </c>
      <c r="C512" s="7">
        <v>1078.8599999999999</v>
      </c>
      <c r="D512" s="7">
        <v>92.77</v>
      </c>
      <c r="E512" s="7">
        <v>455.69</v>
      </c>
      <c r="F512" s="7"/>
      <c r="G512" s="7">
        <v>52.78</v>
      </c>
      <c r="H512" s="7"/>
      <c r="I512" s="7"/>
      <c r="J512" s="7"/>
      <c r="K512" s="7"/>
      <c r="L512" s="4">
        <f>CierreVentas[[#This Row],[Venta 
Total]]-SUM(CierreVentas[[#This Row],[Datafast]:[Transferencias]])</f>
        <v>477.61999999999989</v>
      </c>
      <c r="M512" s="7">
        <v>92.89</v>
      </c>
      <c r="N512" s="7"/>
      <c r="O512" s="7"/>
      <c r="P512" s="7"/>
      <c r="Q512" s="7">
        <v>20</v>
      </c>
      <c r="R512" s="7"/>
      <c r="S512" s="7"/>
      <c r="T512" s="7">
        <v>18.96</v>
      </c>
      <c r="U512" s="7"/>
      <c r="V512" s="7">
        <v>8.3800000000000008</v>
      </c>
      <c r="W512" s="23">
        <f>SUM(CierreVentas[[#This Row],[Compras]:[Otros]])</f>
        <v>140.22999999999999</v>
      </c>
      <c r="X512" s="7">
        <v>337.39</v>
      </c>
      <c r="Y512" s="7"/>
      <c r="Z512" s="4">
        <f>CierreVentas[[#This Row],[Efectivo]]-CierreVentas[[#This Row],[Total Gastos]]-CierreVentas[[#This Row],[Deposito
1]]-CierreVentas[[#This Row],[Deposito
2]]</f>
        <v>-1.1368683772161603E-13</v>
      </c>
      <c r="AA512" s="7"/>
      <c r="AB512" s="7"/>
      <c r="AC512" s="7">
        <v>9.6999999999999993</v>
      </c>
      <c r="AD512" s="7"/>
      <c r="AE512" s="23">
        <f>SUM(CierreVentas[[#This Row],[Empleados]:[Promociones]])</f>
        <v>9.6999999999999993</v>
      </c>
    </row>
    <row r="513" spans="1:31" x14ac:dyDescent="0.25">
      <c r="A513" s="5">
        <v>7</v>
      </c>
      <c r="B513" s="6">
        <v>44663</v>
      </c>
      <c r="C513" s="7">
        <v>786.56</v>
      </c>
      <c r="D513" s="7">
        <v>23.07</v>
      </c>
      <c r="E513" s="7">
        <v>232.53</v>
      </c>
      <c r="F513" s="7">
        <v>16.07</v>
      </c>
      <c r="G513" s="7"/>
      <c r="H513" s="7"/>
      <c r="I513" s="7"/>
      <c r="J513" s="7"/>
      <c r="K513" s="7"/>
      <c r="L513" s="4">
        <f>CierreVentas[[#This Row],[Venta 
Total]]-SUM(CierreVentas[[#This Row],[Datafast]:[Transferencias]])</f>
        <v>514.88999999999987</v>
      </c>
      <c r="M513" s="7"/>
      <c r="N513" s="7"/>
      <c r="O513" s="7"/>
      <c r="P513" s="7"/>
      <c r="Q513" s="7"/>
      <c r="R513" s="7"/>
      <c r="S513" s="7"/>
      <c r="T513" s="7"/>
      <c r="U513" s="7">
        <v>14.06</v>
      </c>
      <c r="V513" s="7"/>
      <c r="W513" s="23">
        <f>SUM(CierreVentas[[#This Row],[Compras]:[Otros]])</f>
        <v>14.06</v>
      </c>
      <c r="X513" s="7">
        <v>500.83</v>
      </c>
      <c r="Y513" s="7"/>
      <c r="Z513" s="4">
        <f>CierreVentas[[#This Row],[Efectivo]]-CierreVentas[[#This Row],[Total Gastos]]-CierreVentas[[#This Row],[Deposito
1]]-CierreVentas[[#This Row],[Deposito
2]]</f>
        <v>-1.1368683772161603E-13</v>
      </c>
      <c r="AA513" s="7"/>
      <c r="AB513" s="7"/>
      <c r="AC513" s="7"/>
      <c r="AD513" s="7"/>
      <c r="AE513" s="23">
        <f>SUM(CierreVentas[[#This Row],[Empleados]:[Promociones]])</f>
        <v>0</v>
      </c>
    </row>
    <row r="514" spans="1:31" x14ac:dyDescent="0.25">
      <c r="A514" s="5">
        <v>7</v>
      </c>
      <c r="B514" s="6">
        <v>44664</v>
      </c>
      <c r="C514" s="7">
        <v>1472.23</v>
      </c>
      <c r="D514" s="7">
        <v>69.7</v>
      </c>
      <c r="E514" s="7">
        <v>626.25</v>
      </c>
      <c r="F514" s="7">
        <v>43.97</v>
      </c>
      <c r="G514" s="7"/>
      <c r="H514" s="7"/>
      <c r="I514" s="7"/>
      <c r="J514" s="7"/>
      <c r="K514" s="7"/>
      <c r="L514" s="4">
        <f>CierreVentas[[#This Row],[Venta 
Total]]-SUM(CierreVentas[[#This Row],[Datafast]:[Transferencias]])</f>
        <v>732.31</v>
      </c>
      <c r="M514" s="7"/>
      <c r="N514" s="7">
        <v>20</v>
      </c>
      <c r="O514" s="7"/>
      <c r="P514" s="7"/>
      <c r="Q514" s="7"/>
      <c r="R514" s="7"/>
      <c r="S514" s="7"/>
      <c r="T514" s="7"/>
      <c r="U514" s="7"/>
      <c r="V514" s="7">
        <v>0.78</v>
      </c>
      <c r="W514" s="23">
        <f>SUM(CierreVentas[[#This Row],[Compras]:[Otros]])</f>
        <v>20.78</v>
      </c>
      <c r="X514" s="7">
        <v>711.53</v>
      </c>
      <c r="Y514" s="7"/>
      <c r="Z514" s="4">
        <f>CierreVentas[[#This Row],[Efectivo]]-CierreVentas[[#This Row],[Total Gastos]]-CierreVentas[[#This Row],[Deposito
1]]-CierreVentas[[#This Row],[Deposito
2]]</f>
        <v>0</v>
      </c>
      <c r="AA514" s="7"/>
      <c r="AB514" s="7"/>
      <c r="AC514" s="7"/>
      <c r="AD514" s="7"/>
      <c r="AE514" s="23">
        <f>SUM(CierreVentas[[#This Row],[Empleados]:[Promociones]])</f>
        <v>0</v>
      </c>
    </row>
    <row r="515" spans="1:31" x14ac:dyDescent="0.25">
      <c r="A515" s="5">
        <v>7</v>
      </c>
      <c r="B515" s="6">
        <v>44665</v>
      </c>
      <c r="C515" s="7">
        <v>2042</v>
      </c>
      <c r="D515" s="7">
        <v>143.28</v>
      </c>
      <c r="E515" s="7">
        <v>970.36</v>
      </c>
      <c r="F515" s="7">
        <v>123.22</v>
      </c>
      <c r="G515" s="7">
        <v>12.92</v>
      </c>
      <c r="H515" s="7">
        <v>9.6300000000000008</v>
      </c>
      <c r="I515" s="7"/>
      <c r="J515" s="7"/>
      <c r="K515" s="7"/>
      <c r="L515" s="4">
        <f>CierreVentas[[#This Row],[Venta 
Total]]-SUM(CierreVentas[[#This Row],[Datafast]:[Transferencias]])</f>
        <v>782.58999999999969</v>
      </c>
      <c r="M515" s="7">
        <v>10.69</v>
      </c>
      <c r="N515" s="7"/>
      <c r="O515" s="7"/>
      <c r="P515" s="7"/>
      <c r="Q515" s="7">
        <v>75</v>
      </c>
      <c r="R515" s="7"/>
      <c r="S515" s="7"/>
      <c r="T515" s="7"/>
      <c r="U515" s="7"/>
      <c r="V515" s="7">
        <v>102.67</v>
      </c>
      <c r="W515" s="23">
        <f>SUM(CierreVentas[[#This Row],[Compras]:[Otros]])</f>
        <v>188.36</v>
      </c>
      <c r="X515" s="7">
        <v>94.24</v>
      </c>
      <c r="Y515" s="7">
        <v>500</v>
      </c>
      <c r="Z515" s="4">
        <f>CierreVentas[[#This Row],[Efectivo]]-CierreVentas[[#This Row],[Total Gastos]]-CierreVentas[[#This Row],[Deposito
1]]-CierreVentas[[#This Row],[Deposito
2]]</f>
        <v>-1.0000000000331966E-2</v>
      </c>
      <c r="AA515" s="7"/>
      <c r="AB515" s="7"/>
      <c r="AC515" s="7"/>
      <c r="AD515" s="7"/>
      <c r="AE515" s="23">
        <f>SUM(CierreVentas[[#This Row],[Empleados]:[Promociones]])</f>
        <v>0</v>
      </c>
    </row>
    <row r="516" spans="1:31" x14ac:dyDescent="0.25">
      <c r="A516" s="5">
        <v>7</v>
      </c>
      <c r="B516" s="6">
        <v>44666</v>
      </c>
      <c r="C516" s="7">
        <v>4204.66</v>
      </c>
      <c r="D516" s="7">
        <v>1770.13</v>
      </c>
      <c r="E516" s="7">
        <v>205.06</v>
      </c>
      <c r="F516" s="7">
        <v>165.89</v>
      </c>
      <c r="G516" s="7">
        <v>138.46</v>
      </c>
      <c r="H516" s="7"/>
      <c r="I516" s="7"/>
      <c r="J516" s="7"/>
      <c r="K516" s="7"/>
      <c r="L516" s="4">
        <f>CierreVentas[[#This Row],[Venta 
Total]]-SUM(CierreVentas[[#This Row],[Datafast]:[Transferencias]])</f>
        <v>1925.12</v>
      </c>
      <c r="M516" s="7"/>
      <c r="N516" s="7"/>
      <c r="O516" s="7"/>
      <c r="P516" s="7"/>
      <c r="Q516" s="7"/>
      <c r="R516" s="7"/>
      <c r="S516" s="7"/>
      <c r="T516" s="7">
        <v>10.69</v>
      </c>
      <c r="U516" s="7"/>
      <c r="V516" s="7"/>
      <c r="W516" s="23">
        <f>SUM(CierreVentas[[#This Row],[Compras]:[Otros]])</f>
        <v>10.69</v>
      </c>
      <c r="X516" s="7">
        <v>1914</v>
      </c>
      <c r="Y516" s="7"/>
      <c r="Z516" s="4">
        <f>CierreVentas[[#This Row],[Efectivo]]-CierreVentas[[#This Row],[Total Gastos]]-CierreVentas[[#This Row],[Deposito
1]]-CierreVentas[[#This Row],[Deposito
2]]</f>
        <v>0.42999999999983629</v>
      </c>
      <c r="AA516" s="7"/>
      <c r="AB516" s="7"/>
      <c r="AC516" s="7">
        <v>17.8</v>
      </c>
      <c r="AD516" s="7"/>
      <c r="AE516" s="23">
        <f>SUM(CierreVentas[[#This Row],[Empleados]:[Promociones]])</f>
        <v>17.8</v>
      </c>
    </row>
    <row r="517" spans="1:31" x14ac:dyDescent="0.25">
      <c r="A517" s="5">
        <v>7</v>
      </c>
      <c r="B517" s="6">
        <v>44667</v>
      </c>
      <c r="C517" s="7">
        <v>3100.26</v>
      </c>
      <c r="D517" s="7">
        <v>179.62</v>
      </c>
      <c r="E517" s="7">
        <v>1585.68</v>
      </c>
      <c r="F517" s="7">
        <v>54.21</v>
      </c>
      <c r="G517" s="7">
        <v>18</v>
      </c>
      <c r="H517" s="7">
        <v>36.39</v>
      </c>
      <c r="I517" s="7"/>
      <c r="J517" s="7"/>
      <c r="K517" s="7"/>
      <c r="L517" s="4">
        <f>CierreVentas[[#This Row],[Venta 
Total]]-SUM(CierreVentas[[#This Row],[Datafast]:[Transferencias]])</f>
        <v>1226.3599999999999</v>
      </c>
      <c r="M517" s="7">
        <v>60.89</v>
      </c>
      <c r="N517" s="7"/>
      <c r="O517" s="7"/>
      <c r="P517" s="7"/>
      <c r="Q517" s="7"/>
      <c r="R517" s="7"/>
      <c r="S517" s="7"/>
      <c r="T517" s="7"/>
      <c r="U517" s="7"/>
      <c r="V517" s="7"/>
      <c r="W517" s="23">
        <f>SUM(CierreVentas[[#This Row],[Compras]:[Otros]])</f>
        <v>60.89</v>
      </c>
      <c r="X517" s="7">
        <v>1165.47</v>
      </c>
      <c r="Y517" s="7"/>
      <c r="Z517" s="4">
        <f>CierreVentas[[#This Row],[Efectivo]]-CierreVentas[[#This Row],[Total Gastos]]-CierreVentas[[#This Row],[Deposito
1]]-CierreVentas[[#This Row],[Deposito
2]]</f>
        <v>-2.2737367544323206E-13</v>
      </c>
      <c r="AA517" s="7"/>
      <c r="AB517" s="7"/>
      <c r="AC517" s="7"/>
      <c r="AD517" s="7"/>
      <c r="AE517" s="23">
        <f>SUM(CierreVentas[[#This Row],[Empleados]:[Promociones]])</f>
        <v>0</v>
      </c>
    </row>
    <row r="518" spans="1:31" x14ac:dyDescent="0.25">
      <c r="A518" s="5">
        <v>7</v>
      </c>
      <c r="B518" s="6">
        <v>44668</v>
      </c>
      <c r="C518" s="7">
        <v>3311.92</v>
      </c>
      <c r="D518" s="7">
        <v>120.93</v>
      </c>
      <c r="E518" s="7">
        <v>1358.44</v>
      </c>
      <c r="F518" s="7">
        <v>168.16</v>
      </c>
      <c r="G518" s="7">
        <v>173</v>
      </c>
      <c r="H518" s="7">
        <v>5.29</v>
      </c>
      <c r="I518" s="7"/>
      <c r="J518" s="7">
        <v>28.02</v>
      </c>
      <c r="K518" s="7"/>
      <c r="L518" s="4">
        <f>CierreVentas[[#This Row],[Venta 
Total]]-SUM(CierreVentas[[#This Row],[Datafast]:[Transferencias]])</f>
        <v>1458.08</v>
      </c>
      <c r="M518" s="7">
        <v>129.9</v>
      </c>
      <c r="N518" s="7"/>
      <c r="O518" s="7">
        <v>330</v>
      </c>
      <c r="P518" s="7"/>
      <c r="Q518" s="7">
        <v>25</v>
      </c>
      <c r="R518" s="7"/>
      <c r="S518" s="7"/>
      <c r="T518" s="7">
        <v>15.55</v>
      </c>
      <c r="U518" s="7"/>
      <c r="V518" s="7"/>
      <c r="W518" s="23">
        <f>SUM(CierreVentas[[#This Row],[Compras]:[Otros]])</f>
        <v>500.45</v>
      </c>
      <c r="X518" s="7">
        <v>957.63</v>
      </c>
      <c r="Y518" s="7"/>
      <c r="Z518" s="4">
        <f>CierreVentas[[#This Row],[Efectivo]]-CierreVentas[[#This Row],[Total Gastos]]-CierreVentas[[#This Row],[Deposito
1]]-CierreVentas[[#This Row],[Deposito
2]]</f>
        <v>-1.1368683772161603E-13</v>
      </c>
      <c r="AA518" s="7"/>
      <c r="AB518" s="7"/>
      <c r="AC518" s="7">
        <v>27.7</v>
      </c>
      <c r="AD518" s="7"/>
      <c r="AE518" s="23">
        <f>SUM(CierreVentas[[#This Row],[Empleados]:[Promociones]])</f>
        <v>27.7</v>
      </c>
    </row>
    <row r="519" spans="1:31" x14ac:dyDescent="0.25">
      <c r="A519" s="5">
        <v>7</v>
      </c>
      <c r="B519" s="6">
        <v>44669</v>
      </c>
      <c r="C519" s="7">
        <v>899.75</v>
      </c>
      <c r="D519" s="7">
        <v>88.96</v>
      </c>
      <c r="E519" s="7">
        <v>269.68</v>
      </c>
      <c r="F519" s="7"/>
      <c r="G519" s="7"/>
      <c r="H519" s="7"/>
      <c r="I519" s="7"/>
      <c r="J519" s="7"/>
      <c r="K519" s="7"/>
      <c r="L519" s="4">
        <f>CierreVentas[[#This Row],[Venta 
Total]]-SUM(CierreVentas[[#This Row],[Datafast]:[Transferencias]])</f>
        <v>541.11</v>
      </c>
      <c r="M519" s="7">
        <v>16.52</v>
      </c>
      <c r="N519" s="7"/>
      <c r="O519" s="7"/>
      <c r="P519" s="7"/>
      <c r="Q519" s="7"/>
      <c r="R519" s="7"/>
      <c r="S519" s="7"/>
      <c r="T519" s="7"/>
      <c r="U519" s="7"/>
      <c r="V519" s="7"/>
      <c r="W519" s="23">
        <f>SUM(CierreVentas[[#This Row],[Compras]:[Otros]])</f>
        <v>16.52</v>
      </c>
      <c r="X519" s="7">
        <v>524.59</v>
      </c>
      <c r="Y519" s="7"/>
      <c r="Z519" s="4">
        <f>CierreVentas[[#This Row],[Efectivo]]-CierreVentas[[#This Row],[Total Gastos]]-CierreVentas[[#This Row],[Deposito
1]]-CierreVentas[[#This Row],[Deposito
2]]</f>
        <v>0</v>
      </c>
      <c r="AA519" s="7"/>
      <c r="AB519" s="7"/>
      <c r="AC519" s="7"/>
      <c r="AD519" s="7"/>
      <c r="AE519" s="23">
        <f>SUM(CierreVentas[[#This Row],[Empleados]:[Promociones]])</f>
        <v>0</v>
      </c>
    </row>
    <row r="520" spans="1:31" x14ac:dyDescent="0.25">
      <c r="A520" s="5">
        <v>7</v>
      </c>
      <c r="B520" s="6">
        <v>44670</v>
      </c>
      <c r="C520" s="7">
        <v>1031.32</v>
      </c>
      <c r="D520" s="7">
        <v>24.75</v>
      </c>
      <c r="E520" s="7">
        <v>410.64</v>
      </c>
      <c r="F520" s="7">
        <v>46</v>
      </c>
      <c r="G520" s="7">
        <v>34.479999999999997</v>
      </c>
      <c r="H520" s="7"/>
      <c r="I520" s="7"/>
      <c r="J520" s="7"/>
      <c r="K520" s="7"/>
      <c r="L520" s="4">
        <f>CierreVentas[[#This Row],[Venta 
Total]]-SUM(CierreVentas[[#This Row],[Datafast]:[Transferencias]])</f>
        <v>515.44999999999993</v>
      </c>
      <c r="M520" s="7"/>
      <c r="N520" s="7"/>
      <c r="O520" s="7"/>
      <c r="P520" s="7">
        <v>515.45000000000005</v>
      </c>
      <c r="Q520" s="7"/>
      <c r="R520" s="7"/>
      <c r="S520" s="7"/>
      <c r="T520" s="7"/>
      <c r="U520" s="7"/>
      <c r="V520" s="7"/>
      <c r="W520" s="23">
        <f>SUM(CierreVentas[[#This Row],[Compras]:[Otros]])</f>
        <v>515.45000000000005</v>
      </c>
      <c r="X520" s="7"/>
      <c r="Y520" s="7"/>
      <c r="Z520" s="4">
        <f>CierreVentas[[#This Row],[Efectivo]]-CierreVentas[[#This Row],[Total Gastos]]-CierreVentas[[#This Row],[Deposito
1]]-CierreVentas[[#This Row],[Deposito
2]]</f>
        <v>-1.1368683772161603E-13</v>
      </c>
      <c r="AA520" s="7"/>
      <c r="AB520" s="7"/>
      <c r="AC520" s="7"/>
      <c r="AD520" s="7"/>
      <c r="AE520" s="23">
        <f>SUM(CierreVentas[[#This Row],[Empleados]:[Promociones]])</f>
        <v>0</v>
      </c>
    </row>
    <row r="521" spans="1:31" x14ac:dyDescent="0.25">
      <c r="A521" s="5">
        <v>7</v>
      </c>
      <c r="B521" s="6">
        <v>44671</v>
      </c>
      <c r="C521" s="7">
        <v>1225.82</v>
      </c>
      <c r="D521" s="7">
        <v>84.09</v>
      </c>
      <c r="E521" s="7">
        <v>405.64</v>
      </c>
      <c r="F521" s="7">
        <v>27.76</v>
      </c>
      <c r="G521" s="7"/>
      <c r="H521" s="7"/>
      <c r="I521" s="7"/>
      <c r="J521" s="7"/>
      <c r="K521" s="7"/>
      <c r="L521" s="4">
        <f>CierreVentas[[#This Row],[Venta 
Total]]-SUM(CierreVentas[[#This Row],[Datafast]:[Transferencias]])</f>
        <v>708.32999999999993</v>
      </c>
      <c r="M521" s="7">
        <v>3.6</v>
      </c>
      <c r="N521" s="7"/>
      <c r="O521" s="7"/>
      <c r="P521" s="7">
        <v>680.99</v>
      </c>
      <c r="Q521" s="7"/>
      <c r="R521" s="7"/>
      <c r="S521" s="7"/>
      <c r="T521" s="7">
        <v>23.74</v>
      </c>
      <c r="U521" s="7"/>
      <c r="V521" s="7"/>
      <c r="W521" s="23">
        <f>SUM(CierreVentas[[#This Row],[Compras]:[Otros]])</f>
        <v>708.33</v>
      </c>
      <c r="X521" s="7"/>
      <c r="Y521" s="7"/>
      <c r="Z521" s="4">
        <f>CierreVentas[[#This Row],[Efectivo]]-CierreVentas[[#This Row],[Total Gastos]]-CierreVentas[[#This Row],[Deposito
1]]-CierreVentas[[#This Row],[Deposito
2]]</f>
        <v>-1.1368683772161603E-13</v>
      </c>
      <c r="AA521" s="7"/>
      <c r="AB521" s="7"/>
      <c r="AC521" s="7"/>
      <c r="AD521" s="7"/>
      <c r="AE521" s="23">
        <f>SUM(CierreVentas[[#This Row],[Empleados]:[Promociones]])</f>
        <v>0</v>
      </c>
    </row>
    <row r="522" spans="1:31" x14ac:dyDescent="0.25">
      <c r="A522" s="5">
        <v>7</v>
      </c>
      <c r="B522" s="6">
        <v>44672</v>
      </c>
      <c r="C522" s="7">
        <v>1063.28</v>
      </c>
      <c r="D522" s="7">
        <v>52.36</v>
      </c>
      <c r="E522" s="7">
        <v>397.77</v>
      </c>
      <c r="F522" s="7">
        <v>61.08</v>
      </c>
      <c r="G522" s="7"/>
      <c r="H522" s="7"/>
      <c r="I522" s="7"/>
      <c r="J522" s="7"/>
      <c r="K522" s="7"/>
      <c r="L522" s="4">
        <f>CierreVentas[[#This Row],[Venta 
Total]]-SUM(CierreVentas[[#This Row],[Datafast]:[Transferencias]])</f>
        <v>552.06999999999994</v>
      </c>
      <c r="M522" s="7"/>
      <c r="N522" s="7"/>
      <c r="O522" s="7"/>
      <c r="P522" s="7">
        <v>452.63</v>
      </c>
      <c r="Q522" s="7"/>
      <c r="R522" s="7"/>
      <c r="S522" s="7"/>
      <c r="T522" s="7"/>
      <c r="U522" s="7"/>
      <c r="V522" s="7">
        <v>40</v>
      </c>
      <c r="W522" s="23">
        <f>SUM(CierreVentas[[#This Row],[Compras]:[Otros]])</f>
        <v>492.63</v>
      </c>
      <c r="X522" s="7">
        <v>38.93</v>
      </c>
      <c r="Y522" s="7"/>
      <c r="Z522" s="4">
        <f>CierreVentas[[#This Row],[Efectivo]]-CierreVentas[[#This Row],[Total Gastos]]-CierreVentas[[#This Row],[Deposito
1]]-CierreVentas[[#This Row],[Deposito
2]]</f>
        <v>20.509999999999941</v>
      </c>
      <c r="AA522" s="7"/>
      <c r="AB522" s="7"/>
      <c r="AC522" s="7"/>
      <c r="AD522" s="7"/>
      <c r="AE522" s="23">
        <f>SUM(CierreVentas[[#This Row],[Empleados]:[Promociones]])</f>
        <v>0</v>
      </c>
    </row>
    <row r="523" spans="1:31" x14ac:dyDescent="0.25">
      <c r="A523" s="5">
        <v>7</v>
      </c>
      <c r="B523" s="6">
        <v>44673</v>
      </c>
      <c r="C523" s="7">
        <v>1488.43</v>
      </c>
      <c r="D523" s="7">
        <v>64.11</v>
      </c>
      <c r="E523" s="7">
        <v>545.07000000000005</v>
      </c>
      <c r="F523" s="7">
        <v>83.85</v>
      </c>
      <c r="G523" s="7"/>
      <c r="H523" s="7"/>
      <c r="I523" s="7"/>
      <c r="J523" s="7"/>
      <c r="K523" s="7"/>
      <c r="L523" s="4">
        <f>CierreVentas[[#This Row],[Venta 
Total]]-SUM(CierreVentas[[#This Row],[Datafast]:[Transferencias]])</f>
        <v>795.4</v>
      </c>
      <c r="M523" s="7">
        <v>64.31</v>
      </c>
      <c r="N523" s="7"/>
      <c r="O523" s="7"/>
      <c r="P523" s="7"/>
      <c r="Q523" s="7"/>
      <c r="R523" s="7"/>
      <c r="S523" s="7"/>
      <c r="T523" s="7"/>
      <c r="U523" s="7"/>
      <c r="V523" s="7"/>
      <c r="W523" s="23">
        <f>SUM(CierreVentas[[#This Row],[Compras]:[Otros]])</f>
        <v>64.31</v>
      </c>
      <c r="X523" s="7">
        <v>731.09</v>
      </c>
      <c r="Y523" s="7"/>
      <c r="Z523" s="4">
        <f>CierreVentas[[#This Row],[Efectivo]]-CierreVentas[[#This Row],[Total Gastos]]-CierreVentas[[#This Row],[Deposito
1]]-CierreVentas[[#This Row],[Deposito
2]]</f>
        <v>-1.1368683772161603E-13</v>
      </c>
      <c r="AA523" s="7"/>
      <c r="AB523" s="7"/>
      <c r="AC523" s="7"/>
      <c r="AD523" s="7"/>
      <c r="AE523" s="23">
        <f>SUM(CierreVentas[[#This Row],[Empleados]:[Promociones]])</f>
        <v>0</v>
      </c>
    </row>
    <row r="524" spans="1:31" x14ac:dyDescent="0.25">
      <c r="A524" s="5">
        <v>7</v>
      </c>
      <c r="B524" s="6">
        <v>44674</v>
      </c>
      <c r="C524" s="7">
        <v>3226.67</v>
      </c>
      <c r="D524" s="7">
        <v>104.2</v>
      </c>
      <c r="E524" s="7">
        <v>1708.35</v>
      </c>
      <c r="F524" s="7">
        <v>128.07</v>
      </c>
      <c r="G524" s="7"/>
      <c r="H524" s="7"/>
      <c r="I524" s="7"/>
      <c r="J524" s="7"/>
      <c r="K524" s="7"/>
      <c r="L524" s="4">
        <f>CierreVentas[[#This Row],[Venta 
Total]]-SUM(CierreVentas[[#This Row],[Datafast]:[Transferencias]])</f>
        <v>1286.0500000000002</v>
      </c>
      <c r="M524" s="7">
        <v>42.15</v>
      </c>
      <c r="N524" s="7"/>
      <c r="O524" s="7"/>
      <c r="P524" s="7"/>
      <c r="Q524" s="7"/>
      <c r="R524" s="7"/>
      <c r="S524" s="7"/>
      <c r="T524" s="7"/>
      <c r="U524" s="7"/>
      <c r="V524" s="7"/>
      <c r="W524" s="23">
        <f>SUM(CierreVentas[[#This Row],[Compras]:[Otros]])</f>
        <v>42.15</v>
      </c>
      <c r="X524" s="7">
        <v>1243.9000000000001</v>
      </c>
      <c r="Y524" s="7"/>
      <c r="Z524" s="4">
        <f>CierreVentas[[#This Row],[Efectivo]]-CierreVentas[[#This Row],[Total Gastos]]-CierreVentas[[#This Row],[Deposito
1]]-CierreVentas[[#This Row],[Deposito
2]]</f>
        <v>0</v>
      </c>
      <c r="AA524" s="7"/>
      <c r="AB524" s="7"/>
      <c r="AC524" s="7">
        <v>8</v>
      </c>
      <c r="AD524" s="7"/>
      <c r="AE524" s="23">
        <f>SUM(CierreVentas[[#This Row],[Empleados]:[Promociones]])</f>
        <v>8</v>
      </c>
    </row>
    <row r="525" spans="1:31" x14ac:dyDescent="0.25">
      <c r="A525" s="5">
        <v>7</v>
      </c>
      <c r="B525" s="6">
        <v>44675</v>
      </c>
      <c r="C525" s="7">
        <v>4246.1499999999996</v>
      </c>
      <c r="D525" s="7">
        <v>337.89</v>
      </c>
      <c r="E525" s="7">
        <v>2032.78</v>
      </c>
      <c r="F525" s="7">
        <v>336.51</v>
      </c>
      <c r="G525" s="7">
        <v>13.06</v>
      </c>
      <c r="H525" s="7">
        <v>23.63</v>
      </c>
      <c r="I525" s="7"/>
      <c r="J525" s="7"/>
      <c r="K525" s="7"/>
      <c r="L525" s="4">
        <f>CierreVentas[[#This Row],[Venta 
Total]]-SUM(CierreVentas[[#This Row],[Datafast]:[Transferencias]])</f>
        <v>1502.2799999999993</v>
      </c>
      <c r="M525" s="7">
        <v>87.18</v>
      </c>
      <c r="N525" s="7"/>
      <c r="O525" s="7">
        <v>240</v>
      </c>
      <c r="P525" s="7"/>
      <c r="Q525" s="7"/>
      <c r="R525" s="7"/>
      <c r="S525" s="7"/>
      <c r="T525" s="7">
        <v>4.9800000000000004</v>
      </c>
      <c r="U525" s="7"/>
      <c r="V525" s="7"/>
      <c r="W525" s="23">
        <f>SUM(CierreVentas[[#This Row],[Compras]:[Otros]])</f>
        <v>332.16</v>
      </c>
      <c r="X525" s="7">
        <v>1170.1199999999999</v>
      </c>
      <c r="Y525" s="7"/>
      <c r="Z525" s="4">
        <f>CierreVentas[[#This Row],[Efectivo]]-CierreVentas[[#This Row],[Total Gastos]]-CierreVentas[[#This Row],[Deposito
1]]-CierreVentas[[#This Row],[Deposito
2]]</f>
        <v>-6.8212102632969618E-13</v>
      </c>
      <c r="AA525" s="7"/>
      <c r="AB525" s="7"/>
      <c r="AC525" s="7">
        <v>8.4</v>
      </c>
      <c r="AD525" s="7"/>
      <c r="AE525" s="23">
        <f>SUM(CierreVentas[[#This Row],[Empleados]:[Promociones]])</f>
        <v>8.4</v>
      </c>
    </row>
    <row r="526" spans="1:31" x14ac:dyDescent="0.25">
      <c r="A526" s="5">
        <v>7</v>
      </c>
      <c r="B526" s="6">
        <v>44676</v>
      </c>
      <c r="C526" s="7">
        <v>974.64</v>
      </c>
      <c r="D526" s="7">
        <v>42.33</v>
      </c>
      <c r="E526" s="7">
        <v>179.69</v>
      </c>
      <c r="F526" s="7">
        <v>52.52</v>
      </c>
      <c r="G526" s="7">
        <v>46.75</v>
      </c>
      <c r="H526" s="7"/>
      <c r="I526" s="7"/>
      <c r="J526" s="7"/>
      <c r="K526" s="7"/>
      <c r="L526" s="4">
        <f>CierreVentas[[#This Row],[Venta 
Total]]-SUM(CierreVentas[[#This Row],[Datafast]:[Transferencias]])</f>
        <v>653.35</v>
      </c>
      <c r="M526" s="7">
        <v>61.84</v>
      </c>
      <c r="N526" s="7"/>
      <c r="O526" s="7"/>
      <c r="P526" s="7"/>
      <c r="Q526" s="7">
        <v>20</v>
      </c>
      <c r="R526" s="7"/>
      <c r="S526" s="7"/>
      <c r="T526" s="7"/>
      <c r="U526" s="7"/>
      <c r="V526" s="7"/>
      <c r="W526" s="23">
        <f>SUM(CierreVentas[[#This Row],[Compras]:[Otros]])</f>
        <v>81.84</v>
      </c>
      <c r="X526" s="7">
        <v>571.51</v>
      </c>
      <c r="Y526" s="7"/>
      <c r="Z526" s="4">
        <f>CierreVentas[[#This Row],[Efectivo]]-CierreVentas[[#This Row],[Total Gastos]]-CierreVentas[[#This Row],[Deposito
1]]-CierreVentas[[#This Row],[Deposito
2]]</f>
        <v>0</v>
      </c>
      <c r="AA526" s="7"/>
      <c r="AB526" s="7"/>
      <c r="AC526" s="7"/>
      <c r="AD526" s="7"/>
      <c r="AE526" s="23">
        <f>SUM(CierreVentas[[#This Row],[Empleados]:[Promociones]])</f>
        <v>0</v>
      </c>
    </row>
    <row r="527" spans="1:31" x14ac:dyDescent="0.25">
      <c r="A527" s="5">
        <v>7</v>
      </c>
      <c r="B527" s="6">
        <v>44677</v>
      </c>
      <c r="C527" s="7">
        <v>1054.8599999999999</v>
      </c>
      <c r="D527" s="7"/>
      <c r="E527" s="7">
        <v>427.05</v>
      </c>
      <c r="F527" s="7">
        <v>94.28</v>
      </c>
      <c r="G527" s="7"/>
      <c r="H527" s="7"/>
      <c r="I527" s="7"/>
      <c r="J527" s="7"/>
      <c r="K527" s="7"/>
      <c r="L527" s="4">
        <f>CierreVentas[[#This Row],[Venta 
Total]]-SUM(CierreVentas[[#This Row],[Datafast]:[Transferencias]])</f>
        <v>533.52999999999986</v>
      </c>
      <c r="M527" s="7">
        <v>28.87</v>
      </c>
      <c r="N527" s="7"/>
      <c r="O527" s="7"/>
      <c r="P527" s="7"/>
      <c r="Q527" s="7">
        <v>20</v>
      </c>
      <c r="R527" s="7"/>
      <c r="S527" s="7"/>
      <c r="T527" s="7"/>
      <c r="U527" s="7"/>
      <c r="V527" s="7"/>
      <c r="W527" s="23">
        <f>SUM(CierreVentas[[#This Row],[Compras]:[Otros]])</f>
        <v>48.870000000000005</v>
      </c>
      <c r="X527" s="7">
        <v>484.66</v>
      </c>
      <c r="Y527" s="7"/>
      <c r="Z527" s="4">
        <f>CierreVentas[[#This Row],[Efectivo]]-CierreVentas[[#This Row],[Total Gastos]]-CierreVentas[[#This Row],[Deposito
1]]-CierreVentas[[#This Row],[Deposito
2]]</f>
        <v>-1.7053025658242404E-13</v>
      </c>
      <c r="AA527" s="7"/>
      <c r="AB527" s="7"/>
      <c r="AC527" s="7"/>
      <c r="AD527" s="7"/>
      <c r="AE527" s="23">
        <f>SUM(CierreVentas[[#This Row],[Empleados]:[Promociones]])</f>
        <v>0</v>
      </c>
    </row>
    <row r="528" spans="1:31" x14ac:dyDescent="0.25">
      <c r="A528" s="5">
        <v>7</v>
      </c>
      <c r="B528" s="6">
        <v>44678</v>
      </c>
      <c r="C528" s="7">
        <v>1332.47</v>
      </c>
      <c r="D528" s="7">
        <v>76.64</v>
      </c>
      <c r="E528" s="7">
        <v>536.82000000000005</v>
      </c>
      <c r="F528" s="7">
        <v>76.81</v>
      </c>
      <c r="G528" s="7"/>
      <c r="H528" s="7"/>
      <c r="I528" s="7"/>
      <c r="J528" s="7"/>
      <c r="K528" s="7"/>
      <c r="L528" s="4">
        <f>CierreVentas[[#This Row],[Venta 
Total]]-SUM(CierreVentas[[#This Row],[Datafast]:[Transferencias]])</f>
        <v>642.20000000000005</v>
      </c>
      <c r="M528" s="7">
        <v>5.94</v>
      </c>
      <c r="N528" s="7"/>
      <c r="O528" s="7"/>
      <c r="P528" s="7"/>
      <c r="Q528" s="7"/>
      <c r="R528" s="7"/>
      <c r="S528" s="7"/>
      <c r="T528" s="7">
        <v>16.04</v>
      </c>
      <c r="U528" s="7"/>
      <c r="V528" s="7"/>
      <c r="W528" s="23">
        <f>SUM(CierreVentas[[#This Row],[Compras]:[Otros]])</f>
        <v>21.98</v>
      </c>
      <c r="X528" s="7">
        <v>100</v>
      </c>
      <c r="Y528" s="7">
        <v>520.22</v>
      </c>
      <c r="Z528" s="4">
        <f>CierreVentas[[#This Row],[Efectivo]]-CierreVentas[[#This Row],[Total Gastos]]-CierreVentas[[#This Row],[Deposito
1]]-CierreVentas[[#This Row],[Deposito
2]]</f>
        <v>0</v>
      </c>
      <c r="AA528" s="7"/>
      <c r="AB528" s="7"/>
      <c r="AC528" s="7">
        <v>9.6</v>
      </c>
      <c r="AD528" s="7"/>
      <c r="AE528" s="23">
        <f>SUM(CierreVentas[[#This Row],[Empleados]:[Promociones]])</f>
        <v>9.6</v>
      </c>
    </row>
    <row r="529" spans="1:31" x14ac:dyDescent="0.25">
      <c r="A529" s="5">
        <v>7</v>
      </c>
      <c r="B529" s="6">
        <v>44679</v>
      </c>
      <c r="C529" s="7">
        <v>837.3</v>
      </c>
      <c r="D529" s="7">
        <v>73.34</v>
      </c>
      <c r="E529" s="7">
        <v>304.72000000000003</v>
      </c>
      <c r="F529" s="7"/>
      <c r="G529" s="7"/>
      <c r="H529" s="7"/>
      <c r="I529" s="7"/>
      <c r="J529" s="7"/>
      <c r="K529" s="7"/>
      <c r="L529" s="4">
        <f>CierreVentas[[#This Row],[Venta 
Total]]-SUM(CierreVentas[[#This Row],[Datafast]:[Transferencias]])</f>
        <v>459.2399999999999</v>
      </c>
      <c r="M529" s="7">
        <v>6</v>
      </c>
      <c r="N529" s="7"/>
      <c r="O529" s="7"/>
      <c r="P529" s="7"/>
      <c r="Q529" s="7">
        <v>15</v>
      </c>
      <c r="R529" s="7"/>
      <c r="S529" s="7"/>
      <c r="T529" s="7"/>
      <c r="U529" s="7"/>
      <c r="V529" s="7">
        <v>0.67</v>
      </c>
      <c r="W529" s="23">
        <f>SUM(CierreVentas[[#This Row],[Compras]:[Otros]])</f>
        <v>21.67</v>
      </c>
      <c r="X529" s="7">
        <v>50</v>
      </c>
      <c r="Y529" s="7">
        <v>387.57</v>
      </c>
      <c r="Z529" s="4">
        <f>CierreVentas[[#This Row],[Efectivo]]-CierreVentas[[#This Row],[Total Gastos]]-CierreVentas[[#This Row],[Deposito
1]]-CierreVentas[[#This Row],[Deposito
2]]</f>
        <v>0</v>
      </c>
      <c r="AA529" s="7"/>
      <c r="AB529" s="7"/>
      <c r="AC529" s="7"/>
      <c r="AD529" s="7"/>
      <c r="AE529" s="23">
        <f>SUM(CierreVentas[[#This Row],[Empleados]:[Promociones]])</f>
        <v>0</v>
      </c>
    </row>
    <row r="530" spans="1:31" x14ac:dyDescent="0.25">
      <c r="A530" s="5">
        <v>7</v>
      </c>
      <c r="B530" s="6">
        <v>44680</v>
      </c>
      <c r="C530" s="7">
        <v>1556.32</v>
      </c>
      <c r="D530" s="7">
        <v>153.28</v>
      </c>
      <c r="E530" s="7">
        <v>434.85</v>
      </c>
      <c r="F530" s="7">
        <v>66.83</v>
      </c>
      <c r="G530" s="7">
        <v>46.33</v>
      </c>
      <c r="H530" s="7">
        <v>23.6</v>
      </c>
      <c r="I530" s="7"/>
      <c r="J530" s="7"/>
      <c r="K530" s="7"/>
      <c r="L530" s="4">
        <f>CierreVentas[[#This Row],[Venta 
Total]]-SUM(CierreVentas[[#This Row],[Datafast]:[Transferencias]])</f>
        <v>831.42999999999984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23">
        <f>SUM(CierreVentas[[#This Row],[Compras]:[Otros]])</f>
        <v>0</v>
      </c>
      <c r="X530" s="7">
        <v>831.43</v>
      </c>
      <c r="Y530" s="7"/>
      <c r="Z530" s="4">
        <f>CierreVentas[[#This Row],[Efectivo]]-CierreVentas[[#This Row],[Total Gastos]]-CierreVentas[[#This Row],[Deposito
1]]-CierreVentas[[#This Row],[Deposito
2]]</f>
        <v>-1.1368683772161603E-13</v>
      </c>
      <c r="AA530" s="7"/>
      <c r="AB530" s="7"/>
      <c r="AC530" s="7"/>
      <c r="AD530" s="7">
        <v>17.899999999999999</v>
      </c>
      <c r="AE530" s="23">
        <f>SUM(CierreVentas[[#This Row],[Empleados]:[Promociones]])</f>
        <v>17.899999999999999</v>
      </c>
    </row>
    <row r="531" spans="1:31" x14ac:dyDescent="0.25">
      <c r="A531" s="5">
        <v>7</v>
      </c>
      <c r="B531" s="6">
        <v>44681</v>
      </c>
      <c r="C531" s="7">
        <v>3891.49</v>
      </c>
      <c r="D531" s="7">
        <v>103.19</v>
      </c>
      <c r="E531" s="7">
        <v>2194.65</v>
      </c>
      <c r="F531" s="7">
        <v>151.4</v>
      </c>
      <c r="G531" s="7">
        <v>35.57</v>
      </c>
      <c r="H531" s="7"/>
      <c r="I531" s="7"/>
      <c r="J531" s="7"/>
      <c r="K531" s="7"/>
      <c r="L531" s="4">
        <f>CierreVentas[[#This Row],[Venta 
Total]]-SUM(CierreVentas[[#This Row],[Datafast]:[Transferencias]])</f>
        <v>1406.6799999999994</v>
      </c>
      <c r="M531" s="7">
        <v>18.04</v>
      </c>
      <c r="N531" s="7"/>
      <c r="O531" s="7"/>
      <c r="P531" s="7"/>
      <c r="Q531" s="7"/>
      <c r="R531" s="7"/>
      <c r="S531" s="7"/>
      <c r="T531" s="7"/>
      <c r="U531" s="7"/>
      <c r="V531" s="7">
        <v>20</v>
      </c>
      <c r="W531" s="23">
        <f>SUM(CierreVentas[[#This Row],[Compras]:[Otros]])</f>
        <v>38.04</v>
      </c>
      <c r="X531" s="7">
        <v>1368.65</v>
      </c>
      <c r="Y531" s="7"/>
      <c r="Z531" s="4">
        <f>CierreVentas[[#This Row],[Efectivo]]-CierreVentas[[#This Row],[Total Gastos]]-CierreVentas[[#This Row],[Deposito
1]]-CierreVentas[[#This Row],[Deposito
2]]</f>
        <v>-1.0000000000673026E-2</v>
      </c>
      <c r="AA531" s="7"/>
      <c r="AB531" s="7"/>
      <c r="AC531" s="7">
        <v>27</v>
      </c>
      <c r="AD531" s="7"/>
      <c r="AE531" s="23">
        <f>SUM(CierreVentas[[#This Row],[Empleados]:[Promociones]])</f>
        <v>27</v>
      </c>
    </row>
    <row r="532" spans="1:31" x14ac:dyDescent="0.25">
      <c r="A532" s="5">
        <v>12</v>
      </c>
      <c r="B532" s="6">
        <v>44652</v>
      </c>
      <c r="C532" s="7">
        <v>844.1</v>
      </c>
      <c r="D532" s="7">
        <v>166.26</v>
      </c>
      <c r="E532" s="7">
        <v>103.16</v>
      </c>
      <c r="F532" s="7">
        <v>177.73</v>
      </c>
      <c r="G532" s="7"/>
      <c r="H532" s="7">
        <v>49.73</v>
      </c>
      <c r="I532" s="7"/>
      <c r="J532" s="7"/>
      <c r="K532" s="7"/>
      <c r="L532" s="4">
        <f>CierreVentas[[#This Row],[Venta 
Total]]-SUM(CierreVentas[[#This Row],[Datafast]:[Transferencias]])</f>
        <v>347.22</v>
      </c>
      <c r="M532" s="7">
        <v>9.1</v>
      </c>
      <c r="N532" s="7"/>
      <c r="O532" s="7"/>
      <c r="P532" s="7"/>
      <c r="Q532" s="7">
        <v>70</v>
      </c>
      <c r="R532" s="7"/>
      <c r="S532" s="7"/>
      <c r="T532" s="7">
        <v>28.56</v>
      </c>
      <c r="U532" s="7"/>
      <c r="V532" s="7"/>
      <c r="W532" s="23">
        <f>SUM(CierreVentas[[#This Row],[Compras]:[Otros]])</f>
        <v>107.66</v>
      </c>
      <c r="X532" s="7">
        <v>239.56</v>
      </c>
      <c r="Y532" s="7"/>
      <c r="Z532" s="4">
        <f>CierreVentas[[#This Row],[Efectivo]]-CierreVentas[[#This Row],[Total Gastos]]-CierreVentas[[#This Row],[Deposito
1]]-CierreVentas[[#This Row],[Deposito
2]]</f>
        <v>2.8421709430404007E-14</v>
      </c>
      <c r="AA532" s="7"/>
      <c r="AB532" s="7"/>
      <c r="AC532" s="7"/>
      <c r="AD532" s="7">
        <v>123.5</v>
      </c>
      <c r="AE532" s="23">
        <f>SUM(CierreVentas[[#This Row],[Empleados]:[Promociones]])</f>
        <v>123.5</v>
      </c>
    </row>
    <row r="533" spans="1:31" x14ac:dyDescent="0.25">
      <c r="A533" s="5">
        <v>12</v>
      </c>
      <c r="B533" s="6">
        <v>44653</v>
      </c>
      <c r="C533" s="7">
        <v>1694.43</v>
      </c>
      <c r="D533" s="7">
        <v>399.75</v>
      </c>
      <c r="E533" s="7">
        <v>361.44</v>
      </c>
      <c r="F533" s="7">
        <v>139.16999999999999</v>
      </c>
      <c r="G533" s="7">
        <v>127.44</v>
      </c>
      <c r="H533" s="7">
        <v>30.9</v>
      </c>
      <c r="I533" s="7"/>
      <c r="J533" s="7"/>
      <c r="K533" s="7"/>
      <c r="L533" s="4">
        <f>CierreVentas[[#This Row],[Venta 
Total]]-SUM(CierreVentas[[#This Row],[Datafast]:[Transferencias]])</f>
        <v>635.73</v>
      </c>
      <c r="M533" s="7"/>
      <c r="N533" s="7"/>
      <c r="O533" s="7"/>
      <c r="P533" s="7"/>
      <c r="Q533" s="7"/>
      <c r="R533" s="7"/>
      <c r="S533" s="7"/>
      <c r="T533" s="7">
        <v>4.9800000000000004</v>
      </c>
      <c r="U533" s="7"/>
      <c r="V533" s="7"/>
      <c r="W533" s="23">
        <f>SUM(CierreVentas[[#This Row],[Compras]:[Otros]])</f>
        <v>4.9800000000000004</v>
      </c>
      <c r="X533" s="7">
        <v>630.75</v>
      </c>
      <c r="Y533" s="7"/>
      <c r="Z533" s="4">
        <f>CierreVentas[[#This Row],[Efectivo]]-CierreVentas[[#This Row],[Total Gastos]]-CierreVentas[[#This Row],[Deposito
1]]-CierreVentas[[#This Row],[Deposito
2]]</f>
        <v>0</v>
      </c>
      <c r="AA533" s="7"/>
      <c r="AB533" s="7"/>
      <c r="AC533" s="7"/>
      <c r="AD533" s="7">
        <v>126.1</v>
      </c>
      <c r="AE533" s="23">
        <f>SUM(CierreVentas[[#This Row],[Empleados]:[Promociones]])</f>
        <v>126.1</v>
      </c>
    </row>
    <row r="534" spans="1:31" x14ac:dyDescent="0.25">
      <c r="A534" s="5">
        <v>12</v>
      </c>
      <c r="B534" s="6">
        <v>44654</v>
      </c>
      <c r="C534" s="7">
        <v>2130.63</v>
      </c>
      <c r="D534" s="7">
        <v>367</v>
      </c>
      <c r="E534" s="7">
        <v>476.72</v>
      </c>
      <c r="F534" s="7">
        <v>402.8</v>
      </c>
      <c r="G534" s="7">
        <v>190.43</v>
      </c>
      <c r="H534" s="7">
        <v>30.55</v>
      </c>
      <c r="I534" s="7"/>
      <c r="J534" s="7"/>
      <c r="K534" s="7"/>
      <c r="L534" s="4">
        <f>CierreVentas[[#This Row],[Venta 
Total]]-SUM(CierreVentas[[#This Row],[Datafast]:[Transferencias]])</f>
        <v>663.13000000000011</v>
      </c>
      <c r="M534" s="7">
        <v>9.42</v>
      </c>
      <c r="N534" s="7"/>
      <c r="O534" s="7"/>
      <c r="P534" s="7"/>
      <c r="Q534" s="7"/>
      <c r="R534" s="7"/>
      <c r="S534" s="7">
        <v>71</v>
      </c>
      <c r="T534" s="7"/>
      <c r="U534" s="7">
        <v>16.350000000000001</v>
      </c>
      <c r="V534" s="7">
        <v>80</v>
      </c>
      <c r="W534" s="23">
        <f>SUM(CierreVentas[[#This Row],[Compras]:[Otros]])</f>
        <v>176.77</v>
      </c>
      <c r="X534" s="7">
        <v>80.69</v>
      </c>
      <c r="Y534" s="7">
        <v>486.36</v>
      </c>
      <c r="Z534" s="4">
        <f>CierreVentas[[#This Row],[Efectivo]]-CierreVentas[[#This Row],[Total Gastos]]-CierreVentas[[#This Row],[Deposito
1]]-CierreVentas[[#This Row],[Deposito
2]]</f>
        <v>-80.689999999999884</v>
      </c>
      <c r="AA534" s="7"/>
      <c r="AB534" s="7"/>
      <c r="AC534" s="7"/>
      <c r="AD534" s="7">
        <v>307.89999999999998</v>
      </c>
      <c r="AE534" s="23">
        <f>SUM(CierreVentas[[#This Row],[Empleados]:[Promociones]])</f>
        <v>307.89999999999998</v>
      </c>
    </row>
    <row r="535" spans="1:31" x14ac:dyDescent="0.25">
      <c r="A535" s="5">
        <v>12</v>
      </c>
      <c r="B535" s="6">
        <v>44655</v>
      </c>
      <c r="C535" s="7">
        <v>472.87</v>
      </c>
      <c r="D535" s="7">
        <v>85.71</v>
      </c>
      <c r="E535" s="7">
        <v>72.819999999999993</v>
      </c>
      <c r="F535" s="7">
        <v>59.82</v>
      </c>
      <c r="G535" s="7">
        <v>17.239999999999998</v>
      </c>
      <c r="H535" s="7"/>
      <c r="I535" s="7"/>
      <c r="J535" s="7"/>
      <c r="K535" s="7"/>
      <c r="L535" s="4">
        <f>CierreVentas[[#This Row],[Venta 
Total]]-SUM(CierreVentas[[#This Row],[Datafast]:[Transferencias]])</f>
        <v>237.28000000000003</v>
      </c>
      <c r="M535" s="7">
        <v>21.84</v>
      </c>
      <c r="N535" s="7"/>
      <c r="O535" s="7"/>
      <c r="P535" s="7"/>
      <c r="Q535" s="7"/>
      <c r="R535" s="7"/>
      <c r="S535" s="7"/>
      <c r="T535" s="7"/>
      <c r="U535" s="7"/>
      <c r="V535" s="7">
        <v>20.16</v>
      </c>
      <c r="W535" s="23">
        <f>SUM(CierreVentas[[#This Row],[Compras]:[Otros]])</f>
        <v>42</v>
      </c>
      <c r="X535" s="7">
        <v>192.28</v>
      </c>
      <c r="Y535" s="7"/>
      <c r="Z535" s="4">
        <f>CierreVentas[[#This Row],[Efectivo]]-CierreVentas[[#This Row],[Total Gastos]]-CierreVentas[[#This Row],[Deposito
1]]-CierreVentas[[#This Row],[Deposito
2]]</f>
        <v>3.0000000000000284</v>
      </c>
      <c r="AA535" s="7"/>
      <c r="AB535" s="7"/>
      <c r="AC535" s="7"/>
      <c r="AD535" s="7">
        <v>39</v>
      </c>
      <c r="AE535" s="23">
        <f>SUM(CierreVentas[[#This Row],[Empleados]:[Promociones]])</f>
        <v>39</v>
      </c>
    </row>
    <row r="536" spans="1:31" x14ac:dyDescent="0.25">
      <c r="A536" s="5">
        <v>12</v>
      </c>
      <c r="B536" s="6">
        <v>44656</v>
      </c>
      <c r="C536" s="7">
        <v>523.67999999999995</v>
      </c>
      <c r="D536" s="7">
        <v>73.569999999999993</v>
      </c>
      <c r="E536" s="7">
        <v>86.04</v>
      </c>
      <c r="F536" s="7"/>
      <c r="G536" s="7"/>
      <c r="H536" s="7"/>
      <c r="I536" s="7"/>
      <c r="J536" s="7"/>
      <c r="K536" s="7"/>
      <c r="L536" s="4">
        <f>CierreVentas[[#This Row],[Venta 
Total]]-SUM(CierreVentas[[#This Row],[Datafast]:[Transferencias]])</f>
        <v>364.06999999999994</v>
      </c>
      <c r="M536" s="7"/>
      <c r="N536" s="7"/>
      <c r="O536" s="7"/>
      <c r="P536" s="7"/>
      <c r="Q536" s="7">
        <v>9.4</v>
      </c>
      <c r="R536" s="7"/>
      <c r="S536" s="7"/>
      <c r="T536" s="7"/>
      <c r="U536" s="7"/>
      <c r="V536" s="7"/>
      <c r="W536" s="23">
        <f>SUM(CierreVentas[[#This Row],[Compras]:[Otros]])</f>
        <v>9.4</v>
      </c>
      <c r="X536" s="7">
        <v>354.67</v>
      </c>
      <c r="Y536" s="7"/>
      <c r="Z536" s="4">
        <f>CierreVentas[[#This Row],[Efectivo]]-CierreVentas[[#This Row],[Total Gastos]]-CierreVentas[[#This Row],[Deposito
1]]-CierreVentas[[#This Row],[Deposito
2]]</f>
        <v>-5.6843418860808015E-14</v>
      </c>
      <c r="AA536" s="7"/>
      <c r="AB536" s="7"/>
      <c r="AC536" s="7"/>
      <c r="AD536" s="7">
        <v>46.8</v>
      </c>
      <c r="AE536" s="23">
        <f>SUM(CierreVentas[[#This Row],[Empleados]:[Promociones]])</f>
        <v>46.8</v>
      </c>
    </row>
    <row r="537" spans="1:31" x14ac:dyDescent="0.25">
      <c r="A537" s="5">
        <v>12</v>
      </c>
      <c r="B537" s="6">
        <v>44657</v>
      </c>
      <c r="C537" s="7">
        <v>502.89</v>
      </c>
      <c r="D537" s="7">
        <v>79.94</v>
      </c>
      <c r="E537" s="7">
        <v>99.49</v>
      </c>
      <c r="F537" s="7">
        <v>29.17</v>
      </c>
      <c r="G537" s="7"/>
      <c r="H537" s="7"/>
      <c r="I537" s="7"/>
      <c r="J537" s="7"/>
      <c r="K537" s="7"/>
      <c r="L537" s="4">
        <f>CierreVentas[[#This Row],[Venta 
Total]]-SUM(CierreVentas[[#This Row],[Datafast]:[Transferencias]])</f>
        <v>294.28999999999996</v>
      </c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23">
        <f>SUM(CierreVentas[[#This Row],[Compras]:[Otros]])</f>
        <v>0</v>
      </c>
      <c r="X537" s="7">
        <v>294.29000000000002</v>
      </c>
      <c r="Y537" s="7"/>
      <c r="Z537" s="4">
        <f>CierreVentas[[#This Row],[Efectivo]]-CierreVentas[[#This Row],[Total Gastos]]-CierreVentas[[#This Row],[Deposito
1]]-CierreVentas[[#This Row],[Deposito
2]]</f>
        <v>-5.6843418860808015E-14</v>
      </c>
      <c r="AA537" s="7"/>
      <c r="AB537" s="7"/>
      <c r="AC537" s="7"/>
      <c r="AD537" s="7">
        <v>39</v>
      </c>
      <c r="AE537" s="23">
        <f>SUM(CierreVentas[[#This Row],[Empleados]:[Promociones]])</f>
        <v>39</v>
      </c>
    </row>
    <row r="538" spans="1:31" x14ac:dyDescent="0.25">
      <c r="A538" s="5">
        <v>12</v>
      </c>
      <c r="B538" s="6">
        <v>44658</v>
      </c>
      <c r="C538" s="7">
        <v>448.74</v>
      </c>
      <c r="D538" s="7">
        <v>111.48</v>
      </c>
      <c r="E538" s="7">
        <v>77.760000000000005</v>
      </c>
      <c r="F538" s="7">
        <v>22.05</v>
      </c>
      <c r="G538" s="7">
        <v>10.35</v>
      </c>
      <c r="H538" s="7"/>
      <c r="I538" s="7"/>
      <c r="J538" s="7"/>
      <c r="K538" s="7"/>
      <c r="L538" s="4">
        <f>CierreVentas[[#This Row],[Venta 
Total]]-SUM(CierreVentas[[#This Row],[Datafast]:[Transferencias]])</f>
        <v>227.1</v>
      </c>
      <c r="M538" s="7">
        <v>8.42</v>
      </c>
      <c r="N538" s="7"/>
      <c r="O538" s="7"/>
      <c r="P538" s="7"/>
      <c r="Q538" s="7"/>
      <c r="R538" s="7"/>
      <c r="S538" s="7"/>
      <c r="T538" s="7"/>
      <c r="U538" s="7"/>
      <c r="V538" s="7"/>
      <c r="W538" s="23">
        <f>SUM(CierreVentas[[#This Row],[Compras]:[Otros]])</f>
        <v>8.42</v>
      </c>
      <c r="X538" s="7">
        <v>218.68</v>
      </c>
      <c r="Y538" s="7"/>
      <c r="Z538" s="4">
        <f>CierreVentas[[#This Row],[Efectivo]]-CierreVentas[[#This Row],[Total Gastos]]-CierreVentas[[#This Row],[Deposito
1]]-CierreVentas[[#This Row],[Deposito
2]]</f>
        <v>0</v>
      </c>
      <c r="AA538" s="7"/>
      <c r="AB538" s="7"/>
      <c r="AC538" s="7"/>
      <c r="AD538" s="7">
        <v>23.4</v>
      </c>
      <c r="AE538" s="23">
        <f>SUM(CierreVentas[[#This Row],[Empleados]:[Promociones]])</f>
        <v>23.4</v>
      </c>
    </row>
    <row r="539" spans="1:31" x14ac:dyDescent="0.25">
      <c r="A539" s="5">
        <v>12</v>
      </c>
      <c r="B539" s="6">
        <v>44659</v>
      </c>
      <c r="C539" s="7">
        <v>684.56</v>
      </c>
      <c r="D539" s="7">
        <v>214.31</v>
      </c>
      <c r="E539" s="7">
        <v>172.08</v>
      </c>
      <c r="F539" s="7">
        <v>12.88</v>
      </c>
      <c r="G539" s="7"/>
      <c r="H539" s="7">
        <v>12.09</v>
      </c>
      <c r="I539" s="7"/>
      <c r="J539" s="7"/>
      <c r="K539" s="7"/>
      <c r="L539" s="4">
        <f>CierreVentas[[#This Row],[Venta 
Total]]-SUM(CierreVentas[[#This Row],[Datafast]:[Transferencias]])</f>
        <v>273.2</v>
      </c>
      <c r="M539" s="7"/>
      <c r="N539" s="7"/>
      <c r="O539" s="7"/>
      <c r="P539" s="7"/>
      <c r="Q539" s="7">
        <v>20</v>
      </c>
      <c r="R539" s="7"/>
      <c r="S539" s="7"/>
      <c r="T539" s="7">
        <v>32.479999999999997</v>
      </c>
      <c r="U539" s="7"/>
      <c r="V539" s="7"/>
      <c r="W539" s="23">
        <f>SUM(CierreVentas[[#This Row],[Compras]:[Otros]])</f>
        <v>52.48</v>
      </c>
      <c r="X539" s="7">
        <v>220.72</v>
      </c>
      <c r="Y539" s="7"/>
      <c r="Z539" s="4">
        <f>CierreVentas[[#This Row],[Efectivo]]-CierreVentas[[#This Row],[Total Gastos]]-CierreVentas[[#This Row],[Deposito
1]]-CierreVentas[[#This Row],[Deposito
2]]</f>
        <v>0</v>
      </c>
      <c r="AA539" s="7"/>
      <c r="AB539" s="7">
        <v>15.6</v>
      </c>
      <c r="AC539" s="7">
        <v>9.8000000000000007</v>
      </c>
      <c r="AD539" s="7">
        <v>46.8</v>
      </c>
      <c r="AE539" s="23">
        <f>SUM(CierreVentas[[#This Row],[Empleados]:[Promociones]])</f>
        <v>72.199999999999989</v>
      </c>
    </row>
    <row r="540" spans="1:31" x14ac:dyDescent="0.25">
      <c r="A540" s="5">
        <v>12</v>
      </c>
      <c r="B540" s="6">
        <v>44660</v>
      </c>
      <c r="C540" s="7">
        <v>1484.35</v>
      </c>
      <c r="D540" s="7">
        <v>432.04</v>
      </c>
      <c r="E540" s="7">
        <v>356.28</v>
      </c>
      <c r="F540" s="7">
        <v>29.19</v>
      </c>
      <c r="G540" s="7">
        <v>122.89</v>
      </c>
      <c r="H540" s="7"/>
      <c r="I540" s="7"/>
      <c r="J540" s="7"/>
      <c r="K540" s="7"/>
      <c r="L540" s="4">
        <f>CierreVentas[[#This Row],[Venta 
Total]]-SUM(CierreVentas[[#This Row],[Datafast]:[Transferencias]])</f>
        <v>543.94999999999993</v>
      </c>
      <c r="M540" s="7">
        <v>17.059999999999999</v>
      </c>
      <c r="N540" s="7"/>
      <c r="O540" s="7"/>
      <c r="P540" s="7"/>
      <c r="Q540" s="7"/>
      <c r="R540" s="7"/>
      <c r="S540" s="7"/>
      <c r="T540" s="7">
        <v>4.9800000000000004</v>
      </c>
      <c r="U540" s="7"/>
      <c r="V540" s="7"/>
      <c r="W540" s="23">
        <f>SUM(CierreVentas[[#This Row],[Compras]:[Otros]])</f>
        <v>22.04</v>
      </c>
      <c r="X540" s="7">
        <v>521.91</v>
      </c>
      <c r="Y540" s="7"/>
      <c r="Z540" s="4">
        <f>CierreVentas[[#This Row],[Efectivo]]-CierreVentas[[#This Row],[Total Gastos]]-CierreVentas[[#This Row],[Deposito
1]]-CierreVentas[[#This Row],[Deposito
2]]</f>
        <v>0</v>
      </c>
      <c r="AA540" s="7"/>
      <c r="AB540" s="7"/>
      <c r="AC540" s="7"/>
      <c r="AD540" s="7">
        <v>93.6</v>
      </c>
      <c r="AE540" s="23">
        <f>SUM(CierreVentas[[#This Row],[Empleados]:[Promociones]])</f>
        <v>93.6</v>
      </c>
    </row>
    <row r="541" spans="1:31" x14ac:dyDescent="0.25">
      <c r="A541" s="5">
        <v>12</v>
      </c>
      <c r="B541" s="6">
        <v>44661</v>
      </c>
      <c r="C541" s="7">
        <v>1463.05</v>
      </c>
      <c r="D541" s="7">
        <v>536.32000000000005</v>
      </c>
      <c r="E541" s="7">
        <v>181.79</v>
      </c>
      <c r="F541" s="7">
        <v>69.489999999999995</v>
      </c>
      <c r="G541" s="7">
        <v>35.72</v>
      </c>
      <c r="H541" s="7">
        <v>18.47</v>
      </c>
      <c r="I541" s="7"/>
      <c r="J541" s="7"/>
      <c r="K541" s="7"/>
      <c r="L541" s="4">
        <f>CierreVentas[[#This Row],[Venta 
Total]]-SUM(CierreVentas[[#This Row],[Datafast]:[Transferencias]])</f>
        <v>621.25999999999988</v>
      </c>
      <c r="M541" s="7">
        <v>1.1000000000000001</v>
      </c>
      <c r="N541" s="7"/>
      <c r="O541" s="7"/>
      <c r="P541" s="7"/>
      <c r="Q541" s="7">
        <v>50</v>
      </c>
      <c r="R541" s="7"/>
      <c r="S541" s="7">
        <v>71</v>
      </c>
      <c r="T541" s="7"/>
      <c r="U541" s="7"/>
      <c r="V541" s="7"/>
      <c r="W541" s="23">
        <f>SUM(CierreVentas[[#This Row],[Compras]:[Otros]])</f>
        <v>122.1</v>
      </c>
      <c r="X541" s="7">
        <v>499.16</v>
      </c>
      <c r="Y541" s="7"/>
      <c r="Z541" s="4">
        <f>CierreVentas[[#This Row],[Efectivo]]-CierreVentas[[#This Row],[Total Gastos]]-CierreVentas[[#This Row],[Deposito
1]]-CierreVentas[[#This Row],[Deposito
2]]</f>
        <v>-1.7053025658242404E-13</v>
      </c>
      <c r="AA541" s="7"/>
      <c r="AB541" s="7"/>
      <c r="AC541" s="7">
        <v>54.6</v>
      </c>
      <c r="AD541" s="7"/>
      <c r="AE541" s="23">
        <f>SUM(CierreVentas[[#This Row],[Empleados]:[Promociones]])</f>
        <v>54.6</v>
      </c>
    </row>
    <row r="542" spans="1:31" x14ac:dyDescent="0.25">
      <c r="A542" s="5">
        <v>12</v>
      </c>
      <c r="B542" s="6">
        <v>44672</v>
      </c>
      <c r="C542" s="7">
        <v>564.11</v>
      </c>
      <c r="D542" s="7">
        <v>194.82</v>
      </c>
      <c r="E542" s="7">
        <v>86.26</v>
      </c>
      <c r="F542" s="7">
        <v>78.03</v>
      </c>
      <c r="G542" s="7"/>
      <c r="H542" s="7"/>
      <c r="I542" s="7"/>
      <c r="J542" s="7"/>
      <c r="K542" s="7"/>
      <c r="L542" s="4">
        <f>CierreVentas[[#This Row],[Venta 
Total]]-SUM(CierreVentas[[#This Row],[Datafast]:[Transferencias]])</f>
        <v>205</v>
      </c>
      <c r="M542" s="7">
        <v>5.94</v>
      </c>
      <c r="N542" s="7"/>
      <c r="O542" s="7"/>
      <c r="P542" s="7">
        <v>199.06</v>
      </c>
      <c r="Q542" s="7"/>
      <c r="R542" s="7"/>
      <c r="S542" s="7"/>
      <c r="T542" s="7"/>
      <c r="U542" s="7"/>
      <c r="V542" s="7"/>
      <c r="W542" s="23">
        <f>SUM(CierreVentas[[#This Row],[Compras]:[Otros]])</f>
        <v>205</v>
      </c>
      <c r="X542" s="7"/>
      <c r="Y542" s="7"/>
      <c r="Z542" s="4">
        <f>CierreVentas[[#This Row],[Efectivo]]-CierreVentas[[#This Row],[Total Gastos]]-CierreVentas[[#This Row],[Deposito
1]]-CierreVentas[[#This Row],[Deposito
2]]</f>
        <v>0</v>
      </c>
      <c r="AA542" s="7"/>
      <c r="AB542" s="7"/>
      <c r="AC542" s="7"/>
      <c r="AD542" s="7">
        <v>23.4</v>
      </c>
      <c r="AE542" s="23">
        <f>SUM(CierreVentas[[#This Row],[Empleados]:[Promociones]])</f>
        <v>23.4</v>
      </c>
    </row>
    <row r="543" spans="1:31" x14ac:dyDescent="0.25">
      <c r="A543" s="5">
        <v>12</v>
      </c>
      <c r="B543" s="6">
        <v>44673</v>
      </c>
      <c r="C543" s="7">
        <v>758.68</v>
      </c>
      <c r="D543" s="7">
        <v>256.95</v>
      </c>
      <c r="E543" s="7">
        <v>180.38</v>
      </c>
      <c r="F543" s="7">
        <v>84.06</v>
      </c>
      <c r="G543" s="7"/>
      <c r="H543" s="7">
        <v>10.08</v>
      </c>
      <c r="I543" s="7"/>
      <c r="J543" s="7"/>
      <c r="K543" s="7"/>
      <c r="L543" s="4">
        <f>CierreVentas[[#This Row],[Venta 
Total]]-SUM(CierreVentas[[#This Row],[Datafast]:[Transferencias]])</f>
        <v>227.20999999999992</v>
      </c>
      <c r="M543" s="7">
        <v>6.65</v>
      </c>
      <c r="N543" s="7"/>
      <c r="O543" s="7"/>
      <c r="P543" s="7">
        <v>213.38</v>
      </c>
      <c r="Q543" s="7"/>
      <c r="R543" s="7"/>
      <c r="S543" s="7"/>
      <c r="T543" s="7"/>
      <c r="U543" s="7"/>
      <c r="V543" s="7">
        <v>7.18</v>
      </c>
      <c r="W543" s="23">
        <f>SUM(CierreVentas[[#This Row],[Compras]:[Otros]])</f>
        <v>227.21</v>
      </c>
      <c r="X543" s="7"/>
      <c r="Y543" s="7"/>
      <c r="Z543" s="4">
        <f>CierreVentas[[#This Row],[Efectivo]]-CierreVentas[[#This Row],[Total Gastos]]-CierreVentas[[#This Row],[Deposito
1]]-CierreVentas[[#This Row],[Deposito
2]]</f>
        <v>-8.5265128291212022E-14</v>
      </c>
      <c r="AA543" s="7"/>
      <c r="AB543" s="7"/>
      <c r="AC543" s="7"/>
      <c r="AD543" s="7">
        <v>46.8</v>
      </c>
      <c r="AE543" s="23">
        <f>SUM(CierreVentas[[#This Row],[Empleados]:[Promociones]])</f>
        <v>46.8</v>
      </c>
    </row>
    <row r="544" spans="1:31" x14ac:dyDescent="0.25">
      <c r="A544" s="5">
        <v>12</v>
      </c>
      <c r="B544" s="6">
        <v>44674</v>
      </c>
      <c r="C544" s="7">
        <v>1544.39</v>
      </c>
      <c r="D544" s="7">
        <v>409.51</v>
      </c>
      <c r="E544" s="7">
        <v>435.06</v>
      </c>
      <c r="F544" s="7">
        <v>98.51</v>
      </c>
      <c r="G544" s="7"/>
      <c r="H544" s="7">
        <v>10.97</v>
      </c>
      <c r="I544" s="7"/>
      <c r="J544" s="7"/>
      <c r="K544" s="7"/>
      <c r="L544" s="4">
        <f>CierreVentas[[#This Row],[Venta 
Total]]-SUM(CierreVentas[[#This Row],[Datafast]:[Transferencias]])</f>
        <v>590.34000000000015</v>
      </c>
      <c r="M544" s="7"/>
      <c r="N544" s="7"/>
      <c r="O544" s="7"/>
      <c r="P544" s="7">
        <v>112.53</v>
      </c>
      <c r="Q544" s="7"/>
      <c r="R544" s="7"/>
      <c r="S544" s="7"/>
      <c r="T544" s="7"/>
      <c r="U544" s="7"/>
      <c r="V544" s="7"/>
      <c r="W544" s="23">
        <f>SUM(CierreVentas[[#This Row],[Compras]:[Otros]])</f>
        <v>112.53</v>
      </c>
      <c r="X544" s="7">
        <v>477.81</v>
      </c>
      <c r="Y544" s="7"/>
      <c r="Z544" s="4">
        <f>CierreVentas[[#This Row],[Efectivo]]-CierreVentas[[#This Row],[Total Gastos]]-CierreVentas[[#This Row],[Deposito
1]]-CierreVentas[[#This Row],[Deposito
2]]</f>
        <v>1.7053025658242404E-13</v>
      </c>
      <c r="AA544" s="7"/>
      <c r="AB544" s="7"/>
      <c r="AC544" s="7"/>
      <c r="AD544" s="7">
        <v>31.2</v>
      </c>
      <c r="AE544" s="23">
        <f>SUM(CierreVentas[[#This Row],[Empleados]:[Promociones]])</f>
        <v>31.2</v>
      </c>
    </row>
    <row r="545" spans="1:31" x14ac:dyDescent="0.25">
      <c r="A545" s="5">
        <v>12</v>
      </c>
      <c r="B545" s="6">
        <v>44675</v>
      </c>
      <c r="C545" s="7">
        <v>1871.25</v>
      </c>
      <c r="D545" s="7">
        <v>540.41999999999996</v>
      </c>
      <c r="E545" s="7">
        <v>460.88</v>
      </c>
      <c r="F545" s="7">
        <v>39.479999999999997</v>
      </c>
      <c r="G545" s="7">
        <v>83.77</v>
      </c>
      <c r="H545" s="7"/>
      <c r="I545" s="7"/>
      <c r="J545" s="7"/>
      <c r="K545" s="7"/>
      <c r="L545" s="4">
        <f>CierreVentas[[#This Row],[Venta 
Total]]-SUM(CierreVentas[[#This Row],[Datafast]:[Transferencias]])</f>
        <v>746.7</v>
      </c>
      <c r="M545" s="7">
        <v>14.96</v>
      </c>
      <c r="N545" s="7"/>
      <c r="O545" s="7"/>
      <c r="P545" s="7"/>
      <c r="Q545" s="7">
        <v>70</v>
      </c>
      <c r="R545" s="7"/>
      <c r="S545" s="7">
        <v>71</v>
      </c>
      <c r="T545" s="7"/>
      <c r="U545" s="7"/>
      <c r="V545" s="7"/>
      <c r="W545" s="23">
        <f>SUM(CierreVentas[[#This Row],[Compras]:[Otros]])</f>
        <v>155.96</v>
      </c>
      <c r="X545" s="7">
        <v>590.74</v>
      </c>
      <c r="Y545" s="7"/>
      <c r="Z545" s="4">
        <f>CierreVentas[[#This Row],[Efectivo]]-CierreVentas[[#This Row],[Total Gastos]]-CierreVentas[[#This Row],[Deposito
1]]-CierreVentas[[#This Row],[Deposito
2]]</f>
        <v>0</v>
      </c>
      <c r="AA545" s="7"/>
      <c r="AB545" s="7"/>
      <c r="AC545" s="7"/>
      <c r="AD545" s="7">
        <v>109.2</v>
      </c>
      <c r="AE545" s="23">
        <f>SUM(CierreVentas[[#This Row],[Empleados]:[Promociones]])</f>
        <v>109.2</v>
      </c>
    </row>
    <row r="546" spans="1:31" x14ac:dyDescent="0.25">
      <c r="A546" s="5">
        <v>12</v>
      </c>
      <c r="B546" s="6">
        <v>44676</v>
      </c>
      <c r="C546" s="7">
        <v>354.88</v>
      </c>
      <c r="D546" s="7">
        <v>78.75</v>
      </c>
      <c r="E546" s="7">
        <v>72.709999999999994</v>
      </c>
      <c r="F546" s="7"/>
      <c r="G546" s="7"/>
      <c r="H546" s="7"/>
      <c r="I546" s="7"/>
      <c r="J546" s="7"/>
      <c r="K546" s="7"/>
      <c r="L546" s="4">
        <f>CierreVentas[[#This Row],[Venta 
Total]]-SUM(CierreVentas[[#This Row],[Datafast]:[Transferencias]])</f>
        <v>203.42000000000002</v>
      </c>
      <c r="M546" s="7">
        <v>6.41</v>
      </c>
      <c r="N546" s="7"/>
      <c r="O546" s="7"/>
      <c r="P546" s="7"/>
      <c r="Q546" s="7">
        <v>40</v>
      </c>
      <c r="R546" s="7"/>
      <c r="S546" s="7"/>
      <c r="T546" s="7"/>
      <c r="U546" s="7"/>
      <c r="V546" s="7"/>
      <c r="W546" s="23">
        <f>SUM(CierreVentas[[#This Row],[Compras]:[Otros]])</f>
        <v>46.41</v>
      </c>
      <c r="X546" s="7">
        <v>157.01</v>
      </c>
      <c r="Y546" s="7"/>
      <c r="Z546" s="4">
        <f>CierreVentas[[#This Row],[Efectivo]]-CierreVentas[[#This Row],[Total Gastos]]-CierreVentas[[#This Row],[Deposito
1]]-CierreVentas[[#This Row],[Deposito
2]]</f>
        <v>2.8421709430404007E-14</v>
      </c>
      <c r="AA546" s="7"/>
      <c r="AB546" s="7"/>
      <c r="AC546" s="7"/>
      <c r="AD546" s="7">
        <v>15.6</v>
      </c>
      <c r="AE546" s="23">
        <f>SUM(CierreVentas[[#This Row],[Empleados]:[Promociones]])</f>
        <v>15.6</v>
      </c>
    </row>
    <row r="547" spans="1:31" x14ac:dyDescent="0.25">
      <c r="A547" s="5">
        <v>12</v>
      </c>
      <c r="B547" s="6">
        <v>44678</v>
      </c>
      <c r="C547" s="7">
        <v>472.21</v>
      </c>
      <c r="D547" s="7">
        <v>54.63</v>
      </c>
      <c r="E547" s="7">
        <v>145.66</v>
      </c>
      <c r="F547" s="7">
        <v>41.69</v>
      </c>
      <c r="G547" s="7">
        <v>20.66</v>
      </c>
      <c r="H547" s="7"/>
      <c r="I547" s="7"/>
      <c r="J547" s="7"/>
      <c r="K547" s="7"/>
      <c r="L547" s="4">
        <f>CierreVentas[[#This Row],[Venta 
Total]]-SUM(CierreVentas[[#This Row],[Datafast]:[Transferencias]])</f>
        <v>209.57</v>
      </c>
      <c r="M547" s="7"/>
      <c r="N547" s="7"/>
      <c r="O547" s="7"/>
      <c r="P547" s="7"/>
      <c r="Q547" s="7">
        <v>20</v>
      </c>
      <c r="R547" s="7"/>
      <c r="S547" s="7"/>
      <c r="T547" s="7"/>
      <c r="U547" s="7"/>
      <c r="V547" s="7"/>
      <c r="W547" s="23">
        <f>SUM(CierreVentas[[#This Row],[Compras]:[Otros]])</f>
        <v>20</v>
      </c>
      <c r="X547" s="7">
        <v>189.57</v>
      </c>
      <c r="Y547" s="7"/>
      <c r="Z547" s="4">
        <f>CierreVentas[[#This Row],[Efectivo]]-CierreVentas[[#This Row],[Total Gastos]]-CierreVentas[[#This Row],[Deposito
1]]-CierreVentas[[#This Row],[Deposito
2]]</f>
        <v>0</v>
      </c>
      <c r="AA547" s="7"/>
      <c r="AB547" s="7"/>
      <c r="AC547" s="7"/>
      <c r="AD547" s="7">
        <v>23.4</v>
      </c>
      <c r="AE547" s="23">
        <f>SUM(CierreVentas[[#This Row],[Empleados]:[Promociones]])</f>
        <v>23.4</v>
      </c>
    </row>
    <row r="548" spans="1:31" x14ac:dyDescent="0.25">
      <c r="A548" s="5">
        <v>12</v>
      </c>
      <c r="B548" s="6">
        <v>44679</v>
      </c>
      <c r="C548" s="7">
        <v>579.82000000000005</v>
      </c>
      <c r="D548" s="7">
        <v>122.65</v>
      </c>
      <c r="E548" s="7">
        <v>54.02</v>
      </c>
      <c r="F548" s="7">
        <v>10.97</v>
      </c>
      <c r="G548" s="7">
        <v>9.9600000000000009</v>
      </c>
      <c r="H548" s="7"/>
      <c r="I548" s="7"/>
      <c r="J548" s="7"/>
      <c r="K548" s="7"/>
      <c r="L548" s="4">
        <f>CierreVentas[[#This Row],[Venta 
Total]]-SUM(CierreVentas[[#This Row],[Datafast]:[Transferencias]])</f>
        <v>382.22</v>
      </c>
      <c r="M548" s="7"/>
      <c r="N548" s="7"/>
      <c r="O548" s="7"/>
      <c r="P548" s="7"/>
      <c r="Q548" s="7"/>
      <c r="R548" s="7"/>
      <c r="S548" s="7"/>
      <c r="T548" s="7">
        <v>9.4</v>
      </c>
      <c r="U548" s="7"/>
      <c r="V548" s="7"/>
      <c r="W548" s="23">
        <f>SUM(CierreVentas[[#This Row],[Compras]:[Otros]])</f>
        <v>9.4</v>
      </c>
      <c r="X548" s="7">
        <v>372.82</v>
      </c>
      <c r="Y548" s="7"/>
      <c r="Z548" s="4">
        <f>CierreVentas[[#This Row],[Efectivo]]-CierreVentas[[#This Row],[Total Gastos]]-CierreVentas[[#This Row],[Deposito
1]]-CierreVentas[[#This Row],[Deposito
2]]</f>
        <v>5.6843418860808015E-14</v>
      </c>
      <c r="AA548" s="7"/>
      <c r="AB548" s="7"/>
      <c r="AC548" s="7"/>
      <c r="AD548" s="7">
        <v>46.8</v>
      </c>
      <c r="AE548" s="23">
        <f>SUM(CierreVentas[[#This Row],[Empleados]:[Promociones]])</f>
        <v>46.8</v>
      </c>
    </row>
    <row r="549" spans="1:31" x14ac:dyDescent="0.25">
      <c r="A549" s="5">
        <v>12</v>
      </c>
      <c r="B549" s="6">
        <v>44680</v>
      </c>
      <c r="C549" s="7">
        <v>918.94</v>
      </c>
      <c r="D549" s="7">
        <v>171.78</v>
      </c>
      <c r="E549" s="7">
        <v>249.27</v>
      </c>
      <c r="F549" s="7">
        <v>119.23</v>
      </c>
      <c r="G549" s="7"/>
      <c r="H549" s="7"/>
      <c r="I549" s="7"/>
      <c r="J549" s="7"/>
      <c r="K549" s="7"/>
      <c r="L549" s="4">
        <f>CierreVentas[[#This Row],[Venta 
Total]]-SUM(CierreVentas[[#This Row],[Datafast]:[Transferencias]])</f>
        <v>378.66000000000008</v>
      </c>
      <c r="M549" s="7"/>
      <c r="N549" s="7"/>
      <c r="O549" s="7"/>
      <c r="P549" s="7"/>
      <c r="Q549" s="7"/>
      <c r="R549" s="7"/>
      <c r="S549" s="7"/>
      <c r="T549" s="7"/>
      <c r="U549" s="7">
        <v>40</v>
      </c>
      <c r="V549" s="7"/>
      <c r="W549" s="23">
        <f>SUM(CierreVentas[[#This Row],[Compras]:[Otros]])</f>
        <v>40</v>
      </c>
      <c r="X549" s="7">
        <v>338.66</v>
      </c>
      <c r="Y549" s="7"/>
      <c r="Z549" s="4">
        <f>CierreVentas[[#This Row],[Efectivo]]-CierreVentas[[#This Row],[Total Gastos]]-CierreVentas[[#This Row],[Deposito
1]]-CierreVentas[[#This Row],[Deposito
2]]</f>
        <v>5.6843418860808015E-14</v>
      </c>
      <c r="AA549" s="7"/>
      <c r="AB549" s="7"/>
      <c r="AC549" s="7"/>
      <c r="AD549" s="7">
        <v>23.4</v>
      </c>
      <c r="AE549" s="23">
        <f>SUM(CierreVentas[[#This Row],[Empleados]:[Promociones]])</f>
        <v>23.4</v>
      </c>
    </row>
    <row r="550" spans="1:31" x14ac:dyDescent="0.25">
      <c r="A550" s="5">
        <v>12</v>
      </c>
      <c r="B550" s="6">
        <v>44681</v>
      </c>
      <c r="C550" s="7">
        <v>1708.11</v>
      </c>
      <c r="D550" s="7">
        <v>273.37</v>
      </c>
      <c r="E550" s="7">
        <v>616.54999999999995</v>
      </c>
      <c r="F550" s="7">
        <v>148.55000000000001</v>
      </c>
      <c r="G550" s="7"/>
      <c r="H550" s="7"/>
      <c r="I550" s="7"/>
      <c r="J550" s="7"/>
      <c r="K550" s="7"/>
      <c r="L550" s="4">
        <f>CierreVentas[[#This Row],[Venta 
Total]]-SUM(CierreVentas[[#This Row],[Datafast]:[Transferencias]])</f>
        <v>669.63999999999987</v>
      </c>
      <c r="M550" s="7"/>
      <c r="N550" s="7"/>
      <c r="O550" s="7"/>
      <c r="P550" s="7"/>
      <c r="Q550" s="7"/>
      <c r="R550" s="7"/>
      <c r="S550" s="7">
        <v>3</v>
      </c>
      <c r="T550" s="7"/>
      <c r="U550" s="7"/>
      <c r="V550" s="7"/>
      <c r="W550" s="23">
        <f>SUM(CierreVentas[[#This Row],[Compras]:[Otros]])</f>
        <v>3</v>
      </c>
      <c r="X550" s="7">
        <v>666.64</v>
      </c>
      <c r="Y550" s="7"/>
      <c r="Z550" s="4">
        <f>CierreVentas[[#This Row],[Efectivo]]-CierreVentas[[#This Row],[Total Gastos]]-CierreVentas[[#This Row],[Deposito
1]]-CierreVentas[[#This Row],[Deposito
2]]</f>
        <v>-1.1368683772161603E-13</v>
      </c>
      <c r="AA550" s="7"/>
      <c r="AB550" s="7"/>
      <c r="AC550" s="7"/>
      <c r="AD550" s="7">
        <v>46.8</v>
      </c>
      <c r="AE550" s="23">
        <f>SUM(CierreVentas[[#This Row],[Empleados]:[Promociones]])</f>
        <v>46.8</v>
      </c>
    </row>
    <row r="551" spans="1:31" x14ac:dyDescent="0.25">
      <c r="A551" s="5">
        <v>12</v>
      </c>
      <c r="B551" s="6">
        <v>44662</v>
      </c>
      <c r="C551" s="7">
        <v>283.58</v>
      </c>
      <c r="D551" s="7">
        <v>77.08</v>
      </c>
      <c r="E551" s="7">
        <v>41.54</v>
      </c>
      <c r="F551" s="7"/>
      <c r="G551" s="7"/>
      <c r="H551" s="7"/>
      <c r="I551" s="7"/>
      <c r="J551" s="7"/>
      <c r="K551" s="7"/>
      <c r="L551" s="4">
        <f>CierreVentas[[#This Row],[Venta 
Total]]-SUM(CierreVentas[[#This Row],[Datafast]:[Transferencias]])</f>
        <v>164.95999999999998</v>
      </c>
      <c r="M551" s="7"/>
      <c r="N551" s="7"/>
      <c r="O551" s="7"/>
      <c r="P551" s="7"/>
      <c r="Q551" s="7">
        <v>30</v>
      </c>
      <c r="R551" s="7"/>
      <c r="S551" s="7"/>
      <c r="T551" s="7">
        <v>8.9600000000000009</v>
      </c>
      <c r="U551" s="7"/>
      <c r="V551" s="7"/>
      <c r="W551" s="23">
        <f>SUM(CierreVentas[[#This Row],[Compras]:[Otros]])</f>
        <v>38.96</v>
      </c>
      <c r="X551" s="7">
        <v>126</v>
      </c>
      <c r="Y551" s="7"/>
      <c r="Z551" s="4">
        <f>CierreVentas[[#This Row],[Efectivo]]-CierreVentas[[#This Row],[Total Gastos]]-CierreVentas[[#This Row],[Deposito
1]]-CierreVentas[[#This Row],[Deposito
2]]</f>
        <v>-2.8421709430404007E-14</v>
      </c>
      <c r="AA551" s="7"/>
      <c r="AB551" s="7">
        <v>0.25</v>
      </c>
      <c r="AC551" s="7"/>
      <c r="AD551" s="7">
        <v>23.4</v>
      </c>
      <c r="AE551" s="23">
        <f>SUM(CierreVentas[[#This Row],[Empleados]:[Promociones]])</f>
        <v>23.65</v>
      </c>
    </row>
    <row r="552" spans="1:31" x14ac:dyDescent="0.25">
      <c r="A552" s="5">
        <v>12</v>
      </c>
      <c r="B552" s="6">
        <v>44663</v>
      </c>
      <c r="C552" s="7">
        <v>421.53</v>
      </c>
      <c r="D552" s="7">
        <v>77.680000000000007</v>
      </c>
      <c r="E552" s="7">
        <v>98.96</v>
      </c>
      <c r="F552" s="7">
        <v>10.35</v>
      </c>
      <c r="G552" s="7"/>
      <c r="H552" s="7">
        <v>11.31</v>
      </c>
      <c r="I552" s="7"/>
      <c r="J552" s="7"/>
      <c r="K552" s="7"/>
      <c r="L552" s="4">
        <f>CierreVentas[[#This Row],[Venta 
Total]]-SUM(CierreVentas[[#This Row],[Datafast]:[Transferencias]])</f>
        <v>223.23</v>
      </c>
      <c r="M552" s="7"/>
      <c r="N552" s="7"/>
      <c r="O552" s="7"/>
      <c r="P552" s="7"/>
      <c r="Q552" s="7">
        <v>10</v>
      </c>
      <c r="R552" s="7">
        <v>150</v>
      </c>
      <c r="S552" s="7"/>
      <c r="T552" s="7"/>
      <c r="U552" s="7"/>
      <c r="V552" s="7"/>
      <c r="W552" s="23">
        <f>SUM(CierreVentas[[#This Row],[Compras]:[Otros]])</f>
        <v>160</v>
      </c>
      <c r="X552" s="7">
        <v>63.23</v>
      </c>
      <c r="Y552" s="7"/>
      <c r="Z552" s="4">
        <f>CierreVentas[[#This Row],[Efectivo]]-CierreVentas[[#This Row],[Total Gastos]]-CierreVentas[[#This Row],[Deposito
1]]-CierreVentas[[#This Row],[Deposito
2]]</f>
        <v>-7.1054273576010019E-15</v>
      </c>
      <c r="AA552" s="7"/>
      <c r="AB552" s="7"/>
      <c r="AC552" s="7"/>
      <c r="AD552" s="7">
        <v>39</v>
      </c>
      <c r="AE552" s="23">
        <f>SUM(CierreVentas[[#This Row],[Empleados]:[Promociones]])</f>
        <v>39</v>
      </c>
    </row>
    <row r="553" spans="1:31" x14ac:dyDescent="0.25">
      <c r="A553" s="5">
        <v>12</v>
      </c>
      <c r="B553" s="6">
        <v>44664</v>
      </c>
      <c r="C553" s="7">
        <v>496.57</v>
      </c>
      <c r="D553" s="7">
        <v>107.87</v>
      </c>
      <c r="E553" s="7">
        <v>89.31</v>
      </c>
      <c r="F553" s="7">
        <v>23.46</v>
      </c>
      <c r="G553" s="7">
        <v>69.33</v>
      </c>
      <c r="H553" s="7"/>
      <c r="I553" s="7"/>
      <c r="J553" s="7"/>
      <c r="K553" s="7"/>
      <c r="L553" s="4">
        <f>CierreVentas[[#This Row],[Venta 
Total]]-SUM(CierreVentas[[#This Row],[Datafast]:[Transferencias]])</f>
        <v>206.59999999999997</v>
      </c>
      <c r="M553" s="7"/>
      <c r="N553" s="7"/>
      <c r="O553" s="7"/>
      <c r="P553" s="7"/>
      <c r="Q553" s="7">
        <v>30</v>
      </c>
      <c r="R553" s="7">
        <v>176.6</v>
      </c>
      <c r="S553" s="7"/>
      <c r="T553" s="7"/>
      <c r="U553" s="7"/>
      <c r="V553" s="7"/>
      <c r="W553" s="23">
        <f>SUM(CierreVentas[[#This Row],[Compras]:[Otros]])</f>
        <v>206.6</v>
      </c>
      <c r="X553" s="7"/>
      <c r="Y553" s="7"/>
      <c r="Z553" s="4">
        <f>CierreVentas[[#This Row],[Efectivo]]-CierreVentas[[#This Row],[Total Gastos]]-CierreVentas[[#This Row],[Deposito
1]]-CierreVentas[[#This Row],[Deposito
2]]</f>
        <v>-2.8421709430404007E-14</v>
      </c>
      <c r="AA553" s="7"/>
      <c r="AB553" s="7"/>
      <c r="AC553" s="7"/>
      <c r="AD553" s="7"/>
      <c r="AE553" s="23">
        <f>SUM(CierreVentas[[#This Row],[Empleados]:[Promociones]])</f>
        <v>0</v>
      </c>
    </row>
    <row r="554" spans="1:31" x14ac:dyDescent="0.25">
      <c r="A554" s="5">
        <v>12</v>
      </c>
      <c r="B554" s="6">
        <v>44665</v>
      </c>
      <c r="C554" s="7">
        <v>992.57</v>
      </c>
      <c r="D554" s="7">
        <v>296.11</v>
      </c>
      <c r="E554" s="7">
        <v>112.06</v>
      </c>
      <c r="F554" s="7">
        <v>64.14</v>
      </c>
      <c r="G554" s="7">
        <v>66.13</v>
      </c>
      <c r="H554" s="7">
        <v>58.66</v>
      </c>
      <c r="I554" s="7"/>
      <c r="J554" s="7"/>
      <c r="K554" s="7"/>
      <c r="L554" s="4">
        <f>CierreVentas[[#This Row],[Venta 
Total]]-SUM(CierreVentas[[#This Row],[Datafast]:[Transferencias]])</f>
        <v>395.47</v>
      </c>
      <c r="M554" s="7">
        <v>21.95</v>
      </c>
      <c r="N554" s="7"/>
      <c r="O554" s="7"/>
      <c r="P554" s="7"/>
      <c r="Q554" s="7"/>
      <c r="R554" s="7">
        <v>23.4</v>
      </c>
      <c r="S554" s="7"/>
      <c r="T554" s="7"/>
      <c r="U554" s="7"/>
      <c r="V554" s="7"/>
      <c r="W554" s="23">
        <f>SUM(CierreVentas[[#This Row],[Compras]:[Otros]])</f>
        <v>45.349999999999994</v>
      </c>
      <c r="X554" s="7">
        <v>350.12</v>
      </c>
      <c r="Y554" s="7"/>
      <c r="Z554" s="4">
        <f>CierreVentas[[#This Row],[Efectivo]]-CierreVentas[[#This Row],[Total Gastos]]-CierreVentas[[#This Row],[Deposito
1]]-CierreVentas[[#This Row],[Deposito
2]]</f>
        <v>0</v>
      </c>
      <c r="AA554" s="7"/>
      <c r="AB554" s="7"/>
      <c r="AC554" s="7"/>
      <c r="AD554" s="7">
        <v>46.8</v>
      </c>
      <c r="AE554" s="23">
        <f>SUM(CierreVentas[[#This Row],[Empleados]:[Promociones]])</f>
        <v>46.8</v>
      </c>
    </row>
    <row r="555" spans="1:31" x14ac:dyDescent="0.25">
      <c r="A555" s="5">
        <v>12</v>
      </c>
      <c r="B555" s="6">
        <v>44666</v>
      </c>
      <c r="C555" s="7">
        <v>2007.43</v>
      </c>
      <c r="D555" s="7">
        <v>510.59</v>
      </c>
      <c r="E555" s="7">
        <v>542.76</v>
      </c>
      <c r="F555" s="7">
        <v>236.56</v>
      </c>
      <c r="G555" s="7">
        <v>9.99</v>
      </c>
      <c r="H555" s="7">
        <v>33.409999999999997</v>
      </c>
      <c r="I555" s="7"/>
      <c r="J555" s="7"/>
      <c r="K555" s="7"/>
      <c r="L555" s="4">
        <f>CierreVentas[[#This Row],[Venta 
Total]]-SUM(CierreVentas[[#This Row],[Datafast]:[Transferencias]])</f>
        <v>674.12000000000012</v>
      </c>
      <c r="M555" s="7">
        <v>6.98</v>
      </c>
      <c r="N555" s="7"/>
      <c r="O555" s="7"/>
      <c r="P555" s="7"/>
      <c r="Q555" s="7">
        <v>50</v>
      </c>
      <c r="R555" s="7"/>
      <c r="S555" s="7">
        <v>3</v>
      </c>
      <c r="T555" s="7"/>
      <c r="U555" s="7"/>
      <c r="V555" s="7"/>
      <c r="W555" s="23">
        <f>SUM(CierreVentas[[#This Row],[Compras]:[Otros]])</f>
        <v>59.980000000000004</v>
      </c>
      <c r="X555" s="7">
        <v>614.14</v>
      </c>
      <c r="Y555" s="7"/>
      <c r="Z555" s="4">
        <f>CierreVentas[[#This Row],[Efectivo]]-CierreVentas[[#This Row],[Total Gastos]]-CierreVentas[[#This Row],[Deposito
1]]-CierreVentas[[#This Row],[Deposito
2]]</f>
        <v>1.1368683772161603E-13</v>
      </c>
      <c r="AA555" s="7"/>
      <c r="AB555" s="7"/>
      <c r="AC555" s="7"/>
      <c r="AD555" s="7">
        <v>94.75</v>
      </c>
      <c r="AE555" s="23">
        <f>SUM(CierreVentas[[#This Row],[Empleados]:[Promociones]])</f>
        <v>94.75</v>
      </c>
    </row>
    <row r="556" spans="1:31" x14ac:dyDescent="0.25">
      <c r="A556" s="5">
        <v>12</v>
      </c>
      <c r="B556" s="6">
        <v>44667</v>
      </c>
      <c r="C556" s="7">
        <v>1289.3599999999999</v>
      </c>
      <c r="D556" s="7">
        <v>287.45999999999998</v>
      </c>
      <c r="E556" s="7">
        <v>382.69</v>
      </c>
      <c r="F556" s="7">
        <v>71.05</v>
      </c>
      <c r="G556" s="7">
        <v>13.11</v>
      </c>
      <c r="H556" s="7">
        <v>5.29</v>
      </c>
      <c r="I556" s="7"/>
      <c r="J556" s="7"/>
      <c r="K556" s="7"/>
      <c r="L556" s="4">
        <f>CierreVentas[[#This Row],[Venta 
Total]]-SUM(CierreVentas[[#This Row],[Datafast]:[Transferencias]])</f>
        <v>529.76</v>
      </c>
      <c r="M556" s="7"/>
      <c r="N556" s="7"/>
      <c r="O556" s="7"/>
      <c r="P556" s="7"/>
      <c r="Q556" s="7"/>
      <c r="R556" s="7"/>
      <c r="S556" s="7"/>
      <c r="T556" s="7">
        <v>9.07</v>
      </c>
      <c r="U556" s="7"/>
      <c r="V556" s="7">
        <v>19.899999999999999</v>
      </c>
      <c r="W556" s="23">
        <f>SUM(CierreVentas[[#This Row],[Compras]:[Otros]])</f>
        <v>28.97</v>
      </c>
      <c r="X556" s="7">
        <v>500.79</v>
      </c>
      <c r="Y556" s="7"/>
      <c r="Z556" s="4">
        <f>CierreVentas[[#This Row],[Efectivo]]-CierreVentas[[#This Row],[Total Gastos]]-CierreVentas[[#This Row],[Deposito
1]]-CierreVentas[[#This Row],[Deposito
2]]</f>
        <v>-5.6843418860808015E-14</v>
      </c>
      <c r="AA556" s="7"/>
      <c r="AB556" s="7"/>
      <c r="AC556" s="7"/>
      <c r="AD556" s="7">
        <v>39</v>
      </c>
      <c r="AE556" s="23">
        <f>SUM(CierreVentas[[#This Row],[Empleados]:[Promociones]])</f>
        <v>39</v>
      </c>
    </row>
    <row r="557" spans="1:31" x14ac:dyDescent="0.25">
      <c r="A557" s="5">
        <v>12</v>
      </c>
      <c r="B557" s="6">
        <v>44668</v>
      </c>
      <c r="C557" s="7">
        <v>1116.08</v>
      </c>
      <c r="D557" s="7">
        <v>212.22</v>
      </c>
      <c r="E557" s="7">
        <v>234.39</v>
      </c>
      <c r="F557" s="7">
        <v>21.4</v>
      </c>
      <c r="G557" s="7">
        <v>33.26</v>
      </c>
      <c r="H557" s="7"/>
      <c r="I557" s="7"/>
      <c r="J557" s="7"/>
      <c r="K557" s="7"/>
      <c r="L557" s="4">
        <f>CierreVentas[[#This Row],[Venta 
Total]]-SUM(CierreVentas[[#This Row],[Datafast]:[Transferencias]])</f>
        <v>614.80999999999995</v>
      </c>
      <c r="M557" s="7"/>
      <c r="N557" s="7"/>
      <c r="O557" s="7"/>
      <c r="P557" s="7"/>
      <c r="Q557" s="7">
        <v>20</v>
      </c>
      <c r="R557" s="7"/>
      <c r="S557" s="7">
        <v>71</v>
      </c>
      <c r="T557" s="7"/>
      <c r="U557" s="7"/>
      <c r="V557" s="7"/>
      <c r="W557" s="23">
        <f>SUM(CierreVentas[[#This Row],[Compras]:[Otros]])</f>
        <v>91</v>
      </c>
      <c r="X557" s="7">
        <v>523.80999999999995</v>
      </c>
      <c r="Y557" s="7"/>
      <c r="Z557" s="4">
        <f>CierreVentas[[#This Row],[Efectivo]]-CierreVentas[[#This Row],[Total Gastos]]-CierreVentas[[#This Row],[Deposito
1]]-CierreVentas[[#This Row],[Deposito
2]]</f>
        <v>0</v>
      </c>
      <c r="AA557" s="7"/>
      <c r="AB557" s="7"/>
      <c r="AC557" s="7"/>
      <c r="AD557" s="7">
        <v>46.8</v>
      </c>
      <c r="AE557" s="23">
        <f>SUM(CierreVentas[[#This Row],[Empleados]:[Promociones]])</f>
        <v>46.8</v>
      </c>
    </row>
    <row r="558" spans="1:31" x14ac:dyDescent="0.25">
      <c r="A558" s="5">
        <v>12</v>
      </c>
      <c r="B558" s="6">
        <v>44669</v>
      </c>
      <c r="C558" s="7">
        <v>418.89</v>
      </c>
      <c r="D558" s="7">
        <v>76.64</v>
      </c>
      <c r="E558" s="7">
        <v>197.16</v>
      </c>
      <c r="F558" s="7"/>
      <c r="G558" s="7">
        <v>18.05</v>
      </c>
      <c r="H558" s="7"/>
      <c r="I558" s="7"/>
      <c r="J558" s="7"/>
      <c r="K558" s="7"/>
      <c r="L558" s="4">
        <f>CierreVentas[[#This Row],[Venta 
Total]]-SUM(CierreVentas[[#This Row],[Datafast]:[Transferencias]])</f>
        <v>127.03999999999996</v>
      </c>
      <c r="M558" s="7">
        <v>4.55</v>
      </c>
      <c r="N558" s="7"/>
      <c r="O558" s="7"/>
      <c r="P558" s="7"/>
      <c r="Q558" s="7">
        <v>50</v>
      </c>
      <c r="R558" s="7"/>
      <c r="S558" s="7"/>
      <c r="T558" s="7"/>
      <c r="U558" s="7">
        <v>15</v>
      </c>
      <c r="V558" s="7">
        <v>6</v>
      </c>
      <c r="W558" s="23">
        <f>SUM(CierreVentas[[#This Row],[Compras]:[Otros]])</f>
        <v>75.55</v>
      </c>
      <c r="X558" s="7">
        <v>51.49</v>
      </c>
      <c r="Y558" s="7"/>
      <c r="Z558" s="4">
        <f>CierreVentas[[#This Row],[Efectivo]]-CierreVentas[[#This Row],[Total Gastos]]-CierreVentas[[#This Row],[Deposito
1]]-CierreVentas[[#This Row],[Deposito
2]]</f>
        <v>-3.5527136788005009E-14</v>
      </c>
      <c r="AA558" s="7"/>
      <c r="AB558" s="7"/>
      <c r="AC558" s="7"/>
      <c r="AD558" s="7">
        <v>23.4</v>
      </c>
      <c r="AE558" s="23">
        <f>SUM(CierreVentas[[#This Row],[Empleados]:[Promociones]])</f>
        <v>23.4</v>
      </c>
    </row>
    <row r="559" spans="1:31" x14ac:dyDescent="0.25">
      <c r="A559" s="5">
        <v>12</v>
      </c>
      <c r="B559" s="6">
        <v>44670</v>
      </c>
      <c r="C559" s="7">
        <v>423.86</v>
      </c>
      <c r="D559" s="7">
        <v>61.92</v>
      </c>
      <c r="E559" s="7">
        <v>98.49</v>
      </c>
      <c r="F559" s="7">
        <v>33.479999999999997</v>
      </c>
      <c r="G559" s="7"/>
      <c r="H559" s="7"/>
      <c r="I559" s="7"/>
      <c r="J559" s="7"/>
      <c r="K559" s="7"/>
      <c r="L559" s="4">
        <f>CierreVentas[[#This Row],[Venta 
Total]]-SUM(CierreVentas[[#This Row],[Datafast]:[Transferencias]])</f>
        <v>229.97000000000003</v>
      </c>
      <c r="M559" s="7"/>
      <c r="N559" s="7"/>
      <c r="O559" s="7"/>
      <c r="P559" s="7">
        <v>229.97</v>
      </c>
      <c r="Q559" s="7"/>
      <c r="R559" s="7"/>
      <c r="S559" s="7"/>
      <c r="T559" s="7"/>
      <c r="U559" s="7"/>
      <c r="V559" s="7"/>
      <c r="W559" s="23">
        <f>SUM(CierreVentas[[#This Row],[Compras]:[Otros]])</f>
        <v>229.97</v>
      </c>
      <c r="X559" s="7"/>
      <c r="Y559" s="7"/>
      <c r="Z559" s="4">
        <f>CierreVentas[[#This Row],[Efectivo]]-CierreVentas[[#This Row],[Total Gastos]]-CierreVentas[[#This Row],[Deposito
1]]-CierreVentas[[#This Row],[Deposito
2]]</f>
        <v>2.8421709430404007E-14</v>
      </c>
      <c r="AA559" s="7"/>
      <c r="AB559" s="7"/>
      <c r="AC559" s="7"/>
      <c r="AD559" s="7"/>
      <c r="AE559" s="23">
        <f>SUM(CierreVentas[[#This Row],[Empleados]:[Promociones]])</f>
        <v>0</v>
      </c>
    </row>
    <row r="560" spans="1:31" x14ac:dyDescent="0.25">
      <c r="A560" s="5">
        <v>12</v>
      </c>
      <c r="B560" s="6">
        <v>44671</v>
      </c>
      <c r="C560" s="7">
        <v>647.19000000000005</v>
      </c>
      <c r="D560" s="7">
        <v>153.81</v>
      </c>
      <c r="E560" s="7">
        <v>145.68</v>
      </c>
      <c r="F560" s="7">
        <v>19.350000000000001</v>
      </c>
      <c r="G560" s="7"/>
      <c r="H560" s="7">
        <v>21.32</v>
      </c>
      <c r="I560" s="7"/>
      <c r="J560" s="7"/>
      <c r="K560" s="7"/>
      <c r="L560" s="4">
        <f>CierreVentas[[#This Row],[Venta 
Total]]-SUM(CierreVentas[[#This Row],[Datafast]:[Transferencias]])</f>
        <v>307.03000000000003</v>
      </c>
      <c r="M560" s="7"/>
      <c r="N560" s="7"/>
      <c r="O560" s="7"/>
      <c r="P560" s="7">
        <v>307.02999999999997</v>
      </c>
      <c r="Q560" s="7"/>
      <c r="R560" s="7"/>
      <c r="S560" s="7"/>
      <c r="T560" s="7"/>
      <c r="U560" s="7"/>
      <c r="V560" s="7"/>
      <c r="W560" s="23">
        <f>SUM(CierreVentas[[#This Row],[Compras]:[Otros]])</f>
        <v>307.02999999999997</v>
      </c>
      <c r="X560" s="7"/>
      <c r="Y560" s="7"/>
      <c r="Z560" s="4">
        <f>CierreVentas[[#This Row],[Efectivo]]-CierreVentas[[#This Row],[Total Gastos]]-CierreVentas[[#This Row],[Deposito
1]]-CierreVentas[[#This Row],[Deposito
2]]</f>
        <v>5.6843418860808015E-14</v>
      </c>
      <c r="AA560" s="7"/>
      <c r="AB560" s="7"/>
      <c r="AC560" s="7"/>
      <c r="AD560" s="7">
        <v>23.4</v>
      </c>
      <c r="AE560" s="23">
        <f>SUM(CierreVentas[[#This Row],[Empleados]:[Promociones]])</f>
        <v>23.4</v>
      </c>
    </row>
    <row r="561" spans="1:31" x14ac:dyDescent="0.25">
      <c r="A561" s="18" t="s">
        <v>26</v>
      </c>
      <c r="B561" s="18"/>
      <c r="C561" s="20">
        <f t="shared" ref="C561:AE561" si="0">SUBTOTAL(9,C11:C560)</f>
        <v>516247.13999999955</v>
      </c>
      <c r="D561" s="21">
        <f t="shared" si="0"/>
        <v>38308.289999999994</v>
      </c>
      <c r="E561" s="20">
        <f t="shared" si="0"/>
        <v>206861.56999999983</v>
      </c>
      <c r="F561" s="20">
        <f t="shared" si="0"/>
        <v>37607.150000000045</v>
      </c>
      <c r="G561" s="20">
        <f t="shared" si="0"/>
        <v>18686.589999999993</v>
      </c>
      <c r="H561" s="20">
        <f t="shared" si="0"/>
        <v>10441.779999999984</v>
      </c>
      <c r="I561" s="20">
        <f t="shared" si="0"/>
        <v>137.53</v>
      </c>
      <c r="J561" s="20">
        <f t="shared" si="0"/>
        <v>316.36</v>
      </c>
      <c r="K561" s="20">
        <f t="shared" si="0"/>
        <v>0</v>
      </c>
      <c r="L561" s="20">
        <f t="shared" si="0"/>
        <v>203350.31000000003</v>
      </c>
      <c r="M561" s="20">
        <f t="shared" si="0"/>
        <v>2772.44</v>
      </c>
      <c r="N561" s="20">
        <f t="shared" si="0"/>
        <v>775</v>
      </c>
      <c r="O561" s="20">
        <f t="shared" si="0"/>
        <v>11100</v>
      </c>
      <c r="P561" s="20">
        <f t="shared" si="0"/>
        <v>18434.440000000002</v>
      </c>
      <c r="Q561" s="20">
        <f t="shared" si="0"/>
        <v>1942.8000000000002</v>
      </c>
      <c r="R561" s="20">
        <f t="shared" si="0"/>
        <v>852.36</v>
      </c>
      <c r="S561" s="20">
        <f t="shared" si="0"/>
        <v>2542.41</v>
      </c>
      <c r="T561" s="20">
        <f t="shared" si="0"/>
        <v>480.11</v>
      </c>
      <c r="U561" s="20">
        <f t="shared" si="0"/>
        <v>2581.8400000000006</v>
      </c>
      <c r="V561" s="20">
        <f t="shared" si="0"/>
        <v>2445.67</v>
      </c>
      <c r="W561" s="20">
        <f t="shared" si="0"/>
        <v>43471.070000000022</v>
      </c>
      <c r="X561" s="20">
        <f t="shared" si="0"/>
        <v>118218.22</v>
      </c>
      <c r="Y561" s="20">
        <f t="shared" si="0"/>
        <v>40933.660000000003</v>
      </c>
      <c r="Z561" s="20">
        <f t="shared" si="0"/>
        <v>808.91999999999598</v>
      </c>
      <c r="AA561" s="20">
        <f t="shared" si="0"/>
        <v>28.6</v>
      </c>
      <c r="AB561" s="20">
        <f t="shared" si="0"/>
        <v>799.64</v>
      </c>
      <c r="AC561" s="20">
        <f t="shared" si="0"/>
        <v>2637.7299999999982</v>
      </c>
      <c r="AD561" s="20">
        <f t="shared" si="0"/>
        <v>8860.6200000000008</v>
      </c>
      <c r="AE561" s="20">
        <f t="shared" si="0"/>
        <v>12326.590000000004</v>
      </c>
    </row>
  </sheetData>
  <sheetProtection insertRows="0" deleteRows="0" sort="0" autoFilter="0"/>
  <mergeCells count="3">
    <mergeCell ref="D9:K9"/>
    <mergeCell ref="M9:W9"/>
    <mergeCell ref="AA9:AE9"/>
  </mergeCells>
  <dataValidations count="2">
    <dataValidation type="whole" showInputMessage="1" showErrorMessage="1" sqref="A11:A560">
      <formula1>1</formula1>
      <formula2>13</formula2>
    </dataValidation>
    <dataValidation type="date" operator="notEqual" showInputMessage="1" showErrorMessage="1" sqref="B11:B560">
      <formula1>44197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CierreVentas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PALMERAS</dc:creator>
  <cp:lastModifiedBy>PALMERAS</cp:lastModifiedBy>
  <dcterms:created xsi:type="dcterms:W3CDTF">2022-05-26T17:07:47Z</dcterms:created>
  <dcterms:modified xsi:type="dcterms:W3CDTF">2022-06-15T21:34:29Z</dcterms:modified>
</cp:coreProperties>
</file>