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_RR_SSP\DOCS\HydroSOS\Ejemplo_manual\"/>
    </mc:Choice>
  </mc:AlternateContent>
  <xr:revisionPtr revIDLastSave="0" documentId="13_ncr:1_{B0D2E477-CB79-4A1D-B6C0-0A3C5DE915F2}" xr6:coauthVersionLast="47" xr6:coauthVersionMax="47" xr10:uidLastSave="{00000000-0000-0000-0000-000000000000}"/>
  <bookViews>
    <workbookView xWindow="-120" yWindow="-120" windowWidth="29040" windowHeight="15840" tabRatio="697" activeTab="3" xr2:uid="{A539C664-7A08-4DE6-9104-F4AA23B19E6C}"/>
  </bookViews>
  <sheets>
    <sheet name="Caudales" sheetId="1" r:id="rId1"/>
    <sheet name="logCaudales" sheetId="4" r:id="rId2"/>
    <sheet name="logCaudalesAnom" sheetId="5" r:id="rId3"/>
    <sheet name="HINDCAST_A2_D9_FL3" sheetId="11" r:id="rId4"/>
    <sheet name="HINDCAST_A_D9_FL3" sheetId="10" r:id="rId5"/>
    <sheet name="HINDCAST_A_D6_FL2" sheetId="9" r:id="rId6"/>
    <sheet name="HINDCAST_A_D6_FL1" sheetId="7" r:id="rId7"/>
    <sheet name="HINDCAST_A_2_D6_FL1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11" l="1"/>
  <c r="C374" i="11" a="1"/>
  <c r="C374" i="11" s="1"/>
  <c r="D374" i="11" a="1"/>
  <c r="D374" i="11"/>
  <c r="E374" i="11" a="1"/>
  <c r="E374" i="11" s="1"/>
  <c r="F374" i="11" a="1"/>
  <c r="F374" i="11"/>
  <c r="B374" i="11" a="1"/>
  <c r="B374" i="11" s="1"/>
  <c r="F373" i="11"/>
  <c r="E373" i="11"/>
  <c r="D373" i="11"/>
  <c r="C373" i="11"/>
  <c r="B373" i="11"/>
  <c r="M379" i="11"/>
  <c r="D359" i="11" a="1"/>
  <c r="D359" i="11" s="1"/>
  <c r="E359" i="11" a="1"/>
  <c r="E359" i="11"/>
  <c r="F359" i="11" a="1"/>
  <c r="F359" i="11" s="1"/>
  <c r="G359" i="11" a="1"/>
  <c r="G359" i="11"/>
  <c r="H359" i="11" a="1"/>
  <c r="H359" i="11" s="1"/>
  <c r="I359" i="11" a="1"/>
  <c r="I359" i="11"/>
  <c r="J359" i="11" a="1"/>
  <c r="J359" i="11" s="1"/>
  <c r="K359" i="11" a="1"/>
  <c r="K359" i="11"/>
  <c r="L359" i="11" a="1"/>
  <c r="L359" i="11" s="1"/>
  <c r="C359" i="11" a="1"/>
  <c r="C359" i="11" s="1"/>
  <c r="C311" i="11" a="1"/>
  <c r="C311" i="11" s="1"/>
  <c r="C325" i="11" s="1"/>
  <c r="N390" i="11"/>
  <c r="M390" i="11"/>
  <c r="N389" i="11"/>
  <c r="M389" i="11"/>
  <c r="N388" i="11"/>
  <c r="M388" i="11"/>
  <c r="N387" i="11"/>
  <c r="M387" i="11"/>
  <c r="N386" i="11"/>
  <c r="M386" i="11"/>
  <c r="N385" i="11"/>
  <c r="M385" i="11"/>
  <c r="N384" i="11"/>
  <c r="M384" i="11"/>
  <c r="N383" i="11"/>
  <c r="M383" i="11"/>
  <c r="N382" i="11"/>
  <c r="M382" i="11"/>
  <c r="N381" i="11"/>
  <c r="M381" i="11"/>
  <c r="N380" i="11"/>
  <c r="M380" i="11"/>
  <c r="N379" i="11"/>
  <c r="L13" i="11"/>
  <c r="D7" i="11"/>
  <c r="C12" i="11"/>
  <c r="C5" i="11"/>
  <c r="C157" i="11" a="1"/>
  <c r="C157" i="11" s="1"/>
  <c r="B157" i="11" a="1"/>
  <c r="B157" i="11" s="1"/>
  <c r="F156" i="11"/>
  <c r="E156" i="11"/>
  <c r="D156" i="11"/>
  <c r="C156" i="11"/>
  <c r="B156" i="11"/>
  <c r="C4" i="11"/>
  <c r="C127" i="11" a="1"/>
  <c r="C127" i="11" s="1"/>
  <c r="D127" i="11" a="1"/>
  <c r="D127" i="11"/>
  <c r="E127" i="11" a="1"/>
  <c r="E127" i="11" s="1"/>
  <c r="F127" i="11" a="1"/>
  <c r="F127" i="11"/>
  <c r="B127" i="11" a="1"/>
  <c r="B127" i="11" s="1"/>
  <c r="F126" i="11"/>
  <c r="C3" i="11"/>
  <c r="B14" i="11"/>
  <c r="C97" i="11" a="1"/>
  <c r="C97" i="11" s="1"/>
  <c r="D97" i="11" a="1"/>
  <c r="D97" i="11"/>
  <c r="E97" i="11" a="1"/>
  <c r="E97" i="11" s="1"/>
  <c r="F97" i="11" a="1"/>
  <c r="F97" i="11"/>
  <c r="B97" i="11" a="1"/>
  <c r="B97" i="11" s="1"/>
  <c r="F96" i="11"/>
  <c r="E96" i="11"/>
  <c r="D96" i="11"/>
  <c r="C96" i="11"/>
  <c r="B96" i="11"/>
  <c r="F157" i="11" a="1"/>
  <c r="F157" i="11" s="1"/>
  <c r="E157" i="11" a="1"/>
  <c r="E157" i="11"/>
  <c r="D157" i="11" a="1"/>
  <c r="D157" i="11" s="1"/>
  <c r="N342" i="11"/>
  <c r="M342" i="11"/>
  <c r="N341" i="11"/>
  <c r="M341" i="11"/>
  <c r="N340" i="11"/>
  <c r="M340" i="11"/>
  <c r="N339" i="11"/>
  <c r="M339" i="11"/>
  <c r="N338" i="11"/>
  <c r="M338" i="11"/>
  <c r="N337" i="11"/>
  <c r="M337" i="11"/>
  <c r="N336" i="11"/>
  <c r="M336" i="11"/>
  <c r="N335" i="11"/>
  <c r="M335" i="11"/>
  <c r="N334" i="11"/>
  <c r="M334" i="11"/>
  <c r="N333" i="11"/>
  <c r="M333" i="11"/>
  <c r="N332" i="11"/>
  <c r="M332" i="11"/>
  <c r="N331" i="11"/>
  <c r="M331" i="11"/>
  <c r="L311" i="11" a="1"/>
  <c r="L311" i="11" s="1"/>
  <c r="K311" i="11"/>
  <c r="B325" i="11" s="1"/>
  <c r="K311" i="11" a="1"/>
  <c r="J311" i="11" a="1"/>
  <c r="J311" i="11" s="1"/>
  <c r="I311" i="11"/>
  <c r="I311" i="11" a="1"/>
  <c r="H311" i="11" a="1"/>
  <c r="H311" i="11" s="1"/>
  <c r="D325" i="11" s="1"/>
  <c r="G311" i="11"/>
  <c r="G311" i="11" a="1"/>
  <c r="F311" i="11" a="1"/>
  <c r="F311" i="11" s="1"/>
  <c r="F325" i="11" s="1"/>
  <c r="E311" i="11"/>
  <c r="E311" i="11" a="1"/>
  <c r="D311" i="11" a="1"/>
  <c r="D311" i="11" s="1"/>
  <c r="E325" i="11" s="1"/>
  <c r="N295" i="11"/>
  <c r="M295" i="11"/>
  <c r="N294" i="11"/>
  <c r="M294" i="11"/>
  <c r="N293" i="11"/>
  <c r="M293" i="11"/>
  <c r="N292" i="11"/>
  <c r="M292" i="11"/>
  <c r="N291" i="11"/>
  <c r="M291" i="11"/>
  <c r="N290" i="11"/>
  <c r="M290" i="11"/>
  <c r="N289" i="11"/>
  <c r="M289" i="11"/>
  <c r="N288" i="11"/>
  <c r="M288" i="11"/>
  <c r="N287" i="11"/>
  <c r="M287" i="11"/>
  <c r="N286" i="11"/>
  <c r="M286" i="11"/>
  <c r="N285" i="11"/>
  <c r="M285" i="11"/>
  <c r="N284" i="11"/>
  <c r="M284" i="11"/>
  <c r="I279" i="11"/>
  <c r="B279" i="11"/>
  <c r="B280" i="11" s="1" a="1"/>
  <c r="B280" i="11" s="1"/>
  <c r="H280" i="11" s="1"/>
  <c r="K265" i="11" a="1"/>
  <c r="K265" i="11" s="1"/>
  <c r="E279" i="11" s="1"/>
  <c r="J265" i="11"/>
  <c r="J265" i="11" a="1"/>
  <c r="I265" i="11" a="1"/>
  <c r="I265" i="11" s="1"/>
  <c r="H265" i="11"/>
  <c r="D279" i="11" s="1"/>
  <c r="H265" i="11" a="1"/>
  <c r="G265" i="11" a="1"/>
  <c r="G265" i="11" s="1"/>
  <c r="F265" i="11"/>
  <c r="F265" i="11" a="1"/>
  <c r="E265" i="11" a="1"/>
  <c r="E265" i="11" s="1"/>
  <c r="D265" i="11"/>
  <c r="D265" i="11" a="1"/>
  <c r="C265" i="11" a="1"/>
  <c r="C265" i="11" s="1"/>
  <c r="C279" i="11" s="1"/>
  <c r="N249" i="11"/>
  <c r="M249" i="11"/>
  <c r="N248" i="11"/>
  <c r="M248" i="11"/>
  <c r="N247" i="11"/>
  <c r="M247" i="11"/>
  <c r="N246" i="11"/>
  <c r="M246" i="11"/>
  <c r="N245" i="11"/>
  <c r="M245" i="11"/>
  <c r="N244" i="11"/>
  <c r="M244" i="11"/>
  <c r="N243" i="11"/>
  <c r="M243" i="11"/>
  <c r="N242" i="11"/>
  <c r="M242" i="11"/>
  <c r="N241" i="11"/>
  <c r="M241" i="11"/>
  <c r="N240" i="11"/>
  <c r="M240" i="11"/>
  <c r="N239" i="11"/>
  <c r="M239" i="11"/>
  <c r="N238" i="11"/>
  <c r="M238" i="11"/>
  <c r="B233" i="11"/>
  <c r="L219" i="11" a="1"/>
  <c r="L219" i="11" s="1"/>
  <c r="K219" i="11" a="1"/>
  <c r="K219" i="11" s="1"/>
  <c r="E233" i="11" s="1"/>
  <c r="J219" i="11"/>
  <c r="D233" i="11" s="1"/>
  <c r="J219" i="11" a="1"/>
  <c r="I219" i="11" a="1"/>
  <c r="I219" i="11" s="1"/>
  <c r="H219" i="11"/>
  <c r="H219" i="11" a="1"/>
  <c r="G219" i="11" a="1"/>
  <c r="G219" i="11" s="1"/>
  <c r="C233" i="11" s="1"/>
  <c r="F219" i="11"/>
  <c r="F219" i="11" a="1"/>
  <c r="E219" i="11" a="1"/>
  <c r="E219" i="11" s="1"/>
  <c r="F233" i="11" s="1"/>
  <c r="F234" i="11" s="1" a="1"/>
  <c r="F234" i="11" s="1"/>
  <c r="D219" i="11"/>
  <c r="D219" i="11" a="1"/>
  <c r="C219" i="11" a="1"/>
  <c r="C219" i="11" s="1"/>
  <c r="N202" i="11"/>
  <c r="M202" i="11"/>
  <c r="N201" i="11"/>
  <c r="M201" i="11"/>
  <c r="N200" i="11"/>
  <c r="M200" i="11"/>
  <c r="N199" i="11"/>
  <c r="M199" i="11"/>
  <c r="N198" i="11"/>
  <c r="M198" i="11"/>
  <c r="N197" i="11"/>
  <c r="M197" i="11"/>
  <c r="N196" i="11"/>
  <c r="M196" i="11"/>
  <c r="N195" i="11"/>
  <c r="M195" i="11"/>
  <c r="N194" i="11"/>
  <c r="M194" i="11"/>
  <c r="N193" i="11"/>
  <c r="M193" i="11"/>
  <c r="N192" i="11"/>
  <c r="M192" i="11"/>
  <c r="N191" i="11"/>
  <c r="M191" i="11"/>
  <c r="C186" i="11"/>
  <c r="L172" i="11" a="1"/>
  <c r="L172" i="11" s="1"/>
  <c r="K172" i="11" a="1"/>
  <c r="K172" i="11" s="1"/>
  <c r="E186" i="11" s="1"/>
  <c r="E187" i="11" s="1" a="1"/>
  <c r="E187" i="11" s="1"/>
  <c r="J172" i="11" a="1"/>
  <c r="J172" i="11" s="1"/>
  <c r="F186" i="11" s="1"/>
  <c r="I172" i="11"/>
  <c r="I172" i="11" a="1"/>
  <c r="H172" i="11" a="1"/>
  <c r="H172" i="11" s="1"/>
  <c r="G172" i="11" a="1"/>
  <c r="G172" i="11" s="1"/>
  <c r="B186" i="11" s="1"/>
  <c r="F172" i="11" a="1"/>
  <c r="F172" i="11" s="1"/>
  <c r="E172" i="11" a="1"/>
  <c r="E172" i="11" s="1"/>
  <c r="D186" i="11" s="1"/>
  <c r="D172" i="11" a="1"/>
  <c r="D172" i="11" s="1"/>
  <c r="C172" i="11" a="1"/>
  <c r="C172" i="11" s="1"/>
  <c r="I186" i="11" s="1"/>
  <c r="I156" i="11"/>
  <c r="L142" i="11"/>
  <c r="K156" i="11" s="1"/>
  <c r="L142" i="11" a="1"/>
  <c r="K142" i="11" a="1"/>
  <c r="K142" i="11" s="1"/>
  <c r="J142" i="11"/>
  <c r="J142" i="11" a="1"/>
  <c r="I142" i="11" a="1"/>
  <c r="I142" i="11" s="1"/>
  <c r="H142" i="11"/>
  <c r="H142" i="11" a="1"/>
  <c r="G142" i="11" a="1"/>
  <c r="G142" i="11" s="1"/>
  <c r="F142" i="11"/>
  <c r="F142" i="11" a="1"/>
  <c r="E142" i="11" a="1"/>
  <c r="E142" i="11" s="1"/>
  <c r="D142" i="11"/>
  <c r="D142" i="11" a="1"/>
  <c r="C142" i="11" a="1"/>
  <c r="C142" i="11" s="1"/>
  <c r="C126" i="11"/>
  <c r="L112" i="11" a="1"/>
  <c r="L112" i="11" s="1"/>
  <c r="J126" i="11" s="1"/>
  <c r="K112" i="11" a="1"/>
  <c r="K112" i="11" s="1"/>
  <c r="J112" i="11" a="1"/>
  <c r="J112" i="11" s="1"/>
  <c r="D126" i="11" s="1"/>
  <c r="I112" i="11" a="1"/>
  <c r="I112" i="11" s="1"/>
  <c r="I126" i="11" s="1"/>
  <c r="H112" i="11" a="1"/>
  <c r="H112" i="11" s="1"/>
  <c r="G112" i="11" a="1"/>
  <c r="G112" i="11" s="1"/>
  <c r="B126" i="11" s="1"/>
  <c r="F112" i="11"/>
  <c r="F112" i="11" a="1"/>
  <c r="E112" i="11" a="1"/>
  <c r="E112" i="11" s="1"/>
  <c r="E126" i="11" s="1"/>
  <c r="D112" i="11" a="1"/>
  <c r="D112" i="11" s="1"/>
  <c r="C112" i="11" a="1"/>
  <c r="C112" i="11" s="1"/>
  <c r="L82" i="11" a="1"/>
  <c r="L82" i="11" s="1"/>
  <c r="J96" i="11" s="1"/>
  <c r="K82" i="11"/>
  <c r="K82" i="11" a="1"/>
  <c r="J82" i="11" a="1"/>
  <c r="J82" i="11" s="1"/>
  <c r="I82" i="11"/>
  <c r="I82" i="11" a="1"/>
  <c r="H82" i="11" a="1"/>
  <c r="H82" i="11" s="1"/>
  <c r="I96" i="11" s="1"/>
  <c r="G82" i="11"/>
  <c r="G82" i="11" a="1"/>
  <c r="F82" i="11" a="1"/>
  <c r="F82" i="11" s="1"/>
  <c r="E82" i="11"/>
  <c r="E82" i="11" a="1"/>
  <c r="D82" i="11" a="1"/>
  <c r="D82" i="11" s="1"/>
  <c r="C82" i="11"/>
  <c r="C82" i="11" a="1"/>
  <c r="N66" i="11"/>
  <c r="M66" i="11"/>
  <c r="N65" i="11"/>
  <c r="M65" i="11"/>
  <c r="N64" i="11"/>
  <c r="M64" i="11"/>
  <c r="N63" i="11"/>
  <c r="M63" i="11"/>
  <c r="N62" i="11"/>
  <c r="M62" i="11"/>
  <c r="N61" i="11"/>
  <c r="M61" i="11"/>
  <c r="N60" i="11"/>
  <c r="M60" i="11"/>
  <c r="N59" i="11"/>
  <c r="M59" i="11"/>
  <c r="N58" i="11"/>
  <c r="M58" i="11"/>
  <c r="N57" i="11"/>
  <c r="M57" i="11"/>
  <c r="N56" i="11"/>
  <c r="M56" i="11"/>
  <c r="N55" i="11"/>
  <c r="M55" i="11"/>
  <c r="E49" i="11"/>
  <c r="L35" i="11" a="1"/>
  <c r="L35" i="11" s="1"/>
  <c r="D49" i="11" s="1"/>
  <c r="K35" i="11" a="1"/>
  <c r="K35" i="11" s="1"/>
  <c r="J35" i="11" a="1"/>
  <c r="J35" i="11" s="1"/>
  <c r="I35" i="11"/>
  <c r="I35" i="11" a="1"/>
  <c r="H35" i="11" a="1"/>
  <c r="H35" i="11" s="1"/>
  <c r="G35" i="11" a="1"/>
  <c r="G35" i="11" s="1"/>
  <c r="F35" i="11" a="1"/>
  <c r="F35" i="11" s="1"/>
  <c r="E35" i="11" a="1"/>
  <c r="E35" i="11" s="1"/>
  <c r="F49" i="11" s="1"/>
  <c r="D35" i="11" a="1"/>
  <c r="D35" i="11" s="1"/>
  <c r="C35" i="11" a="1"/>
  <c r="C35" i="11" s="1"/>
  <c r="C49" i="11" s="1"/>
  <c r="M4" i="10"/>
  <c r="B280" i="10" a="1"/>
  <c r="B280" i="10" s="1"/>
  <c r="E279" i="10"/>
  <c r="D279" i="10"/>
  <c r="C279" i="10"/>
  <c r="B279" i="10"/>
  <c r="B186" i="10"/>
  <c r="B187" i="10" s="1" a="1"/>
  <c r="B187" i="10" s="1"/>
  <c r="F186" i="10"/>
  <c r="E280" i="10" a="1"/>
  <c r="E280" i="10" s="1"/>
  <c r="G265" i="10" a="1"/>
  <c r="G265" i="10" s="1"/>
  <c r="D265" i="10" a="1"/>
  <c r="D265" i="10" s="1"/>
  <c r="I279" i="10" s="1"/>
  <c r="E265" i="10" a="1"/>
  <c r="E265" i="10" s="1"/>
  <c r="F265" i="10" a="1"/>
  <c r="F265" i="10" s="1"/>
  <c r="H265" i="10" a="1"/>
  <c r="H265" i="10" s="1"/>
  <c r="I265" i="10" a="1"/>
  <c r="I265" i="10" s="1"/>
  <c r="J265" i="10" a="1"/>
  <c r="J265" i="10" s="1"/>
  <c r="K265" i="10" a="1"/>
  <c r="K265" i="10" s="1"/>
  <c r="L265" i="10" a="1"/>
  <c r="L265" i="10" s="1"/>
  <c r="C265" i="10" a="1"/>
  <c r="C265" i="10" s="1"/>
  <c r="F126" i="10"/>
  <c r="B126" i="10"/>
  <c r="F49" i="10"/>
  <c r="E49" i="10"/>
  <c r="D49" i="10"/>
  <c r="C49" i="10"/>
  <c r="B49" i="10"/>
  <c r="F326" i="10" a="1"/>
  <c r="F326" i="10" s="1"/>
  <c r="B326" i="10" a="1"/>
  <c r="B326" i="10" s="1"/>
  <c r="F325" i="10"/>
  <c r="E325" i="10"/>
  <c r="D325" i="10"/>
  <c r="C325" i="10"/>
  <c r="B325" i="10"/>
  <c r="E311" i="10" a="1"/>
  <c r="E311" i="10" s="1"/>
  <c r="D311" i="10" a="1"/>
  <c r="D311" i="10" s="1"/>
  <c r="F311" i="10" a="1"/>
  <c r="F311" i="10" s="1"/>
  <c r="G311" i="10" a="1"/>
  <c r="G311" i="10" s="1"/>
  <c r="H311" i="10" a="1"/>
  <c r="H311" i="10" s="1"/>
  <c r="I311" i="10" a="1"/>
  <c r="I311" i="10" s="1"/>
  <c r="J311" i="10" a="1"/>
  <c r="J311" i="10" s="1"/>
  <c r="K311" i="10" a="1"/>
  <c r="K311" i="10" s="1"/>
  <c r="L311" i="10" a="1"/>
  <c r="L311" i="10" s="1"/>
  <c r="M311" i="10" a="1"/>
  <c r="M311" i="10" s="1"/>
  <c r="C311" i="10" a="1"/>
  <c r="C311" i="10" s="1"/>
  <c r="M285" i="10"/>
  <c r="L219" i="10" a="1"/>
  <c r="L219" i="10" s="1"/>
  <c r="D219" i="10" a="1"/>
  <c r="D219" i="10" s="1"/>
  <c r="E219" i="10" a="1"/>
  <c r="E219" i="10" s="1"/>
  <c r="F233" i="10" s="1"/>
  <c r="F219" i="10" a="1"/>
  <c r="F219" i="10" s="1"/>
  <c r="G219" i="10" a="1"/>
  <c r="G219" i="10" s="1"/>
  <c r="C233" i="10" s="1"/>
  <c r="H219" i="10" a="1"/>
  <c r="H219" i="10" s="1"/>
  <c r="I219" i="10" a="1"/>
  <c r="I219" i="10" s="1"/>
  <c r="J219" i="10" a="1"/>
  <c r="J219" i="10" s="1"/>
  <c r="D233" i="10" s="1"/>
  <c r="K219" i="10" a="1"/>
  <c r="K219" i="10" s="1"/>
  <c r="E233" i="10" s="1"/>
  <c r="C219" i="10" a="1"/>
  <c r="C219" i="10" s="1"/>
  <c r="B233" i="10" s="1"/>
  <c r="D172" i="10" a="1"/>
  <c r="D172" i="10" s="1"/>
  <c r="E172" i="10" a="1"/>
  <c r="E172" i="10" s="1"/>
  <c r="D186" i="10" s="1"/>
  <c r="F172" i="10" a="1"/>
  <c r="F172" i="10" s="1"/>
  <c r="C186" i="10" s="1"/>
  <c r="G172" i="10" a="1"/>
  <c r="G172" i="10" s="1"/>
  <c r="H172" i="10" a="1"/>
  <c r="H172" i="10" s="1"/>
  <c r="I172" i="10" a="1"/>
  <c r="I172" i="10" s="1"/>
  <c r="J172" i="10" a="1"/>
  <c r="J172" i="10" s="1"/>
  <c r="K172" i="10" a="1"/>
  <c r="K172" i="10" s="1"/>
  <c r="E186" i="10" s="1"/>
  <c r="L172" i="10" a="1"/>
  <c r="L172" i="10" s="1"/>
  <c r="C172" i="10" a="1"/>
  <c r="C172" i="10" s="1"/>
  <c r="I186" i="10" s="1"/>
  <c r="D142" i="10" a="1"/>
  <c r="D142" i="10" s="1"/>
  <c r="I156" i="10" s="1"/>
  <c r="E142" i="10" a="1"/>
  <c r="E142" i="10" s="1"/>
  <c r="E156" i="10" s="1"/>
  <c r="F142" i="10" a="1"/>
  <c r="F142" i="10" s="1"/>
  <c r="G142" i="10" a="1"/>
  <c r="G142" i="10" s="1"/>
  <c r="B156" i="10" s="1"/>
  <c r="H142" i="10" a="1"/>
  <c r="H142" i="10" s="1"/>
  <c r="I142" i="10" a="1"/>
  <c r="I142" i="10" s="1"/>
  <c r="J142" i="10" a="1"/>
  <c r="J142" i="10" s="1"/>
  <c r="F156" i="10" s="1"/>
  <c r="K142" i="10" a="1"/>
  <c r="K142" i="10" s="1"/>
  <c r="L142" i="10" a="1"/>
  <c r="L142" i="10" s="1"/>
  <c r="D156" i="10" s="1"/>
  <c r="M142" i="10" a="1"/>
  <c r="M142" i="10" s="1"/>
  <c r="C142" i="10" a="1"/>
  <c r="C142" i="10" s="1"/>
  <c r="C156" i="10" s="1"/>
  <c r="D112" i="10" a="1"/>
  <c r="D112" i="10" s="1"/>
  <c r="E112" i="10" a="1"/>
  <c r="E112" i="10" s="1"/>
  <c r="F112" i="10" a="1"/>
  <c r="F112" i="10" s="1"/>
  <c r="G112" i="10" a="1"/>
  <c r="G112" i="10" s="1"/>
  <c r="H112" i="10" a="1"/>
  <c r="H112" i="10" s="1"/>
  <c r="I112" i="10" a="1"/>
  <c r="I112" i="10" s="1"/>
  <c r="I126" i="10" s="1"/>
  <c r="J112" i="10" a="1"/>
  <c r="J112" i="10" s="1"/>
  <c r="D126" i="10" s="1"/>
  <c r="K112" i="10" a="1"/>
  <c r="K112" i="10" s="1"/>
  <c r="L112" i="10" a="1"/>
  <c r="L112" i="10" s="1"/>
  <c r="E126" i="10" s="1"/>
  <c r="M112" i="10" a="1"/>
  <c r="M112" i="10" s="1"/>
  <c r="C112" i="10" a="1"/>
  <c r="C112" i="10" s="1"/>
  <c r="C126" i="10" s="1"/>
  <c r="D82" i="10" a="1"/>
  <c r="D82" i="10" s="1"/>
  <c r="E82" i="10" a="1"/>
  <c r="E82" i="10" s="1"/>
  <c r="F96" i="10" s="1"/>
  <c r="F82" i="10" a="1"/>
  <c r="F82" i="10" s="1"/>
  <c r="G82" i="10" a="1"/>
  <c r="G82" i="10" s="1"/>
  <c r="B96" i="10" s="1"/>
  <c r="H82" i="10" a="1"/>
  <c r="H82" i="10" s="1"/>
  <c r="I96" i="10" s="1"/>
  <c r="I82" i="10" a="1"/>
  <c r="I82" i="10" s="1"/>
  <c r="J82" i="10" a="1"/>
  <c r="J82" i="10" s="1"/>
  <c r="D96" i="10" s="1"/>
  <c r="K82" i="10" a="1"/>
  <c r="K82" i="10" s="1"/>
  <c r="L82" i="10" a="1"/>
  <c r="L82" i="10" s="1"/>
  <c r="E96" i="10" s="1"/>
  <c r="M82" i="10" a="1"/>
  <c r="M82" i="10" s="1"/>
  <c r="C82" i="10" a="1"/>
  <c r="C82" i="10" s="1"/>
  <c r="C96" i="10" s="1"/>
  <c r="D35" i="10" a="1"/>
  <c r="D35" i="10" s="1"/>
  <c r="E35" i="10" a="1"/>
  <c r="E35" i="10" s="1"/>
  <c r="F35" i="10" a="1"/>
  <c r="F35" i="10" s="1"/>
  <c r="G35" i="10" a="1"/>
  <c r="G35" i="10" s="1"/>
  <c r="I49" i="10" s="1"/>
  <c r="H35" i="10" a="1"/>
  <c r="H35" i="10" s="1"/>
  <c r="I35" i="10" a="1"/>
  <c r="I35" i="10" s="1"/>
  <c r="J35" i="10" a="1"/>
  <c r="J35" i="10" s="1"/>
  <c r="K35" i="10" a="1"/>
  <c r="K35" i="10" s="1"/>
  <c r="L35" i="10" a="1"/>
  <c r="L35" i="10" s="1"/>
  <c r="M35" i="10" a="1"/>
  <c r="M35" i="10" s="1"/>
  <c r="C35" i="10" a="1"/>
  <c r="C35" i="10" s="1"/>
  <c r="N342" i="10"/>
  <c r="M342" i="10"/>
  <c r="N341" i="10"/>
  <c r="M341" i="10"/>
  <c r="N340" i="10"/>
  <c r="M340" i="10"/>
  <c r="N339" i="10"/>
  <c r="M339" i="10"/>
  <c r="N338" i="10"/>
  <c r="M338" i="10"/>
  <c r="N337" i="10"/>
  <c r="M337" i="10"/>
  <c r="N336" i="10"/>
  <c r="M336" i="10"/>
  <c r="N335" i="10"/>
  <c r="M335" i="10"/>
  <c r="N334" i="10"/>
  <c r="M334" i="10"/>
  <c r="N333" i="10"/>
  <c r="M333" i="10"/>
  <c r="N332" i="10"/>
  <c r="M332" i="10"/>
  <c r="N331" i="10"/>
  <c r="M331" i="10"/>
  <c r="N295" i="10"/>
  <c r="M295" i="10"/>
  <c r="N294" i="10"/>
  <c r="M294" i="10"/>
  <c r="N293" i="10"/>
  <c r="M293" i="10"/>
  <c r="N292" i="10"/>
  <c r="M292" i="10"/>
  <c r="N291" i="10"/>
  <c r="M291" i="10"/>
  <c r="N290" i="10"/>
  <c r="M290" i="10"/>
  <c r="N289" i="10"/>
  <c r="M289" i="10"/>
  <c r="N288" i="10"/>
  <c r="M288" i="10"/>
  <c r="N287" i="10"/>
  <c r="M287" i="10"/>
  <c r="N286" i="10"/>
  <c r="M286" i="10"/>
  <c r="N284" i="10"/>
  <c r="M284" i="10"/>
  <c r="N249" i="10"/>
  <c r="M249" i="10"/>
  <c r="N248" i="10"/>
  <c r="M248" i="10"/>
  <c r="N247" i="10"/>
  <c r="M247" i="10"/>
  <c r="N246" i="10"/>
  <c r="M246" i="10"/>
  <c r="N245" i="10"/>
  <c r="M245" i="10"/>
  <c r="N244" i="10"/>
  <c r="M244" i="10"/>
  <c r="N243" i="10"/>
  <c r="M243" i="10"/>
  <c r="N242" i="10"/>
  <c r="M242" i="10"/>
  <c r="N241" i="10"/>
  <c r="M241" i="10"/>
  <c r="N240" i="10"/>
  <c r="M240" i="10"/>
  <c r="N239" i="10"/>
  <c r="M239" i="10"/>
  <c r="N238" i="10"/>
  <c r="M238" i="10"/>
  <c r="N202" i="10"/>
  <c r="M202" i="10"/>
  <c r="N201" i="10"/>
  <c r="M201" i="10"/>
  <c r="N200" i="10"/>
  <c r="M200" i="10"/>
  <c r="N199" i="10"/>
  <c r="M199" i="10"/>
  <c r="N198" i="10"/>
  <c r="M198" i="10"/>
  <c r="N197" i="10"/>
  <c r="M197" i="10"/>
  <c r="N196" i="10"/>
  <c r="M196" i="10"/>
  <c r="N195" i="10"/>
  <c r="M195" i="10"/>
  <c r="N194" i="10"/>
  <c r="M194" i="10"/>
  <c r="N193" i="10"/>
  <c r="M193" i="10"/>
  <c r="N192" i="10"/>
  <c r="M192" i="10"/>
  <c r="N191" i="10"/>
  <c r="M191" i="10"/>
  <c r="N66" i="10"/>
  <c r="M66" i="10"/>
  <c r="N65" i="10"/>
  <c r="M65" i="10"/>
  <c r="N64" i="10"/>
  <c r="M64" i="10"/>
  <c r="N63" i="10"/>
  <c r="M63" i="10"/>
  <c r="N62" i="10"/>
  <c r="M62" i="10"/>
  <c r="N61" i="10"/>
  <c r="M61" i="10"/>
  <c r="N60" i="10"/>
  <c r="M60" i="10"/>
  <c r="N59" i="10"/>
  <c r="M59" i="10"/>
  <c r="N58" i="10"/>
  <c r="M58" i="10"/>
  <c r="N57" i="10"/>
  <c r="M57" i="10"/>
  <c r="N56" i="10"/>
  <c r="M56" i="10"/>
  <c r="N55" i="10"/>
  <c r="M55" i="10"/>
  <c r="F86" i="9" a="1"/>
  <c r="F86" i="9" s="1"/>
  <c r="E86" i="9" a="1"/>
  <c r="E86" i="9" s="1"/>
  <c r="D86" i="9" a="1"/>
  <c r="D86" i="9" s="1"/>
  <c r="C86" i="9" a="1"/>
  <c r="C86" i="9" s="1"/>
  <c r="B86" i="9" a="1"/>
  <c r="B86" i="9" s="1"/>
  <c r="E85" i="9"/>
  <c r="B85" i="9"/>
  <c r="M320" i="9"/>
  <c r="M3" i="9"/>
  <c r="M8" i="9"/>
  <c r="D4" i="9"/>
  <c r="C9" i="9"/>
  <c r="C4" i="9"/>
  <c r="B13" i="9"/>
  <c r="B12" i="9"/>
  <c r="C111" i="9" a="1"/>
  <c r="C111" i="9" s="1"/>
  <c r="D111" i="9" a="1"/>
  <c r="D111" i="9"/>
  <c r="E111" i="9" a="1"/>
  <c r="E111" i="9" s="1"/>
  <c r="F111" i="9" a="1"/>
  <c r="F111" i="9"/>
  <c r="B111" i="9" a="1"/>
  <c r="B111" i="9" s="1"/>
  <c r="C110" i="9"/>
  <c r="D110" i="9"/>
  <c r="E110" i="9"/>
  <c r="F110" i="9"/>
  <c r="B10" i="9"/>
  <c r="N331" i="9"/>
  <c r="M331" i="9"/>
  <c r="N330" i="9"/>
  <c r="M330" i="9"/>
  <c r="N329" i="9"/>
  <c r="M329" i="9"/>
  <c r="N328" i="9"/>
  <c r="M328" i="9"/>
  <c r="N327" i="9"/>
  <c r="M327" i="9"/>
  <c r="N326" i="9"/>
  <c r="M326" i="9"/>
  <c r="N325" i="9"/>
  <c r="M325" i="9"/>
  <c r="N324" i="9"/>
  <c r="M324" i="9"/>
  <c r="N323" i="9"/>
  <c r="M323" i="9"/>
  <c r="N322" i="9"/>
  <c r="M322" i="9"/>
  <c r="N321" i="9"/>
  <c r="M321" i="9"/>
  <c r="N320" i="9"/>
  <c r="M303" i="9" a="1"/>
  <c r="M303" i="9" s="1"/>
  <c r="L303" i="9" a="1"/>
  <c r="L303" i="9" s="1"/>
  <c r="E314" i="9" s="1"/>
  <c r="K303" i="9" a="1"/>
  <c r="K303" i="9" s="1"/>
  <c r="B314" i="9" s="1"/>
  <c r="J303" i="9" a="1"/>
  <c r="J303" i="9" s="1"/>
  <c r="I303" i="9" a="1"/>
  <c r="I303" i="9" s="1"/>
  <c r="H303" i="9" a="1"/>
  <c r="H303" i="9" s="1"/>
  <c r="D314" i="9" s="1"/>
  <c r="G303" i="9" a="1"/>
  <c r="G303" i="9" s="1"/>
  <c r="F303" i="9" a="1"/>
  <c r="F303" i="9" s="1"/>
  <c r="E303" i="9" a="1"/>
  <c r="E303" i="9" s="1"/>
  <c r="D303" i="9" a="1"/>
  <c r="D303" i="9" s="1"/>
  <c r="F314" i="9" s="1"/>
  <c r="C303" i="9" a="1"/>
  <c r="C303" i="9" s="1"/>
  <c r="C314" i="9" s="1"/>
  <c r="C315" i="9" s="1" a="1"/>
  <c r="C315" i="9" s="1"/>
  <c r="N289" i="9"/>
  <c r="M289" i="9"/>
  <c r="N288" i="9"/>
  <c r="M288" i="9"/>
  <c r="N287" i="9"/>
  <c r="M287" i="9"/>
  <c r="N286" i="9"/>
  <c r="M286" i="9"/>
  <c r="N285" i="9"/>
  <c r="M285" i="9"/>
  <c r="N284" i="9"/>
  <c r="M284" i="9"/>
  <c r="N283" i="9"/>
  <c r="M283" i="9"/>
  <c r="N282" i="9"/>
  <c r="M282" i="9"/>
  <c r="N281" i="9"/>
  <c r="M281" i="9"/>
  <c r="N280" i="9"/>
  <c r="M280" i="9"/>
  <c r="N279" i="9"/>
  <c r="M279" i="9"/>
  <c r="N278" i="9"/>
  <c r="M278" i="9"/>
  <c r="E273" i="9"/>
  <c r="L262" i="9"/>
  <c r="L262" i="9" a="1"/>
  <c r="K262" i="9"/>
  <c r="K262" i="9" a="1"/>
  <c r="J262" i="9" a="1"/>
  <c r="J262" i="9" s="1"/>
  <c r="I262" i="9"/>
  <c r="I262" i="9" a="1"/>
  <c r="H262" i="9" a="1"/>
  <c r="H262" i="9" s="1"/>
  <c r="G262" i="9"/>
  <c r="F273" i="9" s="1"/>
  <c r="G262" i="9" a="1"/>
  <c r="F262" i="9" a="1"/>
  <c r="F262" i="9" s="1"/>
  <c r="E262" i="9"/>
  <c r="E262" i="9" a="1"/>
  <c r="D262" i="9" a="1"/>
  <c r="D262" i="9" s="1"/>
  <c r="D273" i="9" s="1"/>
  <c r="C262" i="9"/>
  <c r="B273" i="9" s="1"/>
  <c r="C262" i="9" a="1"/>
  <c r="N241" i="9"/>
  <c r="M241" i="9"/>
  <c r="N240" i="9"/>
  <c r="M240" i="9"/>
  <c r="N239" i="9"/>
  <c r="M239" i="9"/>
  <c r="N238" i="9"/>
  <c r="M238" i="9"/>
  <c r="N237" i="9"/>
  <c r="M237" i="9"/>
  <c r="N236" i="9"/>
  <c r="M236" i="9"/>
  <c r="N235" i="9"/>
  <c r="M235" i="9"/>
  <c r="N234" i="9"/>
  <c r="M234" i="9"/>
  <c r="N233" i="9"/>
  <c r="M233" i="9"/>
  <c r="N232" i="9"/>
  <c r="M232" i="9"/>
  <c r="N231" i="9"/>
  <c r="M231" i="9"/>
  <c r="N230" i="9"/>
  <c r="M230" i="9"/>
  <c r="M214" i="9"/>
  <c r="M214" i="9" a="1"/>
  <c r="L214" i="9" a="1"/>
  <c r="L214" i="9" s="1"/>
  <c r="K214" i="9"/>
  <c r="E225" i="9" s="1"/>
  <c r="E226" i="9" s="1" a="1"/>
  <c r="E226" i="9" s="1"/>
  <c r="K214" i="9" a="1"/>
  <c r="J214" i="9" a="1"/>
  <c r="J214" i="9" s="1"/>
  <c r="D225" i="9" s="1"/>
  <c r="I214" i="9"/>
  <c r="I214" i="9" a="1"/>
  <c r="H214" i="9" a="1"/>
  <c r="H214" i="9" s="1"/>
  <c r="I225" i="9" s="1"/>
  <c r="G214" i="9"/>
  <c r="C225" i="9" s="1"/>
  <c r="G214" i="9" a="1"/>
  <c r="F214" i="9" a="1"/>
  <c r="F214" i="9" s="1"/>
  <c r="E214" i="9"/>
  <c r="F225" i="9" s="1"/>
  <c r="E214" i="9" a="1"/>
  <c r="D214" i="9" a="1"/>
  <c r="D214" i="9" s="1"/>
  <c r="C214" i="9"/>
  <c r="B225" i="9" s="1"/>
  <c r="C214" i="9" a="1"/>
  <c r="E200" i="9"/>
  <c r="D200" i="9"/>
  <c r="L189" i="9" a="1"/>
  <c r="L189" i="9" s="1"/>
  <c r="I200" i="9" s="1"/>
  <c r="K189" i="9"/>
  <c r="K189" i="9" a="1"/>
  <c r="J189" i="9" a="1"/>
  <c r="J189" i="9" s="1"/>
  <c r="I189" i="9"/>
  <c r="I189" i="9" a="1"/>
  <c r="H189" i="9" a="1"/>
  <c r="H189" i="9" s="1"/>
  <c r="G189" i="9"/>
  <c r="C200" i="9" s="1"/>
  <c r="G189" i="9" a="1"/>
  <c r="F189" i="9" a="1"/>
  <c r="F189" i="9" s="1"/>
  <c r="F200" i="9" s="1"/>
  <c r="F201" i="9" s="1" a="1"/>
  <c r="F201" i="9" s="1"/>
  <c r="E189" i="9"/>
  <c r="E189" i="9" a="1"/>
  <c r="D189" i="9" a="1"/>
  <c r="D189" i="9" s="1"/>
  <c r="C189" i="9"/>
  <c r="B200" i="9" s="1"/>
  <c r="D201" i="9" s="1" a="1"/>
  <c r="D201" i="9" s="1"/>
  <c r="C189" i="9" a="1"/>
  <c r="N176" i="9"/>
  <c r="M176" i="9"/>
  <c r="N175" i="9"/>
  <c r="M175" i="9"/>
  <c r="N174" i="9"/>
  <c r="M174" i="9"/>
  <c r="N173" i="9"/>
  <c r="M173" i="9"/>
  <c r="N172" i="9"/>
  <c r="M172" i="9"/>
  <c r="N171" i="9"/>
  <c r="M171" i="9"/>
  <c r="N170" i="9"/>
  <c r="M170" i="9"/>
  <c r="N169" i="9"/>
  <c r="M169" i="9"/>
  <c r="N168" i="9"/>
  <c r="M168" i="9"/>
  <c r="N167" i="9"/>
  <c r="M167" i="9"/>
  <c r="N166" i="9"/>
  <c r="M166" i="9"/>
  <c r="N165" i="9"/>
  <c r="M165" i="9"/>
  <c r="M149" i="9"/>
  <c r="M149" i="9" a="1"/>
  <c r="L149" i="9" a="1"/>
  <c r="L149" i="9" s="1"/>
  <c r="F160" i="9" s="1"/>
  <c r="K149" i="9"/>
  <c r="K149" i="9" a="1"/>
  <c r="J149" i="9" a="1"/>
  <c r="J149" i="9" s="1"/>
  <c r="E160" i="9" s="1"/>
  <c r="E161" i="9" s="1" a="1"/>
  <c r="E161" i="9" s="1"/>
  <c r="I149" i="9"/>
  <c r="I149" i="9" a="1"/>
  <c r="H149" i="9" a="1"/>
  <c r="H149" i="9" s="1"/>
  <c r="I160" i="9" s="1"/>
  <c r="G149" i="9"/>
  <c r="C160" i="9" s="1"/>
  <c r="G149" i="9" a="1"/>
  <c r="F149" i="9" a="1"/>
  <c r="F149" i="9" s="1"/>
  <c r="E149" i="9"/>
  <c r="D160" i="9" s="1"/>
  <c r="E149" i="9" a="1"/>
  <c r="D149" i="9" a="1"/>
  <c r="D149" i="9" s="1"/>
  <c r="C149" i="9"/>
  <c r="B160" i="9" s="1"/>
  <c r="C149" i="9" a="1"/>
  <c r="E135" i="9"/>
  <c r="D135" i="9"/>
  <c r="M124" i="9" a="1"/>
  <c r="M124" i="9" s="1"/>
  <c r="L124" i="9"/>
  <c r="L124" i="9" a="1"/>
  <c r="K124" i="9" a="1"/>
  <c r="K124" i="9" s="1"/>
  <c r="J124" i="9"/>
  <c r="J124" i="9" a="1"/>
  <c r="I124" i="9" a="1"/>
  <c r="I124" i="9" s="1"/>
  <c r="H124" i="9"/>
  <c r="H124" i="9" a="1"/>
  <c r="G124" i="9" a="1"/>
  <c r="G124" i="9" s="1"/>
  <c r="B135" i="9" s="1"/>
  <c r="B136" i="9" s="1" a="1"/>
  <c r="B136" i="9" s="1"/>
  <c r="F124" i="9"/>
  <c r="F124" i="9" a="1"/>
  <c r="E124" i="9" a="1"/>
  <c r="E124" i="9" s="1"/>
  <c r="F135" i="9" s="1"/>
  <c r="F136" i="9" s="1" a="1"/>
  <c r="F136" i="9" s="1"/>
  <c r="D124" i="9"/>
  <c r="I135" i="9" s="1"/>
  <c r="D124" i="9" a="1"/>
  <c r="C124" i="9" a="1"/>
  <c r="C124" i="9" s="1"/>
  <c r="C135" i="9" s="1"/>
  <c r="M99" i="9"/>
  <c r="M99" i="9" a="1"/>
  <c r="L99" i="9" a="1"/>
  <c r="L99" i="9" s="1"/>
  <c r="K99" i="9"/>
  <c r="K99" i="9" a="1"/>
  <c r="J99" i="9" a="1"/>
  <c r="J99" i="9" s="1"/>
  <c r="I99" i="9" a="1"/>
  <c r="I99" i="9" s="1"/>
  <c r="H99" i="9" a="1"/>
  <c r="H99" i="9" s="1"/>
  <c r="G99" i="9" a="1"/>
  <c r="G99" i="9" s="1"/>
  <c r="B110" i="9" s="1"/>
  <c r="F99" i="9" a="1"/>
  <c r="F99" i="9" s="1"/>
  <c r="E99" i="9" a="1"/>
  <c r="E99" i="9" s="1"/>
  <c r="D99" i="9" a="1"/>
  <c r="D99" i="9" s="1"/>
  <c r="I110" i="9" s="1"/>
  <c r="C99" i="9" a="1"/>
  <c r="C99" i="9" s="1"/>
  <c r="F85" i="9"/>
  <c r="M74" i="9"/>
  <c r="M74" i="9" a="1"/>
  <c r="L74" i="9" a="1"/>
  <c r="L74" i="9" s="1"/>
  <c r="K74" i="9"/>
  <c r="K74" i="9" a="1"/>
  <c r="J74" i="9" a="1"/>
  <c r="J74" i="9" s="1"/>
  <c r="I74" i="9"/>
  <c r="I74" i="9" a="1"/>
  <c r="H74" i="9" a="1"/>
  <c r="H74" i="9" s="1"/>
  <c r="G74" i="9"/>
  <c r="G74" i="9" a="1"/>
  <c r="F74" i="9" a="1"/>
  <c r="F74" i="9" s="1"/>
  <c r="E74" i="9"/>
  <c r="E74" i="9" a="1"/>
  <c r="D74" i="9" a="1"/>
  <c r="D74" i="9" s="1"/>
  <c r="C85" i="9" s="1"/>
  <c r="C74" i="9"/>
  <c r="D85" i="9" s="1"/>
  <c r="C74" i="9" a="1"/>
  <c r="N61" i="9"/>
  <c r="M61" i="9"/>
  <c r="N60" i="9"/>
  <c r="M60" i="9"/>
  <c r="N59" i="9"/>
  <c r="M59" i="9"/>
  <c r="N58" i="9"/>
  <c r="M58" i="9"/>
  <c r="N57" i="9"/>
  <c r="M57" i="9"/>
  <c r="N56" i="9"/>
  <c r="M56" i="9"/>
  <c r="N55" i="9"/>
  <c r="M55" i="9"/>
  <c r="N54" i="9"/>
  <c r="M54" i="9"/>
  <c r="N53" i="9"/>
  <c r="M53" i="9"/>
  <c r="N52" i="9"/>
  <c r="M52" i="9"/>
  <c r="N51" i="9"/>
  <c r="M51" i="9"/>
  <c r="N50" i="9"/>
  <c r="M50" i="9"/>
  <c r="D44" i="9"/>
  <c r="D45" i="9" s="1" a="1"/>
  <c r="D45" i="9" s="1"/>
  <c r="M33" i="9" a="1"/>
  <c r="M33" i="9" s="1"/>
  <c r="L33" i="9"/>
  <c r="B44" i="9" s="1"/>
  <c r="L33" i="9" a="1"/>
  <c r="K33" i="9" a="1"/>
  <c r="K33" i="9" s="1"/>
  <c r="J33" i="9"/>
  <c r="J33" i="9" a="1"/>
  <c r="I33" i="9" a="1"/>
  <c r="I33" i="9" s="1"/>
  <c r="H33" i="9"/>
  <c r="F44" i="9" s="1"/>
  <c r="H33" i="9" a="1"/>
  <c r="G33" i="9" a="1"/>
  <c r="G33" i="9" s="1"/>
  <c r="C44" i="9" s="1"/>
  <c r="F33" i="9"/>
  <c r="F33" i="9" a="1"/>
  <c r="E33" i="9" a="1"/>
  <c r="E33" i="9" s="1"/>
  <c r="D33" i="9"/>
  <c r="D33" i="9" a="1"/>
  <c r="C33" i="9" a="1"/>
  <c r="C33" i="9" s="1"/>
  <c r="E44" i="9" s="1"/>
  <c r="M50" i="7"/>
  <c r="B9" i="7"/>
  <c r="B45" i="7" a="1"/>
  <c r="B45" i="7" s="1"/>
  <c r="C33" i="7" a="1"/>
  <c r="C33" i="7" s="1"/>
  <c r="E44" i="7" s="1"/>
  <c r="N3" i="5"/>
  <c r="F161" i="8" a="1"/>
  <c r="F161" i="8" s="1"/>
  <c r="F160" i="8"/>
  <c r="I160" i="7"/>
  <c r="M165" i="8"/>
  <c r="E149" i="8" a="1"/>
  <c r="E149" i="8" s="1"/>
  <c r="D160" i="8" s="1"/>
  <c r="C149" i="8" a="1"/>
  <c r="C149" i="8" s="1"/>
  <c r="B160" i="8" s="1"/>
  <c r="L14" i="8"/>
  <c r="B225" i="8"/>
  <c r="C255" i="8" a="1"/>
  <c r="C255" i="8" s="1"/>
  <c r="C266" i="8" s="1"/>
  <c r="C214" i="8" a="1"/>
  <c r="C214" i="8" s="1"/>
  <c r="N283" i="8"/>
  <c r="M283" i="8"/>
  <c r="N282" i="8"/>
  <c r="M282" i="8"/>
  <c r="N281" i="8"/>
  <c r="M281" i="8"/>
  <c r="N280" i="8"/>
  <c r="M280" i="8"/>
  <c r="N279" i="8"/>
  <c r="M279" i="8"/>
  <c r="N278" i="8"/>
  <c r="M278" i="8"/>
  <c r="N277" i="8"/>
  <c r="M277" i="8"/>
  <c r="N276" i="8"/>
  <c r="M276" i="8"/>
  <c r="N275" i="8"/>
  <c r="M275" i="8"/>
  <c r="N274" i="8"/>
  <c r="M274" i="8"/>
  <c r="N273" i="8"/>
  <c r="M273" i="8"/>
  <c r="N272" i="8"/>
  <c r="M272" i="8"/>
  <c r="L255" i="8" a="1"/>
  <c r="L255" i="8" s="1"/>
  <c r="E266" i="8" s="1"/>
  <c r="K255" i="8" a="1"/>
  <c r="K255" i="8" s="1"/>
  <c r="B266" i="8" s="1"/>
  <c r="J255" i="8" a="1"/>
  <c r="J255" i="8" s="1"/>
  <c r="I255" i="8" a="1"/>
  <c r="I255" i="8" s="1"/>
  <c r="H255" i="8" a="1"/>
  <c r="H255" i="8" s="1"/>
  <c r="D266" i="8" s="1"/>
  <c r="G255" i="8" a="1"/>
  <c r="G255" i="8" s="1"/>
  <c r="F255" i="8" a="1"/>
  <c r="F255" i="8" s="1"/>
  <c r="E255" i="8" a="1"/>
  <c r="E255" i="8" s="1"/>
  <c r="D255" i="8" a="1"/>
  <c r="D255" i="8" s="1"/>
  <c r="F266" i="8" s="1"/>
  <c r="N241" i="8"/>
  <c r="M241" i="8"/>
  <c r="N240" i="8"/>
  <c r="M240" i="8"/>
  <c r="N239" i="8"/>
  <c r="M239" i="8"/>
  <c r="N238" i="8"/>
  <c r="M238" i="8"/>
  <c r="N237" i="8"/>
  <c r="M237" i="8"/>
  <c r="N236" i="8"/>
  <c r="M236" i="8"/>
  <c r="N235" i="8"/>
  <c r="M235" i="8"/>
  <c r="N234" i="8"/>
  <c r="M234" i="8"/>
  <c r="N233" i="8"/>
  <c r="M233" i="8"/>
  <c r="N232" i="8"/>
  <c r="M232" i="8"/>
  <c r="N231" i="8"/>
  <c r="M231" i="8"/>
  <c r="N230" i="8"/>
  <c r="M230" i="8"/>
  <c r="L214" i="8" a="1"/>
  <c r="L214" i="8" s="1"/>
  <c r="K214" i="8" a="1"/>
  <c r="K214" i="8" s="1"/>
  <c r="E225" i="8" s="1"/>
  <c r="J214" i="8" a="1"/>
  <c r="J214" i="8" s="1"/>
  <c r="D225" i="8" s="1"/>
  <c r="I214" i="8" a="1"/>
  <c r="I214" i="8" s="1"/>
  <c r="H214" i="8" a="1"/>
  <c r="H214" i="8" s="1"/>
  <c r="I225" i="8" s="1"/>
  <c r="G214" i="8" a="1"/>
  <c r="G214" i="8" s="1"/>
  <c r="C225" i="8" s="1"/>
  <c r="F214" i="8" a="1"/>
  <c r="F214" i="8" s="1"/>
  <c r="E214" i="8" a="1"/>
  <c r="E214" i="8" s="1"/>
  <c r="F225" i="8" s="1"/>
  <c r="D214" i="8" a="1"/>
  <c r="D214" i="8" s="1"/>
  <c r="K189" i="8" a="1"/>
  <c r="K189" i="8" s="1"/>
  <c r="E200" i="8" s="1"/>
  <c r="J189" i="8" a="1"/>
  <c r="J189" i="8" s="1"/>
  <c r="I189" i="8" a="1"/>
  <c r="I189" i="8" s="1"/>
  <c r="H189" i="8" a="1"/>
  <c r="H189" i="8" s="1"/>
  <c r="G189" i="8" a="1"/>
  <c r="G189" i="8" s="1"/>
  <c r="C200" i="8" s="1"/>
  <c r="F189" i="8" a="1"/>
  <c r="F189" i="8" s="1"/>
  <c r="E189" i="8" a="1"/>
  <c r="E189" i="8" s="1"/>
  <c r="D200" i="8" s="1"/>
  <c r="D189" i="8" a="1"/>
  <c r="D189" i="8" s="1"/>
  <c r="C189" i="8" a="1"/>
  <c r="C189" i="8" s="1"/>
  <c r="B200" i="8" s="1"/>
  <c r="N176" i="8"/>
  <c r="M176" i="8"/>
  <c r="N175" i="8"/>
  <c r="M175" i="8"/>
  <c r="N174" i="8"/>
  <c r="M174" i="8"/>
  <c r="N173" i="8"/>
  <c r="M173" i="8"/>
  <c r="N172" i="8"/>
  <c r="M172" i="8"/>
  <c r="N171" i="8"/>
  <c r="M171" i="8"/>
  <c r="N170" i="8"/>
  <c r="M170" i="8"/>
  <c r="N169" i="8"/>
  <c r="M169" i="8"/>
  <c r="N168" i="8"/>
  <c r="M168" i="8"/>
  <c r="N167" i="8"/>
  <c r="M167" i="8"/>
  <c r="N166" i="8"/>
  <c r="M166" i="8"/>
  <c r="N165" i="8"/>
  <c r="L149" i="8" a="1"/>
  <c r="L149" i="8" s="1"/>
  <c r="K149" i="8" a="1"/>
  <c r="K149" i="8" s="1"/>
  <c r="J149" i="8" a="1"/>
  <c r="J149" i="8" s="1"/>
  <c r="E160" i="8" s="1"/>
  <c r="I149" i="8" a="1"/>
  <c r="I149" i="8" s="1"/>
  <c r="H149" i="8" a="1"/>
  <c r="H149" i="8" s="1"/>
  <c r="I160" i="8" s="1"/>
  <c r="G149" i="8" a="1"/>
  <c r="G149" i="8" s="1"/>
  <c r="C160" i="8" s="1"/>
  <c r="F149" i="8" a="1"/>
  <c r="F149" i="8" s="1"/>
  <c r="D149" i="8" a="1"/>
  <c r="D149" i="8" s="1"/>
  <c r="L124" i="8" a="1"/>
  <c r="L124" i="8" s="1"/>
  <c r="K124" i="8"/>
  <c r="K124" i="8" a="1"/>
  <c r="J124" i="8" a="1"/>
  <c r="J124" i="8" s="1"/>
  <c r="E135" i="8" s="1"/>
  <c r="I124" i="8" a="1"/>
  <c r="I124" i="8" s="1"/>
  <c r="H124" i="8" a="1"/>
  <c r="H124" i="8" s="1"/>
  <c r="D135" i="8" s="1"/>
  <c r="G124" i="8" a="1"/>
  <c r="G124" i="8" s="1"/>
  <c r="B135" i="8" s="1"/>
  <c r="F124" i="8" a="1"/>
  <c r="F124" i="8" s="1"/>
  <c r="E124" i="8" a="1"/>
  <c r="E124" i="8" s="1"/>
  <c r="F135" i="8" s="1"/>
  <c r="D124" i="8" a="1"/>
  <c r="D124" i="8" s="1"/>
  <c r="I135" i="8" s="1"/>
  <c r="C124" i="8" a="1"/>
  <c r="C124" i="8" s="1"/>
  <c r="C135" i="8" s="1"/>
  <c r="L99" i="8" a="1"/>
  <c r="L99" i="8" s="1"/>
  <c r="K99" i="8" a="1"/>
  <c r="K99" i="8" s="1"/>
  <c r="J99" i="8" a="1"/>
  <c r="J99" i="8" s="1"/>
  <c r="E110" i="8" s="1"/>
  <c r="I99" i="8" a="1"/>
  <c r="I99" i="8" s="1"/>
  <c r="H99" i="8" a="1"/>
  <c r="H99" i="8" s="1"/>
  <c r="F110" i="8" s="1"/>
  <c r="G99" i="8" a="1"/>
  <c r="G99" i="8" s="1"/>
  <c r="B110" i="8" s="1"/>
  <c r="F99" i="8" a="1"/>
  <c r="F99" i="8" s="1"/>
  <c r="E99" i="8" a="1"/>
  <c r="E99" i="8" s="1"/>
  <c r="D99" i="8" a="1"/>
  <c r="D99" i="8" s="1"/>
  <c r="C110" i="8" s="1"/>
  <c r="C99" i="8" a="1"/>
  <c r="C99" i="8" s="1"/>
  <c r="D110" i="8" s="1"/>
  <c r="L74" i="8" a="1"/>
  <c r="L74" i="8" s="1"/>
  <c r="E85" i="8" s="1"/>
  <c r="K74" i="8" a="1"/>
  <c r="K74" i="8" s="1"/>
  <c r="J74" i="8" a="1"/>
  <c r="J74" i="8" s="1"/>
  <c r="I74" i="8" a="1"/>
  <c r="I74" i="8" s="1"/>
  <c r="H74" i="8" a="1"/>
  <c r="H74" i="8" s="1"/>
  <c r="F85" i="8" s="1"/>
  <c r="G74" i="8" a="1"/>
  <c r="G74" i="8" s="1"/>
  <c r="B85" i="8" s="1"/>
  <c r="F74" i="8" a="1"/>
  <c r="F74" i="8" s="1"/>
  <c r="J85" i="8" s="1"/>
  <c r="E74" i="8" a="1"/>
  <c r="E74" i="8" s="1"/>
  <c r="D74" i="8" a="1"/>
  <c r="D74" i="8" s="1"/>
  <c r="C85" i="8" s="1"/>
  <c r="C74" i="8" a="1"/>
  <c r="C74" i="8" s="1"/>
  <c r="D85" i="8" s="1"/>
  <c r="N61" i="8"/>
  <c r="M61" i="8"/>
  <c r="N60" i="8"/>
  <c r="M60" i="8"/>
  <c r="N59" i="8"/>
  <c r="M59" i="8"/>
  <c r="N58" i="8"/>
  <c r="M58" i="8"/>
  <c r="N57" i="8"/>
  <c r="M57" i="8"/>
  <c r="N56" i="8"/>
  <c r="M56" i="8"/>
  <c r="N55" i="8"/>
  <c r="M55" i="8"/>
  <c r="N54" i="8"/>
  <c r="M54" i="8"/>
  <c r="N53" i="8"/>
  <c r="M53" i="8"/>
  <c r="N52" i="8"/>
  <c r="M52" i="8"/>
  <c r="N51" i="8"/>
  <c r="M51" i="8"/>
  <c r="N50" i="8"/>
  <c r="M50" i="8"/>
  <c r="L33" i="8" a="1"/>
  <c r="L33" i="8" s="1"/>
  <c r="B44" i="8" s="1"/>
  <c r="K33" i="8" a="1"/>
  <c r="K33" i="8" s="1"/>
  <c r="J33" i="8" a="1"/>
  <c r="J33" i="8" s="1"/>
  <c r="I33" i="8" a="1"/>
  <c r="I33" i="8" s="1"/>
  <c r="H33" i="8" a="1"/>
  <c r="H33" i="8" s="1"/>
  <c r="F44" i="8" s="1"/>
  <c r="G33" i="8" a="1"/>
  <c r="G33" i="8" s="1"/>
  <c r="C44" i="8" s="1"/>
  <c r="F33" i="8" a="1"/>
  <c r="F33" i="8" s="1"/>
  <c r="E33" i="8" a="1"/>
  <c r="E33" i="8" s="1"/>
  <c r="D33" i="8" a="1"/>
  <c r="D33" i="8" s="1"/>
  <c r="D44" i="8" s="1"/>
  <c r="C33" i="8" a="1"/>
  <c r="C33" i="8" s="1"/>
  <c r="E44" i="8" s="1"/>
  <c r="M165" i="7"/>
  <c r="M173" i="7"/>
  <c r="N169" i="7"/>
  <c r="F135" i="7"/>
  <c r="E135" i="7"/>
  <c r="D135" i="7"/>
  <c r="C135" i="7"/>
  <c r="F110" i="7"/>
  <c r="F111" i="7" s="1" a="1"/>
  <c r="F111" i="7" s="1"/>
  <c r="F85" i="7"/>
  <c r="F44" i="7"/>
  <c r="E33" i="7" a="1"/>
  <c r="E33" i="7" s="1"/>
  <c r="D3" i="7"/>
  <c r="M240" i="7"/>
  <c r="M239" i="7"/>
  <c r="M238" i="7"/>
  <c r="M234" i="7"/>
  <c r="M230" i="7"/>
  <c r="C226" i="7" a="1"/>
  <c r="C226" i="7" s="1"/>
  <c r="D226" i="7" a="1"/>
  <c r="D226" i="7"/>
  <c r="E226" i="7" a="1"/>
  <c r="E226" i="7" s="1"/>
  <c r="F226" i="7" a="1"/>
  <c r="F226" i="7"/>
  <c r="B226" i="7" a="1"/>
  <c r="B226" i="7" s="1"/>
  <c r="F225" i="7"/>
  <c r="E225" i="7"/>
  <c r="D225" i="7"/>
  <c r="C225" i="7"/>
  <c r="B225" i="7"/>
  <c r="I225" i="7"/>
  <c r="D214" i="7" a="1"/>
  <c r="D214" i="7" s="1"/>
  <c r="E214" i="7" a="1"/>
  <c r="E214" i="7"/>
  <c r="F214" i="7" a="1"/>
  <c r="F214" i="7" s="1"/>
  <c r="G214" i="7" a="1"/>
  <c r="G214" i="7"/>
  <c r="H214" i="7" a="1"/>
  <c r="H214" i="7" s="1"/>
  <c r="I214" i="7" a="1"/>
  <c r="I214" i="7"/>
  <c r="J214" i="7" a="1"/>
  <c r="J214" i="7" s="1"/>
  <c r="K214" i="7" a="1"/>
  <c r="K214" i="7"/>
  <c r="L214" i="7" a="1"/>
  <c r="L214" i="7" s="1"/>
  <c r="M214" i="7" a="1"/>
  <c r="M214" i="7"/>
  <c r="C214" i="7" a="1"/>
  <c r="C214" i="7" s="1"/>
  <c r="N241" i="7"/>
  <c r="M241" i="7"/>
  <c r="N240" i="7"/>
  <c r="N239" i="7"/>
  <c r="N238" i="7"/>
  <c r="N237" i="7"/>
  <c r="M237" i="7"/>
  <c r="N236" i="7"/>
  <c r="M236" i="7"/>
  <c r="N235" i="7"/>
  <c r="M235" i="7"/>
  <c r="N234" i="7"/>
  <c r="N233" i="7"/>
  <c r="M233" i="7"/>
  <c r="N232" i="7"/>
  <c r="M232" i="7"/>
  <c r="N231" i="7"/>
  <c r="M231" i="7"/>
  <c r="N230" i="7"/>
  <c r="M331" i="7"/>
  <c r="M320" i="7"/>
  <c r="M326" i="7"/>
  <c r="N331" i="7"/>
  <c r="N330" i="7"/>
  <c r="N329" i="7"/>
  <c r="N325" i="7"/>
  <c r="N324" i="7"/>
  <c r="N321" i="7"/>
  <c r="N320" i="7"/>
  <c r="D303" i="7" a="1"/>
  <c r="D303" i="7" s="1"/>
  <c r="F314" i="7" s="1"/>
  <c r="E303" i="7" a="1"/>
  <c r="E303" i="7" s="1"/>
  <c r="F303" i="7" a="1"/>
  <c r="F303" i="7" s="1"/>
  <c r="G303" i="7" a="1"/>
  <c r="G303" i="7" s="1"/>
  <c r="H303" i="7" a="1"/>
  <c r="H303" i="7" s="1"/>
  <c r="D314" i="7" s="1"/>
  <c r="I303" i="7" a="1"/>
  <c r="I303" i="7" s="1"/>
  <c r="J303" i="7" a="1"/>
  <c r="J303" i="7" s="1"/>
  <c r="K303" i="7" a="1"/>
  <c r="K303" i="7" s="1"/>
  <c r="B314" i="7" s="1"/>
  <c r="L303" i="7" a="1"/>
  <c r="L303" i="7" s="1"/>
  <c r="E314" i="7" s="1"/>
  <c r="M303" i="7" a="1"/>
  <c r="M303" i="7" s="1"/>
  <c r="C303" i="7" a="1"/>
  <c r="C303" i="7" s="1"/>
  <c r="C314" i="7" s="1"/>
  <c r="M330" i="7"/>
  <c r="N328" i="7"/>
  <c r="M328" i="7"/>
  <c r="N327" i="7"/>
  <c r="M327" i="7"/>
  <c r="N326" i="7"/>
  <c r="M324" i="7"/>
  <c r="N323" i="7"/>
  <c r="M323" i="7"/>
  <c r="N322" i="7"/>
  <c r="M322" i="7"/>
  <c r="D262" i="7" a="1"/>
  <c r="D262" i="7" s="1"/>
  <c r="D273" i="7" s="1"/>
  <c r="C262" i="7" a="1"/>
  <c r="C262" i="7" s="1"/>
  <c r="B273" i="7" s="1"/>
  <c r="E262" i="7" a="1"/>
  <c r="E262" i="7" s="1"/>
  <c r="F262" i="7" a="1"/>
  <c r="F262" i="7" s="1"/>
  <c r="G262" i="7" a="1"/>
  <c r="G262" i="7" s="1"/>
  <c r="F273" i="7" s="1"/>
  <c r="H262" i="7" a="1"/>
  <c r="H262" i="7" s="1"/>
  <c r="I273" i="7" s="1"/>
  <c r="I262" i="7" a="1"/>
  <c r="I262" i="7" s="1"/>
  <c r="J262" i="7" a="1"/>
  <c r="J262" i="7" s="1"/>
  <c r="K262" i="7" a="1"/>
  <c r="K262" i="7" s="1"/>
  <c r="E273" i="7" s="1"/>
  <c r="L262" i="7" a="1"/>
  <c r="L262" i="7" s="1"/>
  <c r="C189" i="7" a="1"/>
  <c r="C189" i="7" s="1"/>
  <c r="B200" i="7" s="1"/>
  <c r="N289" i="7"/>
  <c r="M289" i="7"/>
  <c r="N288" i="7"/>
  <c r="M288" i="7"/>
  <c r="N287" i="7"/>
  <c r="M287" i="7"/>
  <c r="N286" i="7"/>
  <c r="M286" i="7"/>
  <c r="N285" i="7"/>
  <c r="M285" i="7"/>
  <c r="N284" i="7"/>
  <c r="M284" i="7"/>
  <c r="N283" i="7"/>
  <c r="M283" i="7"/>
  <c r="N282" i="7"/>
  <c r="M282" i="7"/>
  <c r="N281" i="7"/>
  <c r="M281" i="7"/>
  <c r="N280" i="7"/>
  <c r="M280" i="7"/>
  <c r="N279" i="7"/>
  <c r="M279" i="7"/>
  <c r="N278" i="7"/>
  <c r="M278" i="7"/>
  <c r="D189" i="7" a="1"/>
  <c r="D189" i="7" s="1"/>
  <c r="E189" i="7" a="1"/>
  <c r="E189" i="7" s="1"/>
  <c r="D200" i="7" s="1"/>
  <c r="F189" i="7" a="1"/>
  <c r="F189" i="7" s="1"/>
  <c r="F200" i="7" s="1"/>
  <c r="G189" i="7" a="1"/>
  <c r="G189" i="7" s="1"/>
  <c r="C200" i="7" s="1"/>
  <c r="H189" i="7" a="1"/>
  <c r="H189" i="7" s="1"/>
  <c r="I189" i="7" a="1"/>
  <c r="I189" i="7" s="1"/>
  <c r="J189" i="7" a="1"/>
  <c r="J189" i="7" s="1"/>
  <c r="K189" i="7" a="1"/>
  <c r="K189" i="7" s="1"/>
  <c r="E200" i="7" s="1"/>
  <c r="L189" i="7" a="1"/>
  <c r="L189" i="7" s="1"/>
  <c r="I200" i="7" s="1"/>
  <c r="N176" i="7"/>
  <c r="N174" i="7"/>
  <c r="N173" i="7"/>
  <c r="N170" i="7"/>
  <c r="N166" i="7"/>
  <c r="M176" i="7"/>
  <c r="N175" i="7"/>
  <c r="M175" i="7"/>
  <c r="N172" i="7"/>
  <c r="M172" i="7"/>
  <c r="N171" i="7"/>
  <c r="M171" i="7"/>
  <c r="M169" i="7"/>
  <c r="N168" i="7"/>
  <c r="M168" i="7"/>
  <c r="N167" i="7"/>
  <c r="M167" i="7"/>
  <c r="D149" i="7" a="1"/>
  <c r="D149" i="7" s="1"/>
  <c r="E149" i="7" a="1"/>
  <c r="E149" i="7" s="1"/>
  <c r="D160" i="7" s="1"/>
  <c r="F149" i="7" a="1"/>
  <c r="F149" i="7" s="1"/>
  <c r="G149" i="7" a="1"/>
  <c r="G149" i="7" s="1"/>
  <c r="C160" i="7" s="1"/>
  <c r="H149" i="7" a="1"/>
  <c r="H149" i="7" s="1"/>
  <c r="I149" i="7" a="1"/>
  <c r="I149" i="7" s="1"/>
  <c r="J149" i="7" a="1"/>
  <c r="J149" i="7" s="1"/>
  <c r="E160" i="7" s="1"/>
  <c r="K149" i="7" a="1"/>
  <c r="K149" i="7" s="1"/>
  <c r="L149" i="7" a="1"/>
  <c r="L149" i="7" s="1"/>
  <c r="F160" i="7" s="1"/>
  <c r="M149" i="7" a="1"/>
  <c r="M149" i="7" s="1"/>
  <c r="C149" i="7" a="1"/>
  <c r="C149" i="7" s="1"/>
  <c r="B160" i="7" s="1"/>
  <c r="D124" i="7" a="1"/>
  <c r="D124" i="7" s="1"/>
  <c r="I135" i="7" s="1"/>
  <c r="E124" i="7" a="1"/>
  <c r="E124" i="7" s="1"/>
  <c r="F124" i="7" a="1"/>
  <c r="F124" i="7" s="1"/>
  <c r="G124" i="7" a="1"/>
  <c r="G124" i="7" s="1"/>
  <c r="B135" i="7" s="1"/>
  <c r="H124" i="7" a="1"/>
  <c r="H124" i="7" s="1"/>
  <c r="I124" i="7" a="1"/>
  <c r="I124" i="7" s="1"/>
  <c r="J124" i="7" a="1"/>
  <c r="J124" i="7" s="1"/>
  <c r="K124" i="7" a="1"/>
  <c r="K124" i="7" s="1"/>
  <c r="L124" i="7" a="1"/>
  <c r="L124" i="7" s="1"/>
  <c r="M124" i="7" a="1"/>
  <c r="M124" i="7" s="1"/>
  <c r="C124" i="7" a="1"/>
  <c r="C124" i="7" s="1"/>
  <c r="D99" i="7" a="1"/>
  <c r="D99" i="7" s="1"/>
  <c r="C110" i="7" s="1"/>
  <c r="C99" i="7" a="1"/>
  <c r="C99" i="7" s="1"/>
  <c r="D110" i="7" s="1"/>
  <c r="E99" i="7" a="1"/>
  <c r="E99" i="7" s="1"/>
  <c r="F99" i="7" a="1"/>
  <c r="F99" i="7" s="1"/>
  <c r="G99" i="7" a="1"/>
  <c r="G99" i="7" s="1"/>
  <c r="B110" i="7" s="1"/>
  <c r="H99" i="7" a="1"/>
  <c r="H99" i="7" s="1"/>
  <c r="I99" i="7" a="1"/>
  <c r="I99" i="7" s="1"/>
  <c r="J99" i="7" a="1"/>
  <c r="J99" i="7" s="1"/>
  <c r="E110" i="7" s="1"/>
  <c r="K99" i="7" a="1"/>
  <c r="K99" i="7" s="1"/>
  <c r="L99" i="7" a="1"/>
  <c r="L99" i="7" s="1"/>
  <c r="M99" i="7" a="1"/>
  <c r="M99" i="7" s="1"/>
  <c r="L74" i="7" a="1"/>
  <c r="L74" i="7" s="1"/>
  <c r="E85" i="7" s="1"/>
  <c r="M74" i="7" a="1"/>
  <c r="M74" i="7" s="1"/>
  <c r="K74" i="7" a="1"/>
  <c r="K74" i="7" s="1"/>
  <c r="D74" i="7" a="1"/>
  <c r="D74" i="7" s="1"/>
  <c r="C85" i="7" s="1"/>
  <c r="E74" i="7" a="1"/>
  <c r="E74" i="7" s="1"/>
  <c r="F74" i="7" a="1"/>
  <c r="F74" i="7" s="1"/>
  <c r="J85" i="7" s="1"/>
  <c r="G74" i="7" a="1"/>
  <c r="G74" i="7" s="1"/>
  <c r="B85" i="7" s="1"/>
  <c r="H74" i="7" a="1"/>
  <c r="H74" i="7" s="1"/>
  <c r="I74" i="7" a="1"/>
  <c r="I74" i="7" s="1"/>
  <c r="J74" i="7" a="1"/>
  <c r="J74" i="7" s="1"/>
  <c r="C74" i="7" a="1"/>
  <c r="C74" i="7" s="1"/>
  <c r="D85" i="7" s="1"/>
  <c r="N61" i="7"/>
  <c r="N57" i="7"/>
  <c r="N50" i="7"/>
  <c r="N51" i="7"/>
  <c r="N52" i="7"/>
  <c r="N53" i="7"/>
  <c r="N54" i="7"/>
  <c r="N55" i="7"/>
  <c r="N56" i="7"/>
  <c r="N58" i="7"/>
  <c r="N59" i="7"/>
  <c r="N60" i="7"/>
  <c r="M51" i="7"/>
  <c r="M52" i="7"/>
  <c r="M53" i="7"/>
  <c r="M54" i="7"/>
  <c r="M55" i="7"/>
  <c r="M56" i="7"/>
  <c r="M57" i="7"/>
  <c r="M58" i="7"/>
  <c r="M59" i="7"/>
  <c r="M60" i="7"/>
  <c r="M61" i="7"/>
  <c r="D33" i="7" a="1"/>
  <c r="D33" i="7" s="1"/>
  <c r="D44" i="7" s="1"/>
  <c r="F33" i="7" a="1"/>
  <c r="F33" i="7" s="1"/>
  <c r="G33" i="7" a="1"/>
  <c r="G33" i="7" s="1"/>
  <c r="C44" i="7" s="1"/>
  <c r="H33" i="7" a="1"/>
  <c r="H33" i="7" s="1"/>
  <c r="I33" i="7" a="1"/>
  <c r="I33" i="7" s="1"/>
  <c r="J33" i="7" a="1"/>
  <c r="J33" i="7" s="1"/>
  <c r="K33" i="7" a="1"/>
  <c r="K33" i="7" s="1"/>
  <c r="L33" i="7" a="1"/>
  <c r="L33" i="7" s="1"/>
  <c r="B44" i="7" s="1"/>
  <c r="M33" i="7" a="1"/>
  <c r="M33" i="7" s="1"/>
  <c r="B326" i="11" l="1" a="1"/>
  <c r="B326" i="11" s="1"/>
  <c r="I49" i="11"/>
  <c r="B49" i="11"/>
  <c r="C50" i="11" s="1" a="1"/>
  <c r="C50" i="11" s="1"/>
  <c r="D187" i="11" a="1"/>
  <c r="D187" i="11" s="1"/>
  <c r="E234" i="11" a="1"/>
  <c r="E234" i="11" s="1"/>
  <c r="C234" i="11" a="1"/>
  <c r="C234" i="11" s="1"/>
  <c r="C326" i="11" a="1"/>
  <c r="C326" i="11" s="1"/>
  <c r="F326" i="11" a="1"/>
  <c r="F326" i="11" s="1"/>
  <c r="F50" i="11" a="1"/>
  <c r="F50" i="11" s="1"/>
  <c r="B187" i="11" a="1"/>
  <c r="B187" i="11" s="1"/>
  <c r="C187" i="11" a="1"/>
  <c r="C187" i="11" s="1"/>
  <c r="F187" i="11" a="1"/>
  <c r="F187" i="11" s="1"/>
  <c r="C280" i="11" a="1"/>
  <c r="C280" i="11" s="1"/>
  <c r="E280" i="11" a="1"/>
  <c r="E280" i="11" s="1"/>
  <c r="E326" i="11" a="1"/>
  <c r="E326" i="11" s="1"/>
  <c r="D234" i="11" a="1"/>
  <c r="D234" i="11" s="1"/>
  <c r="B234" i="11" a="1"/>
  <c r="B234" i="11" s="1"/>
  <c r="D280" i="11" a="1"/>
  <c r="D280" i="11" s="1"/>
  <c r="D326" i="11" a="1"/>
  <c r="D326" i="11" s="1"/>
  <c r="D280" i="10" a="1"/>
  <c r="D280" i="10" s="1"/>
  <c r="C280" i="10" a="1"/>
  <c r="C280" i="10" s="1"/>
  <c r="N285" i="10"/>
  <c r="F234" i="10" a="1"/>
  <c r="F234" i="10" s="1"/>
  <c r="B234" i="10" a="1"/>
  <c r="B234" i="10" s="1"/>
  <c r="E234" i="10" a="1"/>
  <c r="E234" i="10" s="1"/>
  <c r="D234" i="10" a="1"/>
  <c r="D234" i="10" s="1"/>
  <c r="C234" i="10" a="1"/>
  <c r="C234" i="10" s="1"/>
  <c r="F187" i="10" a="1"/>
  <c r="F187" i="10" s="1"/>
  <c r="C187" i="10" a="1"/>
  <c r="C187" i="10" s="1"/>
  <c r="C157" i="10" a="1"/>
  <c r="C157" i="10" s="1"/>
  <c r="B157" i="10" a="1"/>
  <c r="B157" i="10" s="1"/>
  <c r="F157" i="10" a="1"/>
  <c r="F157" i="10" s="1"/>
  <c r="D157" i="10" a="1"/>
  <c r="D157" i="10" s="1"/>
  <c r="E157" i="10" a="1"/>
  <c r="E157" i="10" s="1"/>
  <c r="B127" i="10" a="1"/>
  <c r="B127" i="10" s="1"/>
  <c r="C4" i="10" s="1"/>
  <c r="C127" i="10" a="1"/>
  <c r="C127" i="10" s="1"/>
  <c r="D127" i="10" a="1"/>
  <c r="D127" i="10" s="1"/>
  <c r="E127" i="10" a="1"/>
  <c r="E127" i="10" s="1"/>
  <c r="F127" i="10" a="1"/>
  <c r="F127" i="10" s="1"/>
  <c r="F97" i="10" a="1"/>
  <c r="F97" i="10" s="1"/>
  <c r="B97" i="10" a="1"/>
  <c r="B97" i="10" s="1"/>
  <c r="E97" i="10" a="1"/>
  <c r="E97" i="10" s="1"/>
  <c r="C97" i="10" a="1"/>
  <c r="C97" i="10" s="1"/>
  <c r="D97" i="10" a="1"/>
  <c r="D97" i="10" s="1"/>
  <c r="B50" i="10" a="1"/>
  <c r="B50" i="10" s="1"/>
  <c r="E50" i="10" a="1"/>
  <c r="E50" i="10" s="1"/>
  <c r="D50" i="10" a="1"/>
  <c r="D50" i="10" s="1"/>
  <c r="F50" i="10" a="1"/>
  <c r="F50" i="10" s="1"/>
  <c r="C50" i="10" a="1"/>
  <c r="C50" i="10" s="1"/>
  <c r="C326" i="10" a="1"/>
  <c r="C326" i="10" s="1"/>
  <c r="D326" i="10" a="1"/>
  <c r="D326" i="10" s="1"/>
  <c r="E326" i="10" a="1"/>
  <c r="E326" i="10" s="1"/>
  <c r="C45" i="9" a="1"/>
  <c r="C45" i="9" s="1"/>
  <c r="F45" i="9" a="1"/>
  <c r="F45" i="9" s="1"/>
  <c r="B45" i="9" a="1"/>
  <c r="B45" i="9" s="1"/>
  <c r="F161" i="9" a="1"/>
  <c r="F161" i="9" s="1"/>
  <c r="B201" i="9" a="1"/>
  <c r="B201" i="9" s="1"/>
  <c r="H111" i="9"/>
  <c r="C136" i="9" a="1"/>
  <c r="C136" i="9" s="1"/>
  <c r="H136" i="9" s="1"/>
  <c r="C161" i="9" a="1"/>
  <c r="C161" i="9" s="1"/>
  <c r="B315" i="9" a="1"/>
  <c r="B315" i="9" s="1"/>
  <c r="I273" i="9"/>
  <c r="C273" i="9"/>
  <c r="C274" i="9" s="1" a="1"/>
  <c r="C274" i="9" s="1"/>
  <c r="B11" i="9"/>
  <c r="E136" i="9" a="1"/>
  <c r="E136" i="9" s="1"/>
  <c r="D161" i="9" a="1"/>
  <c r="D161" i="9" s="1"/>
  <c r="C201" i="9" a="1"/>
  <c r="C201" i="9" s="1"/>
  <c r="C226" i="9" a="1"/>
  <c r="C226" i="9" s="1"/>
  <c r="D226" i="9" a="1"/>
  <c r="D226" i="9" s="1"/>
  <c r="F315" i="9" a="1"/>
  <c r="F315" i="9" s="1"/>
  <c r="D315" i="9" a="1"/>
  <c r="D315" i="9" s="1"/>
  <c r="E315" i="9" a="1"/>
  <c r="E315" i="9" s="1"/>
  <c r="D136" i="9" a="1"/>
  <c r="D136" i="9" s="1"/>
  <c r="B226" i="9" a="1"/>
  <c r="B226" i="9" s="1"/>
  <c r="E274" i="9" a="1"/>
  <c r="E274" i="9" s="1"/>
  <c r="E45" i="9" a="1"/>
  <c r="E45" i="9" s="1"/>
  <c r="B161" i="9" a="1"/>
  <c r="B161" i="9" s="1"/>
  <c r="E201" i="9" a="1"/>
  <c r="E201" i="9" s="1"/>
  <c r="F226" i="9" a="1"/>
  <c r="F226" i="9" s="1"/>
  <c r="F274" i="9" a="1"/>
  <c r="F274" i="9" s="1"/>
  <c r="B86" i="8" a="1"/>
  <c r="B86" i="8" s="1"/>
  <c r="D45" i="8" a="1"/>
  <c r="D45" i="8" s="1"/>
  <c r="F45" i="8" a="1"/>
  <c r="F45" i="8" s="1"/>
  <c r="E111" i="8" a="1"/>
  <c r="E111" i="8" s="1"/>
  <c r="D161" i="8" a="1"/>
  <c r="D161" i="8" s="1"/>
  <c r="F200" i="8"/>
  <c r="F201" i="8" s="1" a="1"/>
  <c r="F201" i="8" s="1"/>
  <c r="E136" i="8" a="1"/>
  <c r="E136" i="8" s="1"/>
  <c r="E45" i="8" a="1"/>
  <c r="E45" i="8" s="1"/>
  <c r="E267" i="8" a="1"/>
  <c r="E267" i="8" s="1"/>
  <c r="E226" i="8" a="1"/>
  <c r="E226" i="8" s="1"/>
  <c r="C45" i="8" a="1"/>
  <c r="C45" i="8" s="1"/>
  <c r="F86" i="8" a="1"/>
  <c r="F86" i="8" s="1"/>
  <c r="C136" i="8" a="1"/>
  <c r="C136" i="8" s="1"/>
  <c r="B136" i="8" a="1"/>
  <c r="B136" i="8" s="1"/>
  <c r="E161" i="8" a="1"/>
  <c r="E161" i="8" s="1"/>
  <c r="F226" i="8" a="1"/>
  <c r="F226" i="8" s="1"/>
  <c r="C267" i="8" a="1"/>
  <c r="C267" i="8" s="1"/>
  <c r="B45" i="8" a="1"/>
  <c r="B45" i="8" s="1"/>
  <c r="D86" i="8" a="1"/>
  <c r="D86" i="8" s="1"/>
  <c r="D111" i="8" a="1"/>
  <c r="D111" i="8" s="1"/>
  <c r="B111" i="8" a="1"/>
  <c r="B111" i="8" s="1"/>
  <c r="D136" i="8" a="1"/>
  <c r="D136" i="8" s="1"/>
  <c r="B161" i="8" a="1"/>
  <c r="B161" i="8" s="1"/>
  <c r="C161" i="8" a="1"/>
  <c r="C161" i="8" s="1"/>
  <c r="E201" i="8" a="1"/>
  <c r="E201" i="8" s="1"/>
  <c r="D226" i="8" a="1"/>
  <c r="D226" i="8" s="1"/>
  <c r="F267" i="8" a="1"/>
  <c r="F267" i="8" s="1"/>
  <c r="D267" i="8" a="1"/>
  <c r="D267" i="8" s="1"/>
  <c r="C86" i="8" a="1"/>
  <c r="C86" i="8" s="1"/>
  <c r="E86" i="8" a="1"/>
  <c r="E86" i="8" s="1"/>
  <c r="C111" i="8" a="1"/>
  <c r="C111" i="8" s="1"/>
  <c r="F111" i="8" a="1"/>
  <c r="F111" i="8" s="1"/>
  <c r="F136" i="8" a="1"/>
  <c r="F136" i="8" s="1"/>
  <c r="B201" i="8" a="1"/>
  <c r="B201" i="8" s="1"/>
  <c r="D201" i="8" a="1"/>
  <c r="D201" i="8" s="1"/>
  <c r="C201" i="8" a="1"/>
  <c r="C201" i="8" s="1"/>
  <c r="B226" i="8" a="1"/>
  <c r="B226" i="8" s="1"/>
  <c r="C226" i="8" a="1"/>
  <c r="C226" i="8" s="1"/>
  <c r="B267" i="8" a="1"/>
  <c r="B267" i="8" s="1"/>
  <c r="N165" i="7"/>
  <c r="C3" i="7" s="1"/>
  <c r="F45" i="7" a="1"/>
  <c r="F45" i="7" s="1"/>
  <c r="C161" i="7" a="1"/>
  <c r="C161" i="7" s="1"/>
  <c r="E161" i="7" a="1"/>
  <c r="E161" i="7" s="1"/>
  <c r="E136" i="7" a="1"/>
  <c r="E136" i="7" s="1"/>
  <c r="C273" i="7"/>
  <c r="E274" i="7" s="1" a="1"/>
  <c r="E274" i="7" s="1"/>
  <c r="F136" i="7" a="1"/>
  <c r="F136" i="7" s="1"/>
  <c r="C111" i="7" a="1"/>
  <c r="C111" i="7" s="1"/>
  <c r="C315" i="7" a="1"/>
  <c r="C315" i="7" s="1"/>
  <c r="D111" i="7" a="1"/>
  <c r="D111" i="7" s="1"/>
  <c r="C136" i="7" a="1"/>
  <c r="C136" i="7" s="1"/>
  <c r="F315" i="7" a="1"/>
  <c r="F315" i="7" s="1"/>
  <c r="D136" i="7" a="1"/>
  <c r="D136" i="7" s="1"/>
  <c r="B136" i="7" a="1"/>
  <c r="B136" i="7" s="1"/>
  <c r="F161" i="7" a="1"/>
  <c r="F161" i="7" s="1"/>
  <c r="D161" i="7" a="1"/>
  <c r="D161" i="7" s="1"/>
  <c r="E315" i="7" a="1"/>
  <c r="E315" i="7" s="1"/>
  <c r="E111" i="7" a="1"/>
  <c r="E111" i="7" s="1"/>
  <c r="B111" i="7" a="1"/>
  <c r="B111" i="7" s="1"/>
  <c r="B161" i="7" a="1"/>
  <c r="B161" i="7" s="1"/>
  <c r="C274" i="7" a="1"/>
  <c r="C274" i="7" s="1"/>
  <c r="B315" i="7" a="1"/>
  <c r="B315" i="7" s="1"/>
  <c r="D315" i="7" a="1"/>
  <c r="D315" i="7" s="1"/>
  <c r="M321" i="7"/>
  <c r="M325" i="7"/>
  <c r="M329" i="7"/>
  <c r="B201" i="7" a="1"/>
  <c r="B201" i="7" s="1"/>
  <c r="E201" i="7" a="1"/>
  <c r="E201" i="7" s="1"/>
  <c r="C201" i="7" a="1"/>
  <c r="C201" i="7" s="1"/>
  <c r="F201" i="7" a="1"/>
  <c r="F201" i="7" s="1"/>
  <c r="D201" i="7" a="1"/>
  <c r="D201" i="7" s="1"/>
  <c r="M174" i="7"/>
  <c r="M166" i="7"/>
  <c r="M170" i="7"/>
  <c r="D86" i="7" a="1"/>
  <c r="D86" i="7" s="1"/>
  <c r="B86" i="7" a="1"/>
  <c r="B86" i="7" s="1"/>
  <c r="F86" i="7" a="1"/>
  <c r="F86" i="7" s="1"/>
  <c r="C86" i="7" a="1"/>
  <c r="C86" i="7" s="1"/>
  <c r="E86" i="7" a="1"/>
  <c r="E86" i="7" s="1"/>
  <c r="E45" i="7" a="1"/>
  <c r="E45" i="7" s="1"/>
  <c r="C45" i="7" a="1"/>
  <c r="C45" i="7" s="1"/>
  <c r="D45" i="7" a="1"/>
  <c r="D45" i="7" s="1"/>
  <c r="C3" i="4"/>
  <c r="D3" i="4"/>
  <c r="E3" i="4"/>
  <c r="F3" i="4"/>
  <c r="G3" i="4"/>
  <c r="H3" i="4"/>
  <c r="J3" i="4"/>
  <c r="K3" i="4"/>
  <c r="L3" i="4"/>
  <c r="M3" i="4"/>
  <c r="C4" i="4"/>
  <c r="D4" i="4"/>
  <c r="E4" i="4"/>
  <c r="F4" i="4"/>
  <c r="G4" i="4"/>
  <c r="H4" i="4"/>
  <c r="J4" i="4"/>
  <c r="K4" i="4"/>
  <c r="L4" i="4"/>
  <c r="M4" i="4"/>
  <c r="C5" i="4"/>
  <c r="D5" i="4"/>
  <c r="E5" i="4"/>
  <c r="F5" i="4"/>
  <c r="G5" i="4"/>
  <c r="H5" i="4"/>
  <c r="J5" i="4"/>
  <c r="K5" i="4"/>
  <c r="L5" i="4"/>
  <c r="M5" i="4"/>
  <c r="C6" i="4"/>
  <c r="D6" i="4"/>
  <c r="E6" i="4"/>
  <c r="F6" i="4"/>
  <c r="G6" i="4"/>
  <c r="H6" i="4"/>
  <c r="J6" i="4"/>
  <c r="K6" i="4"/>
  <c r="L6" i="4"/>
  <c r="M6" i="4"/>
  <c r="C7" i="4"/>
  <c r="D7" i="4"/>
  <c r="E7" i="4"/>
  <c r="F7" i="4"/>
  <c r="G7" i="4"/>
  <c r="H7" i="4"/>
  <c r="J7" i="4"/>
  <c r="K7" i="4"/>
  <c r="L7" i="4"/>
  <c r="M7" i="4"/>
  <c r="C8" i="4"/>
  <c r="D8" i="4"/>
  <c r="E8" i="4"/>
  <c r="F8" i="4"/>
  <c r="G8" i="4"/>
  <c r="H8" i="4"/>
  <c r="J8" i="4"/>
  <c r="K8" i="4"/>
  <c r="L8" i="4"/>
  <c r="C9" i="4"/>
  <c r="D9" i="4"/>
  <c r="E9" i="4"/>
  <c r="F9" i="4"/>
  <c r="G9" i="4"/>
  <c r="H9" i="4"/>
  <c r="J9" i="4"/>
  <c r="K9" i="4"/>
  <c r="L9" i="4"/>
  <c r="C10" i="4"/>
  <c r="D10" i="4"/>
  <c r="E10" i="4"/>
  <c r="G10" i="4"/>
  <c r="H10" i="4"/>
  <c r="J10" i="4"/>
  <c r="K10" i="4"/>
  <c r="L10" i="4"/>
  <c r="C11" i="4"/>
  <c r="D11" i="4"/>
  <c r="E11" i="4"/>
  <c r="F11" i="4"/>
  <c r="G11" i="4"/>
  <c r="H11" i="4"/>
  <c r="J11" i="4"/>
  <c r="K11" i="4"/>
  <c r="L11" i="4"/>
  <c r="C12" i="4"/>
  <c r="E12" i="4"/>
  <c r="F12" i="4"/>
  <c r="G12" i="4"/>
  <c r="H12" i="4"/>
  <c r="J12" i="4"/>
  <c r="K12" i="4"/>
  <c r="L12" i="4"/>
  <c r="C13" i="4"/>
  <c r="E13" i="4"/>
  <c r="F13" i="4"/>
  <c r="G13" i="4"/>
  <c r="H13" i="4"/>
  <c r="J13" i="4"/>
  <c r="K13" i="4"/>
  <c r="L13" i="4"/>
  <c r="C14" i="4"/>
  <c r="E14" i="4"/>
  <c r="F14" i="4"/>
  <c r="G14" i="4"/>
  <c r="H14" i="4"/>
  <c r="J14" i="4"/>
  <c r="K14" i="4"/>
  <c r="L14" i="4"/>
  <c r="B4" i="4"/>
  <c r="B5" i="4"/>
  <c r="B6" i="4"/>
  <c r="O6" i="4" s="1"/>
  <c r="B7" i="4"/>
  <c r="N7" i="4" s="1"/>
  <c r="B8" i="4"/>
  <c r="N8" i="4" s="1"/>
  <c r="B9" i="4"/>
  <c r="B10" i="4"/>
  <c r="O10" i="4" s="1"/>
  <c r="B11" i="4"/>
  <c r="B12" i="4"/>
  <c r="N12" i="4" s="1"/>
  <c r="B13" i="4"/>
  <c r="B14" i="4"/>
  <c r="O14" i="4" s="1"/>
  <c r="B3" i="4"/>
  <c r="N3" i="4" s="1"/>
  <c r="H374" i="11" l="1"/>
  <c r="H326" i="11"/>
  <c r="H187" i="11"/>
  <c r="H127" i="11"/>
  <c r="H157" i="11"/>
  <c r="H97" i="11"/>
  <c r="H234" i="11"/>
  <c r="B50" i="11" a="1"/>
  <c r="B50" i="11" s="1"/>
  <c r="E50" i="11" a="1"/>
  <c r="E50" i="11" s="1"/>
  <c r="D50" i="11" a="1"/>
  <c r="D50" i="11" s="1"/>
  <c r="L13" i="10"/>
  <c r="B14" i="10"/>
  <c r="D7" i="10"/>
  <c r="E187" i="10" a="1"/>
  <c r="E187" i="10" s="1"/>
  <c r="D187" i="10" a="1"/>
  <c r="D187" i="10" s="1"/>
  <c r="C5" i="10"/>
  <c r="C3" i="10"/>
  <c r="H50" i="10"/>
  <c r="H97" i="10"/>
  <c r="H157" i="10"/>
  <c r="H326" i="10"/>
  <c r="H127" i="10"/>
  <c r="H315" i="9"/>
  <c r="H226" i="9"/>
  <c r="H86" i="9"/>
  <c r="B274" i="9" a="1"/>
  <c r="B274" i="9" s="1"/>
  <c r="H201" i="9"/>
  <c r="H45" i="9"/>
  <c r="H161" i="9"/>
  <c r="D274" i="9" a="1"/>
  <c r="D274" i="9" s="1"/>
  <c r="C3" i="8"/>
  <c r="H267" i="8"/>
  <c r="H45" i="8"/>
  <c r="H86" i="8"/>
  <c r="H111" i="8"/>
  <c r="H136" i="8"/>
  <c r="D3" i="8"/>
  <c r="H226" i="8"/>
  <c r="H201" i="8"/>
  <c r="H161" i="8"/>
  <c r="B10" i="7"/>
  <c r="N4" i="4"/>
  <c r="N14" i="4"/>
  <c r="O13" i="4"/>
  <c r="O9" i="4"/>
  <c r="N9" i="4"/>
  <c r="H9" i="5" s="1"/>
  <c r="O5" i="4"/>
  <c r="N13" i="4"/>
  <c r="N6" i="4"/>
  <c r="O8" i="4"/>
  <c r="D8" i="5" s="1"/>
  <c r="N10" i="4"/>
  <c r="O12" i="4"/>
  <c r="O4" i="4"/>
  <c r="F3" i="5"/>
  <c r="O3" i="4"/>
  <c r="O11" i="4"/>
  <c r="O7" i="4"/>
  <c r="N11" i="4"/>
  <c r="B11" i="5" s="1"/>
  <c r="N5" i="4"/>
  <c r="H226" i="7"/>
  <c r="B274" i="7" a="1"/>
  <c r="B274" i="7" s="1"/>
  <c r="F274" i="7" a="1"/>
  <c r="F274" i="7" s="1"/>
  <c r="H111" i="7"/>
  <c r="D274" i="7" a="1"/>
  <c r="D274" i="7" s="1"/>
  <c r="H274" i="7" s="1"/>
  <c r="H136" i="7"/>
  <c r="B11" i="7"/>
  <c r="L14" i="7"/>
  <c r="H161" i="7"/>
  <c r="H315" i="7"/>
  <c r="B12" i="7"/>
  <c r="B9" i="8"/>
  <c r="B12" i="8"/>
  <c r="C8" i="8"/>
  <c r="B11" i="8"/>
  <c r="B10" i="8"/>
  <c r="H201" i="7"/>
  <c r="C8" i="7"/>
  <c r="H86" i="7"/>
  <c r="H45" i="7"/>
  <c r="K3" i="5"/>
  <c r="H3" i="5"/>
  <c r="J3" i="5"/>
  <c r="D11" i="5"/>
  <c r="G11" i="5"/>
  <c r="B5" i="5"/>
  <c r="F5" i="5"/>
  <c r="J5" i="5"/>
  <c r="H5" i="5"/>
  <c r="M5" i="5"/>
  <c r="C5" i="5"/>
  <c r="G5" i="5"/>
  <c r="K5" i="5"/>
  <c r="D5" i="5"/>
  <c r="L5" i="5"/>
  <c r="E5" i="5"/>
  <c r="J9" i="5"/>
  <c r="K9" i="5"/>
  <c r="B4" i="5"/>
  <c r="F4" i="5"/>
  <c r="J4" i="5"/>
  <c r="D4" i="5"/>
  <c r="L4" i="5"/>
  <c r="M4" i="5"/>
  <c r="C4" i="5"/>
  <c r="G4" i="5"/>
  <c r="K4" i="5"/>
  <c r="H4" i="5"/>
  <c r="E4" i="5"/>
  <c r="B7" i="5"/>
  <c r="F7" i="5"/>
  <c r="J7" i="5"/>
  <c r="H7" i="5"/>
  <c r="E7" i="5"/>
  <c r="C7" i="5"/>
  <c r="G7" i="5"/>
  <c r="K7" i="5"/>
  <c r="D7" i="5"/>
  <c r="L7" i="5"/>
  <c r="M7" i="5"/>
  <c r="J8" i="5"/>
  <c r="C8" i="5"/>
  <c r="B6" i="5"/>
  <c r="F6" i="5"/>
  <c r="J6" i="5"/>
  <c r="D6" i="5"/>
  <c r="L6" i="5"/>
  <c r="C6" i="5"/>
  <c r="G6" i="5"/>
  <c r="K6" i="5"/>
  <c r="H6" i="5"/>
  <c r="E6" i="5"/>
  <c r="M6" i="5"/>
  <c r="B10" i="5"/>
  <c r="J10" i="5"/>
  <c r="E10" i="5"/>
  <c r="C10" i="5"/>
  <c r="G10" i="5"/>
  <c r="K10" i="5"/>
  <c r="D10" i="5"/>
  <c r="H10" i="5"/>
  <c r="L10" i="5"/>
  <c r="B14" i="5"/>
  <c r="F14" i="5"/>
  <c r="J14" i="5"/>
  <c r="C14" i="5"/>
  <c r="G14" i="5"/>
  <c r="K14" i="5"/>
  <c r="H14" i="5"/>
  <c r="L14" i="5"/>
  <c r="E14" i="5"/>
  <c r="B13" i="5"/>
  <c r="F13" i="5"/>
  <c r="J13" i="5"/>
  <c r="C13" i="5"/>
  <c r="G13" i="5"/>
  <c r="K13" i="5"/>
  <c r="H13" i="5"/>
  <c r="L13" i="5"/>
  <c r="E13" i="5"/>
  <c r="B12" i="5"/>
  <c r="F12" i="5"/>
  <c r="J12" i="5"/>
  <c r="C12" i="5"/>
  <c r="G12" i="5"/>
  <c r="K12" i="5"/>
  <c r="H12" i="5"/>
  <c r="L12" i="5"/>
  <c r="E12" i="5"/>
  <c r="H50" i="11" l="1"/>
  <c r="C12" i="10"/>
  <c r="H234" i="10"/>
  <c r="H187" i="10"/>
  <c r="H280" i="10"/>
  <c r="H274" i="9"/>
  <c r="O14" i="5"/>
  <c r="N14" i="5"/>
  <c r="O4" i="5"/>
  <c r="N4" i="5"/>
  <c r="O10" i="5"/>
  <c r="N10" i="5"/>
  <c r="H8" i="5"/>
  <c r="E8" i="5"/>
  <c r="F8" i="5"/>
  <c r="N7" i="5"/>
  <c r="O7" i="5"/>
  <c r="E9" i="5"/>
  <c r="G9" i="5"/>
  <c r="F9" i="5"/>
  <c r="N5" i="5"/>
  <c r="O5" i="5"/>
  <c r="C11" i="5"/>
  <c r="J11" i="5"/>
  <c r="M3" i="5"/>
  <c r="D3" i="5"/>
  <c r="G3" i="5"/>
  <c r="K8" i="5"/>
  <c r="L8" i="5"/>
  <c r="B8" i="5"/>
  <c r="L9" i="5"/>
  <c r="C9" i="5"/>
  <c r="B9" i="5"/>
  <c r="H11" i="5"/>
  <c r="E11" i="5"/>
  <c r="F11" i="5"/>
  <c r="E3" i="5"/>
  <c r="B3" i="5"/>
  <c r="C3" i="5"/>
  <c r="O6" i="5"/>
  <c r="N6" i="5"/>
  <c r="O12" i="5"/>
  <c r="N12" i="5"/>
  <c r="N13" i="5"/>
  <c r="O13" i="5"/>
  <c r="G8" i="5"/>
  <c r="D9" i="5"/>
  <c r="K11" i="5"/>
  <c r="L11" i="5"/>
  <c r="L3" i="5"/>
  <c r="M7" i="7"/>
  <c r="O3" i="5" l="1"/>
  <c r="N11" i="5"/>
  <c r="O8" i="5"/>
  <c r="N8" i="5"/>
  <c r="O11" i="5"/>
  <c r="N9" i="5"/>
  <c r="O9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Rafael Rodríguez</author>
  </authors>
  <commentList>
    <comment ref="L13" authorId="0" shapeId="0" xr:uid="{39814BF9-224A-4D03-B27C-572A52E7157E}">
      <text>
        <r>
          <rPr>
            <b/>
            <sz val="9"/>
            <color indexed="81"/>
            <rFont val="Tahoma"/>
            <charset val="1"/>
          </rPr>
          <t>Rafael Rodríguez:</t>
        </r>
        <r>
          <rPr>
            <sz val="9"/>
            <color indexed="81"/>
            <rFont val="Tahoma"/>
            <charset val="1"/>
          </rPr>
          <t xml:space="preserve">
No hay suficientes n best</t>
        </r>
      </text>
    </comment>
    <comment ref="M35" authorId="0" shapeId="0" xr:uid="{2011CB15-205A-496B-815A-A332963DC1F7}">
      <text>
        <r>
          <rPr>
            <b/>
            <sz val="9"/>
            <color indexed="81"/>
            <rFont val="Tahoma"/>
            <family val="2"/>
          </rPr>
          <t>Rafael Rodríguez:</t>
        </r>
        <r>
          <rPr>
            <sz val="9"/>
            <color indexed="81"/>
            <rFont val="Tahoma"/>
            <family val="2"/>
          </rPr>
          <t xml:space="preserve">
deberia ser nan</t>
        </r>
      </text>
    </comment>
    <comment ref="M82" authorId="0" shapeId="0" xr:uid="{0907A157-C4F4-4394-88F6-8749600CA9F2}">
      <text>
        <r>
          <rPr>
            <b/>
            <sz val="9"/>
            <color indexed="81"/>
            <rFont val="Tahoma"/>
            <family val="2"/>
          </rPr>
          <t>Rafael Rodríguez:</t>
        </r>
        <r>
          <rPr>
            <sz val="9"/>
            <color indexed="81"/>
            <rFont val="Tahoma"/>
            <family val="2"/>
          </rPr>
          <t xml:space="preserve">
deberia ser nan</t>
        </r>
      </text>
    </comment>
    <comment ref="A95" authorId="0" shapeId="0" xr:uid="{E1320941-6A62-48FC-BEA3-3A11D4D30A13}">
      <text>
        <r>
          <rPr>
            <b/>
            <sz val="9"/>
            <color indexed="81"/>
            <rFont val="Tahoma"/>
            <charset val="1"/>
          </rPr>
          <t>Rafael Rodríguez:</t>
        </r>
        <r>
          <rPr>
            <sz val="9"/>
            <color indexed="81"/>
            <rFont val="Tahoma"/>
            <charset val="1"/>
          </rPr>
          <t xml:space="preserve">
Del año siguiente</t>
        </r>
      </text>
    </comment>
    <comment ref="M112" authorId="0" shapeId="0" xr:uid="{31419711-45E0-4865-A00F-A4D01C8EF632}">
      <text>
        <r>
          <rPr>
            <b/>
            <sz val="9"/>
            <color indexed="81"/>
            <rFont val="Tahoma"/>
            <family val="2"/>
          </rPr>
          <t>Rafael Rodríguez:</t>
        </r>
        <r>
          <rPr>
            <sz val="9"/>
            <color indexed="81"/>
            <rFont val="Tahoma"/>
            <family val="2"/>
          </rPr>
          <t xml:space="preserve">
deberia ser nan</t>
        </r>
      </text>
    </comment>
    <comment ref="A125" authorId="0" shapeId="0" xr:uid="{9821F37E-2B98-49BB-8B69-2B791018A2FD}">
      <text>
        <r>
          <rPr>
            <b/>
            <sz val="9"/>
            <color indexed="81"/>
            <rFont val="Tahoma"/>
            <charset val="1"/>
          </rPr>
          <t>Rafael Rodríguez:</t>
        </r>
        <r>
          <rPr>
            <sz val="9"/>
            <color indexed="81"/>
            <rFont val="Tahoma"/>
            <charset val="1"/>
          </rPr>
          <t xml:space="preserve">
Del año siguiente</t>
        </r>
      </text>
    </comment>
    <comment ref="M142" authorId="0" shapeId="0" xr:uid="{9B098EB5-A326-4A78-8A1D-A89289EB8A53}">
      <text>
        <r>
          <rPr>
            <b/>
            <sz val="9"/>
            <color indexed="81"/>
            <rFont val="Tahoma"/>
            <family val="2"/>
          </rPr>
          <t>Rafael Rodríguez:</t>
        </r>
        <r>
          <rPr>
            <sz val="9"/>
            <color indexed="81"/>
            <rFont val="Tahoma"/>
            <family val="2"/>
          </rPr>
          <t xml:space="preserve">
deberia ser nan</t>
        </r>
      </text>
    </comment>
    <comment ref="L172" authorId="0" shapeId="0" xr:uid="{DF5A8DCF-DC28-466A-B08C-92970E2CEC90}">
      <text>
        <r>
          <rPr>
            <b/>
            <sz val="9"/>
            <color indexed="81"/>
            <rFont val="Tahoma"/>
            <family val="2"/>
          </rPr>
          <t>Rafael Rodríguez: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19" authorId="0" shapeId="0" xr:uid="{9F964DA9-42E9-407C-8DA9-0F05226E24D3}">
      <text>
        <r>
          <rPr>
            <b/>
            <sz val="9"/>
            <color indexed="81"/>
            <rFont val="Tahoma"/>
            <charset val="1"/>
          </rPr>
          <t>Rafael Rodríguez:</t>
        </r>
        <r>
          <rPr>
            <sz val="9"/>
            <color indexed="81"/>
            <rFont val="Tahoma"/>
            <charset val="1"/>
          </rPr>
          <t xml:space="preserve">
el enero del año siguiente es nan</t>
        </r>
      </text>
    </comment>
    <comment ref="L219" authorId="0" shapeId="0" xr:uid="{726FA8E8-F98D-4D76-A1BD-80C3E3B547AC}">
      <text>
        <r>
          <rPr>
            <b/>
            <sz val="9"/>
            <color indexed="81"/>
            <rFont val="Tahoma"/>
            <charset val="1"/>
          </rPr>
          <t>Rafael Rodríguez:</t>
        </r>
        <r>
          <rPr>
            <sz val="9"/>
            <color indexed="81"/>
            <rFont val="Tahoma"/>
            <charset val="1"/>
          </rPr>
          <t xml:space="preserve">
Deberia ser nan
</t>
        </r>
      </text>
    </comment>
    <comment ref="L265" authorId="0" shapeId="0" xr:uid="{D3CDF867-470E-48CF-91AB-C4A63CEEC65F}">
      <text>
        <r>
          <rPr>
            <b/>
            <sz val="9"/>
            <color indexed="81"/>
            <rFont val="Tahoma"/>
            <family val="2"/>
          </rPr>
          <t>Rafael Rodríguez: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311" authorId="0" shapeId="0" xr:uid="{3AA34102-1910-4364-8C6C-001FA9443223}">
      <text>
        <r>
          <rPr>
            <b/>
            <sz val="9"/>
            <color indexed="81"/>
            <rFont val="Tahoma"/>
            <family val="2"/>
          </rPr>
          <t>Rafael Rodríguez:</t>
        </r>
        <r>
          <rPr>
            <sz val="9"/>
            <color indexed="81"/>
            <rFont val="Tahoma"/>
            <family val="2"/>
          </rPr>
          <t xml:space="preserve">
deberia ser nan</t>
        </r>
      </text>
    </comment>
    <comment ref="L359" authorId="0" shapeId="0" xr:uid="{9E4C44D5-1CAC-4D37-9797-786ED801B089}">
      <text>
        <r>
          <rPr>
            <b/>
            <sz val="9"/>
            <color indexed="81"/>
            <rFont val="Tahoma"/>
            <charset val="1"/>
          </rPr>
          <t>Rafael Rodríguez: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Rafael Rodríguez</author>
  </authors>
  <commentList>
    <comment ref="L13" authorId="0" shapeId="0" xr:uid="{ECF0A634-E725-45B2-BA79-5E3DFA08F42B}">
      <text>
        <r>
          <rPr>
            <b/>
            <sz val="9"/>
            <color indexed="81"/>
            <rFont val="Tahoma"/>
            <charset val="1"/>
          </rPr>
          <t>Rafael Rodríguez:</t>
        </r>
        <r>
          <rPr>
            <sz val="9"/>
            <color indexed="81"/>
            <rFont val="Tahoma"/>
            <charset val="1"/>
          </rPr>
          <t xml:space="preserve">
No hay suficientes n best</t>
        </r>
      </text>
    </comment>
    <comment ref="M35" authorId="0" shapeId="0" xr:uid="{4D678C35-9D80-4B5E-B788-1134ED836AF6}">
      <text>
        <r>
          <rPr>
            <b/>
            <sz val="9"/>
            <color indexed="81"/>
            <rFont val="Tahoma"/>
            <family val="2"/>
          </rPr>
          <t>Rafael Rodríguez:</t>
        </r>
        <r>
          <rPr>
            <sz val="9"/>
            <color indexed="81"/>
            <rFont val="Tahoma"/>
            <family val="2"/>
          </rPr>
          <t xml:space="preserve">
deberia ser nan</t>
        </r>
      </text>
    </comment>
    <comment ref="M82" authorId="0" shapeId="0" xr:uid="{84EE595F-4AE3-49B9-BACE-176D303A6A88}">
      <text>
        <r>
          <rPr>
            <b/>
            <sz val="9"/>
            <color indexed="81"/>
            <rFont val="Tahoma"/>
            <family val="2"/>
          </rPr>
          <t>Rafael Rodríguez:</t>
        </r>
        <r>
          <rPr>
            <sz val="9"/>
            <color indexed="81"/>
            <rFont val="Tahoma"/>
            <family val="2"/>
          </rPr>
          <t xml:space="preserve">
deberia ser nan</t>
        </r>
      </text>
    </comment>
    <comment ref="A95" authorId="0" shapeId="0" xr:uid="{D7D18A63-B3DC-478C-8760-F5220901CEA3}">
      <text>
        <r>
          <rPr>
            <b/>
            <sz val="9"/>
            <color indexed="81"/>
            <rFont val="Tahoma"/>
            <charset val="1"/>
          </rPr>
          <t>Rafael Rodríguez:</t>
        </r>
        <r>
          <rPr>
            <sz val="9"/>
            <color indexed="81"/>
            <rFont val="Tahoma"/>
            <charset val="1"/>
          </rPr>
          <t xml:space="preserve">
Del año siguiente</t>
        </r>
      </text>
    </comment>
    <comment ref="M112" authorId="0" shapeId="0" xr:uid="{87CCEFF8-A3E6-49E4-BCBF-906D3B195B30}">
      <text>
        <r>
          <rPr>
            <b/>
            <sz val="9"/>
            <color indexed="81"/>
            <rFont val="Tahoma"/>
            <family val="2"/>
          </rPr>
          <t>Rafael Rodríguez:</t>
        </r>
        <r>
          <rPr>
            <sz val="9"/>
            <color indexed="81"/>
            <rFont val="Tahoma"/>
            <family val="2"/>
          </rPr>
          <t xml:space="preserve">
deberia ser nan</t>
        </r>
      </text>
    </comment>
    <comment ref="A125" authorId="0" shapeId="0" xr:uid="{7BA4F66E-83CD-4DE8-BF18-B3B7800E3126}">
      <text>
        <r>
          <rPr>
            <b/>
            <sz val="9"/>
            <color indexed="81"/>
            <rFont val="Tahoma"/>
            <charset val="1"/>
          </rPr>
          <t>Rafael Rodríguez:</t>
        </r>
        <r>
          <rPr>
            <sz val="9"/>
            <color indexed="81"/>
            <rFont val="Tahoma"/>
            <charset val="1"/>
          </rPr>
          <t xml:space="preserve">
Del año siguiente</t>
        </r>
      </text>
    </comment>
    <comment ref="M142" authorId="0" shapeId="0" xr:uid="{907EAC0A-2897-40ED-B058-AC03D5EE8D8B}">
      <text>
        <r>
          <rPr>
            <b/>
            <sz val="9"/>
            <color indexed="81"/>
            <rFont val="Tahoma"/>
            <family val="2"/>
          </rPr>
          <t>Rafael Rodríguez:</t>
        </r>
        <r>
          <rPr>
            <sz val="9"/>
            <color indexed="81"/>
            <rFont val="Tahoma"/>
            <family val="2"/>
          </rPr>
          <t xml:space="preserve">
deberia ser nan</t>
        </r>
      </text>
    </comment>
    <comment ref="L172" authorId="0" shapeId="0" xr:uid="{E48FE902-E486-45F4-80A5-8E7D5FEED060}">
      <text>
        <r>
          <rPr>
            <b/>
            <sz val="9"/>
            <color indexed="81"/>
            <rFont val="Tahoma"/>
            <family val="2"/>
          </rPr>
          <t>Rafael Rodríguez: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19" authorId="0" shapeId="0" xr:uid="{913B999D-4A75-417A-BAD0-5F6AB594039C}">
      <text>
        <r>
          <rPr>
            <b/>
            <sz val="9"/>
            <color indexed="81"/>
            <rFont val="Tahoma"/>
            <charset val="1"/>
          </rPr>
          <t>Rafael Rodríguez:</t>
        </r>
        <r>
          <rPr>
            <sz val="9"/>
            <color indexed="81"/>
            <rFont val="Tahoma"/>
            <charset val="1"/>
          </rPr>
          <t xml:space="preserve">
el enero del año siguiente es nan</t>
        </r>
      </text>
    </comment>
    <comment ref="L265" authorId="0" shapeId="0" xr:uid="{873F1614-CFC5-4429-9B3B-2F6E8B28E996}">
      <text>
        <r>
          <rPr>
            <b/>
            <sz val="9"/>
            <color indexed="81"/>
            <rFont val="Tahoma"/>
            <family val="2"/>
          </rPr>
          <t>Rafael Rodríguez: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311" authorId="0" shapeId="0" xr:uid="{779F5B70-F476-45FD-AB76-34F01D47229A}">
      <text>
        <r>
          <rPr>
            <b/>
            <sz val="9"/>
            <color indexed="81"/>
            <rFont val="Tahoma"/>
            <family val="2"/>
          </rPr>
          <t>Rafael Rodríguez:</t>
        </r>
        <r>
          <rPr>
            <sz val="9"/>
            <color indexed="81"/>
            <rFont val="Tahoma"/>
            <family val="2"/>
          </rPr>
          <t xml:space="preserve">
deberia ser nan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Rafael Rodríguez</author>
  </authors>
  <commentList>
    <comment ref="M33" authorId="0" shapeId="0" xr:uid="{19086416-17E3-4112-BABE-5BEBE99E7F28}">
      <text>
        <r>
          <rPr>
            <b/>
            <sz val="9"/>
            <color indexed="81"/>
            <rFont val="Tahoma"/>
            <family val="2"/>
          </rPr>
          <t>Rafael Rodríguez:</t>
        </r>
        <r>
          <rPr>
            <sz val="9"/>
            <color indexed="81"/>
            <rFont val="Tahoma"/>
            <family val="2"/>
          </rPr>
          <t xml:space="preserve">
deberia ser nan</t>
        </r>
      </text>
    </comment>
    <comment ref="M74" authorId="0" shapeId="0" xr:uid="{CF5D68AA-85EC-4B3D-BFE4-A5440AF0FE78}">
      <text>
        <r>
          <rPr>
            <b/>
            <sz val="9"/>
            <color indexed="81"/>
            <rFont val="Tahoma"/>
            <family val="2"/>
          </rPr>
          <t>Rafael Rodríguez:</t>
        </r>
        <r>
          <rPr>
            <sz val="9"/>
            <color indexed="81"/>
            <rFont val="Tahoma"/>
            <family val="2"/>
          </rPr>
          <t xml:space="preserve">
deberia ser nan</t>
        </r>
      </text>
    </comment>
    <comment ref="M99" authorId="0" shapeId="0" xr:uid="{C9F9FDF6-556B-4A24-AAFC-5B3CB2E13AC9}">
      <text>
        <r>
          <rPr>
            <b/>
            <sz val="9"/>
            <color indexed="81"/>
            <rFont val="Tahoma"/>
            <family val="2"/>
          </rPr>
          <t>Rafael Rodríguez:</t>
        </r>
        <r>
          <rPr>
            <sz val="9"/>
            <color indexed="81"/>
            <rFont val="Tahoma"/>
            <family val="2"/>
          </rPr>
          <t xml:space="preserve">
deberia ser nan</t>
        </r>
      </text>
    </comment>
    <comment ref="M124" authorId="0" shapeId="0" xr:uid="{9A1BCE7A-7CDA-4C24-BDBC-0AE2848ACAEB}">
      <text>
        <r>
          <rPr>
            <b/>
            <sz val="9"/>
            <color indexed="81"/>
            <rFont val="Tahoma"/>
            <family val="2"/>
          </rPr>
          <t>Rafael Rodríguez:</t>
        </r>
        <r>
          <rPr>
            <sz val="9"/>
            <color indexed="81"/>
            <rFont val="Tahoma"/>
            <family val="2"/>
          </rPr>
          <t xml:space="preserve">
deberia ser nan</t>
        </r>
      </text>
    </comment>
    <comment ref="M149" authorId="0" shapeId="0" xr:uid="{3344F67E-16D9-4122-82FC-BC625114B541}">
      <text>
        <r>
          <rPr>
            <b/>
            <sz val="9"/>
            <color indexed="81"/>
            <rFont val="Tahoma"/>
            <charset val="1"/>
          </rPr>
          <t>Rafael Rodríguez:</t>
        </r>
        <r>
          <rPr>
            <sz val="9"/>
            <color indexed="81"/>
            <rFont val="Tahoma"/>
            <charset val="1"/>
          </rPr>
          <t xml:space="preserve">
deberia ser nan</t>
        </r>
      </text>
    </comment>
    <comment ref="A159" authorId="0" shapeId="0" xr:uid="{B99A0A55-1F9A-4007-9325-2AFBB6C90957}">
      <text>
        <r>
          <rPr>
            <b/>
            <sz val="9"/>
            <color indexed="81"/>
            <rFont val="Tahoma"/>
            <charset val="1"/>
          </rPr>
          <t>Rafael Rodríguez:</t>
        </r>
        <r>
          <rPr>
            <sz val="9"/>
            <color indexed="81"/>
            <rFont val="Tahoma"/>
            <charset val="1"/>
          </rPr>
          <t xml:space="preserve">
del año siguiente</t>
        </r>
      </text>
    </comment>
    <comment ref="H214" authorId="0" shapeId="0" xr:uid="{E065D7A2-FA18-414A-BB5E-4560C1331B4C}">
      <text>
        <r>
          <rPr>
            <b/>
            <sz val="9"/>
            <color indexed="81"/>
            <rFont val="Tahoma"/>
            <charset val="1"/>
          </rPr>
          <t>Rafael Rodríguez:</t>
        </r>
        <r>
          <rPr>
            <sz val="9"/>
            <color indexed="81"/>
            <rFont val="Tahoma"/>
            <charset val="1"/>
          </rPr>
          <t xml:space="preserve">
el enero del año siguiente es nan</t>
        </r>
      </text>
    </comment>
    <comment ref="M214" authorId="0" shapeId="0" xr:uid="{0FD336AA-0581-4C36-832A-BD901A62795D}">
      <text>
        <r>
          <rPr>
            <b/>
            <sz val="9"/>
            <color indexed="81"/>
            <rFont val="Tahoma"/>
            <charset val="1"/>
          </rPr>
          <t>Rafael Rodríguez:</t>
        </r>
        <r>
          <rPr>
            <sz val="9"/>
            <color indexed="81"/>
            <rFont val="Tahoma"/>
            <charset val="1"/>
          </rPr>
          <t xml:space="preserve">
deberia ser nan</t>
        </r>
      </text>
    </comment>
    <comment ref="A224" authorId="0" shapeId="0" xr:uid="{79E8623C-30DB-4B8C-87B3-C090365A0F70}">
      <text>
        <r>
          <rPr>
            <b/>
            <sz val="9"/>
            <color indexed="81"/>
            <rFont val="Tahoma"/>
            <charset val="1"/>
          </rPr>
          <t>Rafael Rodríguez:</t>
        </r>
        <r>
          <rPr>
            <sz val="9"/>
            <color indexed="81"/>
            <rFont val="Tahoma"/>
            <charset val="1"/>
          </rPr>
          <t xml:space="preserve">
del año siguiente</t>
        </r>
      </text>
    </comment>
    <comment ref="M303" authorId="0" shapeId="0" xr:uid="{2C6A6DB8-4DBB-454B-8C05-E05CF588AC77}">
      <text>
        <r>
          <rPr>
            <b/>
            <sz val="9"/>
            <color indexed="81"/>
            <rFont val="Tahoma"/>
            <family val="2"/>
          </rPr>
          <t>Rafael Rodríguez:</t>
        </r>
        <r>
          <rPr>
            <sz val="9"/>
            <color indexed="81"/>
            <rFont val="Tahoma"/>
            <family val="2"/>
          </rPr>
          <t xml:space="preserve">
deberia ser nan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Rafael Rodríguez</author>
  </authors>
  <commentList>
    <comment ref="M33" authorId="0" shapeId="0" xr:uid="{E227A3AC-51C3-4ADF-87B9-02F131B3D8EE}">
      <text>
        <r>
          <rPr>
            <b/>
            <sz val="9"/>
            <color indexed="81"/>
            <rFont val="Tahoma"/>
            <family val="2"/>
          </rPr>
          <t>Rafael Rodríguez:</t>
        </r>
        <r>
          <rPr>
            <sz val="9"/>
            <color indexed="81"/>
            <rFont val="Tahoma"/>
            <family val="2"/>
          </rPr>
          <t xml:space="preserve">
deberia ser nan</t>
        </r>
      </text>
    </comment>
    <comment ref="M74" authorId="0" shapeId="0" xr:uid="{FB4A516D-BD6E-4CD0-A8DB-D09CBEC193F1}">
      <text>
        <r>
          <rPr>
            <b/>
            <sz val="9"/>
            <color indexed="81"/>
            <rFont val="Tahoma"/>
            <family val="2"/>
          </rPr>
          <t>Rafael Rodríguez:</t>
        </r>
        <r>
          <rPr>
            <sz val="9"/>
            <color indexed="81"/>
            <rFont val="Tahoma"/>
            <family val="2"/>
          </rPr>
          <t xml:space="preserve">
deberia ser nan</t>
        </r>
      </text>
    </comment>
    <comment ref="M99" authorId="0" shapeId="0" xr:uid="{F61BE421-FCAF-4C58-8254-1C5975F8CF0B}">
      <text>
        <r>
          <rPr>
            <b/>
            <sz val="9"/>
            <color indexed="81"/>
            <rFont val="Tahoma"/>
            <family val="2"/>
          </rPr>
          <t>Rafael Rodríguez:</t>
        </r>
        <r>
          <rPr>
            <sz val="9"/>
            <color indexed="81"/>
            <rFont val="Tahoma"/>
            <family val="2"/>
          </rPr>
          <t xml:space="preserve">
deberia ser nan</t>
        </r>
      </text>
    </comment>
    <comment ref="M124" authorId="0" shapeId="0" xr:uid="{82C85919-3151-4EB4-89A5-0E9C9DC17AC5}">
      <text>
        <r>
          <rPr>
            <b/>
            <sz val="9"/>
            <color indexed="81"/>
            <rFont val="Tahoma"/>
            <family val="2"/>
          </rPr>
          <t>Rafael Rodríguez:</t>
        </r>
        <r>
          <rPr>
            <sz val="9"/>
            <color indexed="81"/>
            <rFont val="Tahoma"/>
            <family val="2"/>
          </rPr>
          <t xml:space="preserve">
deberia ser nan</t>
        </r>
      </text>
    </comment>
    <comment ref="M149" authorId="0" shapeId="0" xr:uid="{24FBD8A6-EF95-4DBA-823D-8FD4578CCEA6}">
      <text>
        <r>
          <rPr>
            <b/>
            <sz val="9"/>
            <color indexed="81"/>
            <rFont val="Tahoma"/>
            <charset val="1"/>
          </rPr>
          <t>Rafael Rodríguez:</t>
        </r>
        <r>
          <rPr>
            <sz val="9"/>
            <color indexed="81"/>
            <rFont val="Tahoma"/>
            <charset val="1"/>
          </rPr>
          <t xml:space="preserve">
deberia ser nan</t>
        </r>
      </text>
    </comment>
    <comment ref="A159" authorId="0" shapeId="0" xr:uid="{C8D0CA25-9F50-4273-8D0D-AC108006BA50}">
      <text>
        <r>
          <rPr>
            <b/>
            <sz val="9"/>
            <color indexed="81"/>
            <rFont val="Tahoma"/>
            <charset val="1"/>
          </rPr>
          <t>Rafael Rodríguez:</t>
        </r>
        <r>
          <rPr>
            <sz val="9"/>
            <color indexed="81"/>
            <rFont val="Tahoma"/>
            <charset val="1"/>
          </rPr>
          <t xml:space="preserve">
del año siguiente</t>
        </r>
      </text>
    </comment>
    <comment ref="H214" authorId="0" shapeId="0" xr:uid="{682DC14F-D716-4A6B-AE6D-DEB002E1652C}">
      <text>
        <r>
          <rPr>
            <b/>
            <sz val="9"/>
            <color indexed="81"/>
            <rFont val="Tahoma"/>
            <charset val="1"/>
          </rPr>
          <t>Rafael Rodríguez:</t>
        </r>
        <r>
          <rPr>
            <sz val="9"/>
            <color indexed="81"/>
            <rFont val="Tahoma"/>
            <charset val="1"/>
          </rPr>
          <t xml:space="preserve">
el enero del año siguiente es nan</t>
        </r>
      </text>
    </comment>
    <comment ref="M214" authorId="0" shapeId="0" xr:uid="{60B69636-75CD-4BEB-9D4B-D80C80B1EB8D}">
      <text>
        <r>
          <rPr>
            <b/>
            <sz val="9"/>
            <color indexed="81"/>
            <rFont val="Tahoma"/>
            <charset val="1"/>
          </rPr>
          <t>Rafael Rodríguez:</t>
        </r>
        <r>
          <rPr>
            <sz val="9"/>
            <color indexed="81"/>
            <rFont val="Tahoma"/>
            <charset val="1"/>
          </rPr>
          <t xml:space="preserve">
deberia ser nan</t>
        </r>
      </text>
    </comment>
    <comment ref="A224" authorId="0" shapeId="0" xr:uid="{EF3EA68A-9B82-4478-A253-9C6BC5409106}">
      <text>
        <r>
          <rPr>
            <b/>
            <sz val="9"/>
            <color indexed="81"/>
            <rFont val="Tahoma"/>
            <charset val="1"/>
          </rPr>
          <t>Rafael Rodríguez:</t>
        </r>
        <r>
          <rPr>
            <sz val="9"/>
            <color indexed="81"/>
            <rFont val="Tahoma"/>
            <charset val="1"/>
          </rPr>
          <t xml:space="preserve">
del año siguiente</t>
        </r>
      </text>
    </comment>
    <comment ref="M303" authorId="0" shapeId="0" xr:uid="{E8E44D8F-2D2C-4750-B626-D414B5DA923A}">
      <text>
        <r>
          <rPr>
            <b/>
            <sz val="9"/>
            <color indexed="81"/>
            <rFont val="Tahoma"/>
            <family val="2"/>
          </rPr>
          <t>Rafael Rodríguez:</t>
        </r>
        <r>
          <rPr>
            <sz val="9"/>
            <color indexed="81"/>
            <rFont val="Tahoma"/>
            <family val="2"/>
          </rPr>
          <t xml:space="preserve">
deberia ser nan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Rafael Rodríguez</author>
  </authors>
  <commentList>
    <comment ref="M74" authorId="0" shapeId="0" xr:uid="{C5A055D0-8D30-45F9-BB19-8D45DDCEAF38}">
      <text>
        <r>
          <rPr>
            <b/>
            <sz val="9"/>
            <color indexed="81"/>
            <rFont val="Tahoma"/>
            <family val="2"/>
          </rPr>
          <t>Rafael Rodríguez:</t>
        </r>
        <r>
          <rPr>
            <sz val="9"/>
            <color indexed="81"/>
            <rFont val="Tahoma"/>
            <family val="2"/>
          </rPr>
          <t xml:space="preserve">
deberia ser nan</t>
        </r>
      </text>
    </comment>
    <comment ref="M99" authorId="0" shapeId="0" xr:uid="{C324F426-2E2C-4ECF-AF30-C530A3F0B93F}">
      <text>
        <r>
          <rPr>
            <b/>
            <sz val="9"/>
            <color indexed="81"/>
            <rFont val="Tahoma"/>
            <family val="2"/>
          </rPr>
          <t>Rafael Rodríguez:</t>
        </r>
        <r>
          <rPr>
            <sz val="9"/>
            <color indexed="81"/>
            <rFont val="Tahoma"/>
            <family val="2"/>
          </rPr>
          <t xml:space="preserve">
deberia ser nan</t>
        </r>
      </text>
    </comment>
    <comment ref="M124" authorId="0" shapeId="0" xr:uid="{6577AE63-251D-400D-A0C1-B773D34F5163}">
      <text>
        <r>
          <rPr>
            <b/>
            <sz val="9"/>
            <color indexed="81"/>
            <rFont val="Tahoma"/>
            <family val="2"/>
          </rPr>
          <t>Rafael Rodríguez:</t>
        </r>
        <r>
          <rPr>
            <sz val="9"/>
            <color indexed="81"/>
            <rFont val="Tahoma"/>
            <family val="2"/>
          </rPr>
          <t xml:space="preserve">
deberia ser nan</t>
        </r>
      </text>
    </comment>
    <comment ref="M149" authorId="0" shapeId="0" xr:uid="{8D511549-5390-4952-94C9-763D1FF881E7}">
      <text>
        <r>
          <rPr>
            <b/>
            <sz val="9"/>
            <color indexed="81"/>
            <rFont val="Tahoma"/>
            <charset val="1"/>
          </rPr>
          <t>Rafael Rodríguez:</t>
        </r>
        <r>
          <rPr>
            <sz val="9"/>
            <color indexed="81"/>
            <rFont val="Tahoma"/>
            <charset val="1"/>
          </rPr>
          <t xml:space="preserve">
deberia ser nan</t>
        </r>
      </text>
    </comment>
    <comment ref="A159" authorId="0" shapeId="0" xr:uid="{A1D2EB07-1317-44C4-85CD-FE12C1F991D2}">
      <text>
        <r>
          <rPr>
            <b/>
            <sz val="9"/>
            <color indexed="81"/>
            <rFont val="Tahoma"/>
            <charset val="1"/>
          </rPr>
          <t>Rafael Rodríguez:</t>
        </r>
        <r>
          <rPr>
            <sz val="9"/>
            <color indexed="81"/>
            <rFont val="Tahoma"/>
            <charset val="1"/>
          </rPr>
          <t xml:space="preserve">
del año siguiente</t>
        </r>
      </text>
    </comment>
    <comment ref="H214" authorId="0" shapeId="0" xr:uid="{34E43E3E-3817-47DD-A1FA-67E12829FF89}">
      <text>
        <r>
          <rPr>
            <b/>
            <sz val="9"/>
            <color indexed="81"/>
            <rFont val="Tahoma"/>
            <charset val="1"/>
          </rPr>
          <t>Rafael Rodríguez:</t>
        </r>
        <r>
          <rPr>
            <sz val="9"/>
            <color indexed="81"/>
            <rFont val="Tahoma"/>
            <charset val="1"/>
          </rPr>
          <t xml:space="preserve">
el enero del año siguiente es nan</t>
        </r>
      </text>
    </comment>
    <comment ref="M214" authorId="0" shapeId="0" xr:uid="{7185BC6A-B198-475A-AEE2-EF20442527E4}">
      <text>
        <r>
          <rPr>
            <b/>
            <sz val="9"/>
            <color indexed="81"/>
            <rFont val="Tahoma"/>
            <charset val="1"/>
          </rPr>
          <t>Rafael Rodríguez:</t>
        </r>
        <r>
          <rPr>
            <sz val="9"/>
            <color indexed="81"/>
            <rFont val="Tahoma"/>
            <charset val="1"/>
          </rPr>
          <t xml:space="preserve">
deberia ser nan</t>
        </r>
      </text>
    </comment>
    <comment ref="A224" authorId="0" shapeId="0" xr:uid="{16CBFD1C-0C87-4DCB-8BAD-7509D197039B}">
      <text>
        <r>
          <rPr>
            <b/>
            <sz val="9"/>
            <color indexed="81"/>
            <rFont val="Tahoma"/>
            <charset val="1"/>
          </rPr>
          <t>Rafael Rodríguez:</t>
        </r>
        <r>
          <rPr>
            <sz val="9"/>
            <color indexed="81"/>
            <rFont val="Tahoma"/>
            <charset val="1"/>
          </rPr>
          <t xml:space="preserve">
del año siguiente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<sst xmlns="http://schemas.openxmlformats.org/spreadsheetml/2006/main" count="1675" uniqueCount="46">
  <si>
    <t>Mes</t>
  </si>
  <si>
    <t>Año</t>
  </si>
  <si>
    <t>Mean</t>
  </si>
  <si>
    <t>Std</t>
  </si>
  <si>
    <t>nan</t>
  </si>
  <si>
    <t>mean</t>
  </si>
  <si>
    <t>std</t>
  </si>
  <si>
    <t>Dana</t>
  </si>
  <si>
    <t>ForLen</t>
  </si>
  <si>
    <t>Target</t>
  </si>
  <si>
    <t>RMSE</t>
  </si>
  <si>
    <t>BEST</t>
  </si>
  <si>
    <t>W</t>
  </si>
  <si>
    <t>mes 7 de 1980</t>
  </si>
  <si>
    <t>mes 8 de 1980</t>
  </si>
  <si>
    <t>mes 9 de 1980</t>
  </si>
  <si>
    <t>mes 10 de 1980</t>
  </si>
  <si>
    <t>mes 1 de 1981</t>
  </si>
  <si>
    <t>mes 6 de 1981</t>
  </si>
  <si>
    <t>1980-1981</t>
  </si>
  <si>
    <t>1981-1982</t>
  </si>
  <si>
    <t>1982-1983</t>
  </si>
  <si>
    <t>1983-1984</t>
  </si>
  <si>
    <t>1984-1985</t>
  </si>
  <si>
    <t>1985-1986</t>
  </si>
  <si>
    <t>1986-1987</t>
  </si>
  <si>
    <t>1987-1988</t>
  </si>
  <si>
    <t>1988-1989</t>
  </si>
  <si>
    <t>1990-1991</t>
  </si>
  <si>
    <t>1989-1990</t>
  </si>
  <si>
    <t>mes 5 de 1991</t>
  </si>
  <si>
    <t>mes 12 de 1990</t>
  </si>
  <si>
    <t>mes 1 de 1982</t>
  </si>
  <si>
    <t>mes 11 de 1980</t>
  </si>
  <si>
    <t>mes 2 de 1981</t>
  </si>
  <si>
    <t>mes 7 de 1981</t>
  </si>
  <si>
    <t>mes 2 de 1982</t>
  </si>
  <si>
    <t>mes 6 de 1991</t>
  </si>
  <si>
    <t>mes 1 de 1991</t>
  </si>
  <si>
    <t>mes 12 de 1980</t>
  </si>
  <si>
    <t>mes 3 de 1981</t>
  </si>
  <si>
    <t>mes 10 de 1981</t>
  </si>
  <si>
    <t>mes 5 de 1982</t>
  </si>
  <si>
    <t>mes 2 de 1991</t>
  </si>
  <si>
    <t>mes 11 de 1990</t>
  </si>
  <si>
    <t>mes 4 de 1984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</si>
</sst>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"/>
    <numFmt numFmtId="165" formatCode="0.000"/>
    <numFmt numFmtId="166" formatCode="0.0"/>
    <numFmt numFmtId="167" formatCode="0.000000"/>
    <numFmt numFmtId="168" formatCode="0.0000"/>
    <numFmt numFmtId="169" formatCode="0.00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166" fontId="0" fillId="0" borderId="0" xfId="0" applyNumberFormat="1"/>
    <xf numFmtId="166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6" fontId="0" fillId="2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5" xfId="0" applyBorder="1"/>
    <xf numFmtId="166" fontId="0" fillId="0" borderId="0" xfId="0" applyNumberFormat="1" applyBorder="1" applyAlignment="1">
      <alignment horizontal="center"/>
    </xf>
    <xf numFmtId="0" fontId="0" fillId="0" borderId="4" xfId="0" applyBorder="1"/>
    <xf numFmtId="0" fontId="0" fillId="0" borderId="0" xfId="0" applyBorder="1"/>
    <xf numFmtId="2" fontId="0" fillId="0" borderId="0" xfId="0" applyNumberFormat="1" applyBorder="1"/>
    <xf numFmtId="2" fontId="0" fillId="0" borderId="0" xfId="0" applyNumberFormat="1" applyBorder="1" applyAlignment="1">
      <alignment horizontal="center"/>
    </xf>
    <xf numFmtId="2" fontId="0" fillId="0" borderId="5" xfId="0" applyNumberFormat="1" applyBorder="1"/>
    <xf numFmtId="0" fontId="0" fillId="0" borderId="6" xfId="0" applyBorder="1"/>
    <xf numFmtId="166" fontId="0" fillId="0" borderId="7" xfId="0" applyNumberFormat="1" applyBorder="1" applyAlignment="1">
      <alignment horizontal="center"/>
    </xf>
    <xf numFmtId="2" fontId="0" fillId="0" borderId="7" xfId="0" applyNumberFormat="1" applyBorder="1"/>
    <xf numFmtId="164" fontId="0" fillId="0" borderId="8" xfId="0" applyNumberFormat="1" applyBorder="1"/>
    <xf numFmtId="2" fontId="0" fillId="0" borderId="5" xfId="0" applyNumberFormat="1" applyBorder="1" applyAlignment="1">
      <alignment horizontal="center"/>
    </xf>
    <xf numFmtId="166" fontId="0" fillId="2" borderId="0" xfId="0" applyNumberForma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166" fontId="0" fillId="0" borderId="0" xfId="0" applyNumberFormat="1" applyFill="1" applyBorder="1" applyAlignment="1">
      <alignment horizontal="center"/>
    </xf>
    <xf numFmtId="165" fontId="0" fillId="0" borderId="7" xfId="0" applyNumberFormat="1" applyBorder="1"/>
    <xf numFmtId="165" fontId="0" fillId="0" borderId="7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166" fontId="0" fillId="0" borderId="0" xfId="0" applyNumberForma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167" fontId="0" fillId="0" borderId="0" xfId="0" applyNumberFormat="1" applyBorder="1"/>
    <xf numFmtId="168" fontId="0" fillId="0" borderId="0" xfId="0" applyNumberFormat="1" applyBorder="1"/>
    <xf numFmtId="165" fontId="0" fillId="0" borderId="0" xfId="0" applyNumberFormat="1" applyBorder="1"/>
    <xf numFmtId="168" fontId="0" fillId="0" borderId="8" xfId="0" applyNumberFormat="1" applyBorder="1"/>
    <xf numFmtId="2" fontId="0" fillId="0" borderId="8" xfId="0" applyNumberFormat="1" applyBorder="1"/>
    <xf numFmtId="2" fontId="0" fillId="2" borderId="0" xfId="0" applyNumberFormat="1" applyFill="1" applyAlignment="1">
      <alignment horizontal="center"/>
    </xf>
    <xf numFmtId="168" fontId="0" fillId="0" borderId="0" xfId="0" applyNumberFormat="1"/>
    <xf numFmtId="168" fontId="0" fillId="0" borderId="5" xfId="0" applyNumberFormat="1" applyBorder="1"/>
    <xf numFmtId="168" fontId="0" fillId="0" borderId="0" xfId="0" applyNumberFormat="1" applyAlignment="1">
      <alignment horizontal="center"/>
    </xf>
    <xf numFmtId="168" fontId="0" fillId="0" borderId="0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68" fontId="0" fillId="0" borderId="7" xfId="0" applyNumberFormat="1" applyBorder="1"/>
    <xf numFmtId="167" fontId="0" fillId="0" borderId="5" xfId="0" applyNumberFormat="1" applyBorder="1"/>
    <xf numFmtId="167" fontId="0" fillId="0" borderId="7" xfId="0" applyNumberFormat="1" applyBorder="1"/>
    <xf numFmtId="167" fontId="0" fillId="0" borderId="8" xfId="0" applyNumberFormat="1" applyBorder="1"/>
    <xf numFmtId="164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0" fontId="1" fillId="3" borderId="2" xfId="0" applyFont="1" applyFill="1" applyBorder="1" applyAlignment="1">
      <alignment horizontal="center"/>
    </xf>
    <xf numFmtId="166" fontId="0" fillId="3" borderId="0" xfId="0" applyNumberFormat="1" applyFill="1" applyBorder="1" applyAlignment="1">
      <alignment horizontal="center"/>
    </xf>
    <xf numFmtId="168" fontId="0" fillId="3" borderId="0" xfId="0" applyNumberFormat="1" applyFill="1" applyBorder="1"/>
    <xf numFmtId="0" fontId="0" fillId="3" borderId="0" xfId="0" applyFill="1"/>
    <xf numFmtId="166" fontId="0" fillId="3" borderId="0" xfId="0" applyNumberFormat="1" applyFill="1" applyAlignment="1">
      <alignment horizontal="center"/>
    </xf>
    <xf numFmtId="2" fontId="0" fillId="3" borderId="0" xfId="0" applyNumberFormat="1" applyFill="1" applyBorder="1"/>
    <xf numFmtId="0" fontId="1" fillId="0" borderId="0" xfId="0" applyFont="1" applyAlignment="1">
      <alignment horizontal="center"/>
    </xf>
    <xf numFmtId="165" fontId="0" fillId="0" borderId="0" xfId="0" applyNumberFormat="1"/>
    <xf numFmtId="164" fontId="0" fillId="2" borderId="0" xfId="0" applyNumberFormat="1" applyFill="1" applyAlignment="1">
      <alignment horizontal="center"/>
    </xf>
    <xf numFmtId="165" fontId="0" fillId="2" borderId="0" xfId="0" applyNumberFormat="1" applyFill="1" applyBorder="1" applyAlignment="1">
      <alignment horizontal="center"/>
    </xf>
    <xf numFmtId="164" fontId="0" fillId="0" borderId="0" xfId="0" applyNumberFormat="1" applyBorder="1"/>
    <xf numFmtId="164" fontId="0" fillId="0" borderId="5" xfId="0" applyNumberFormat="1" applyBorder="1"/>
    <xf numFmtId="169" fontId="0" fillId="0" borderId="0" xfId="0" applyNumberFormat="1" applyBorder="1"/>
    <xf numFmtId="169" fontId="0" fillId="0" borderId="5" xfId="0" applyNumberFormat="1" applyBorder="1"/>
    <xf numFmtId="0" fontId="1" fillId="0" borderId="0" xfId="0" applyFont="1" applyBorder="1"/>
    <xf numFmtId="165" fontId="0" fillId="0" borderId="0" xfId="0" applyNumberFormat="1" applyFill="1" applyBorder="1" applyAlignment="1">
      <alignment horizontal="center"/>
    </xf>
    <xf numFmtId="0" fontId="0" fillId="0" borderId="0" xfId="0" applyFill="1" applyBorder="1"/>
    <xf numFmtId="165" fontId="0" fillId="0" borderId="0" xfId="0" applyNumberFormat="1" applyFill="1" applyAlignment="1">
      <alignment horizontal="center"/>
    </xf>
    <xf numFmtId="166" fontId="6" fillId="2" borderId="0" xfId="0" applyNumberFormat="1" applyFont="1" applyFill="1" applyAlignment="1">
      <alignment horizontal="center"/>
    </xf>
    <xf numFmtId="168" fontId="0" fillId="2" borderId="0" xfId="0" applyNumberFormat="1" applyFill="1" applyBorder="1" applyAlignment="1">
      <alignment horizontal="center"/>
    </xf>
    <xf numFmtId="165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C59B2-EDA7-4D90-9091-24BC40C44EB2}">
  <dimension ref="A1:M14"/>
  <sheetViews>
    <sheetView workbookViewId="0">
      <selection activeCell="C23" sqref="C23"/>
    </sheetView>
  </sheetViews>
  <sheetFormatPr baseColWidth="10" defaultRowHeight="15" x14ac:dyDescent="0.25"/>
  <cols>
    <col min="1" max="1" width="8" customWidth="1"/>
    <col min="2" max="13" width="9.140625" customWidth="1"/>
  </cols>
  <sheetData>
    <row r="1" spans="1:13" x14ac:dyDescent="0.25">
      <c r="B1" s="64" t="s">
        <v>1</v>
      </c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</row>
    <row r="2" spans="1:13" x14ac:dyDescent="0.25">
      <c r="A2" s="5" t="s">
        <v>0</v>
      </c>
      <c r="B2" s="5">
        <v>1980</v>
      </c>
      <c r="C2" s="5">
        <v>1981</v>
      </c>
      <c r="D2" s="5">
        <v>1982</v>
      </c>
      <c r="E2" s="5">
        <v>1983</v>
      </c>
      <c r="F2" s="5">
        <v>1984</v>
      </c>
      <c r="G2" s="5">
        <v>1985</v>
      </c>
      <c r="H2" s="5">
        <v>1986</v>
      </c>
      <c r="I2" s="5">
        <v>1987</v>
      </c>
      <c r="J2" s="5">
        <v>1988</v>
      </c>
      <c r="K2" s="5">
        <v>1989</v>
      </c>
      <c r="L2" s="5">
        <v>1990</v>
      </c>
      <c r="M2" s="5">
        <v>1991</v>
      </c>
    </row>
    <row r="3" spans="1:13" x14ac:dyDescent="0.25">
      <c r="A3" s="5">
        <v>1</v>
      </c>
      <c r="B3" s="8">
        <v>1.1986129032258064</v>
      </c>
      <c r="C3" s="8">
        <v>9.6490967741935467</v>
      </c>
      <c r="D3" s="8">
        <v>2.314161290322581</v>
      </c>
      <c r="E3" s="8">
        <v>5.5049354838709679</v>
      </c>
      <c r="F3" s="8">
        <v>31.699451612903239</v>
      </c>
      <c r="G3" s="8">
        <v>3.2926129032258058</v>
      </c>
      <c r="H3" s="8">
        <v>6.3656129032258075</v>
      </c>
      <c r="I3" s="46" t="s">
        <v>4</v>
      </c>
      <c r="J3" s="8">
        <v>35.197677419354847</v>
      </c>
      <c r="K3" s="8">
        <v>3.1595483870967742</v>
      </c>
      <c r="L3" s="8">
        <v>3.3940322580645175</v>
      </c>
      <c r="M3" s="2">
        <v>9.3865806451612901</v>
      </c>
    </row>
    <row r="4" spans="1:13" x14ac:dyDescent="0.25">
      <c r="A4" s="5">
        <v>2</v>
      </c>
      <c r="B4" s="8">
        <v>28.386413793103451</v>
      </c>
      <c r="C4" s="8">
        <v>36.472928571428568</v>
      </c>
      <c r="D4" s="8">
        <v>25.551107142857145</v>
      </c>
      <c r="E4" s="8">
        <v>21.50092857142857</v>
      </c>
      <c r="F4" s="8">
        <v>442.86506896551714</v>
      </c>
      <c r="G4" s="8">
        <v>3.7423214285714281</v>
      </c>
      <c r="H4" s="8">
        <v>11.727821428571426</v>
      </c>
      <c r="I4" s="46" t="s">
        <v>4</v>
      </c>
      <c r="J4" s="8">
        <v>24.039758620689653</v>
      </c>
      <c r="K4" s="8">
        <v>3.2510714285714286</v>
      </c>
      <c r="L4" s="8">
        <v>46.21050000000001</v>
      </c>
      <c r="M4" s="2">
        <v>6.4630357142857138</v>
      </c>
    </row>
    <row r="5" spans="1:13" x14ac:dyDescent="0.25">
      <c r="A5" s="5">
        <v>3</v>
      </c>
      <c r="B5" s="8">
        <v>86.782322580645186</v>
      </c>
      <c r="C5" s="8">
        <v>14.206161290322568</v>
      </c>
      <c r="D5" s="8">
        <v>13.98516129032258</v>
      </c>
      <c r="E5" s="8">
        <v>6.928129032258064</v>
      </c>
      <c r="F5" s="8">
        <v>94.854258064516145</v>
      </c>
      <c r="G5" s="8">
        <v>54.831200000000003</v>
      </c>
      <c r="H5" s="8">
        <v>7.3930645161290318</v>
      </c>
      <c r="I5" s="46" t="s">
        <v>4</v>
      </c>
      <c r="J5" s="8">
        <v>185.24254838709678</v>
      </c>
      <c r="K5" s="8">
        <v>6.5737741935483882</v>
      </c>
      <c r="L5" s="8">
        <v>34.673032258064516</v>
      </c>
      <c r="M5" s="2">
        <v>10.401032258064516</v>
      </c>
    </row>
    <row r="6" spans="1:13" x14ac:dyDescent="0.25">
      <c r="A6" s="5">
        <v>4</v>
      </c>
      <c r="B6" s="8">
        <v>172.18736666666663</v>
      </c>
      <c r="C6" s="8">
        <v>23.795433333333339</v>
      </c>
      <c r="D6" s="8">
        <v>18.486100000000008</v>
      </c>
      <c r="E6" s="8">
        <v>17.752066666666664</v>
      </c>
      <c r="F6" s="8">
        <v>23.866966666666666</v>
      </c>
      <c r="G6" s="8">
        <v>70.309299999999993</v>
      </c>
      <c r="H6" s="8">
        <v>13.1952</v>
      </c>
      <c r="I6" s="46" t="s">
        <v>4</v>
      </c>
      <c r="J6" s="8">
        <v>82.727500000000006</v>
      </c>
      <c r="K6" s="8">
        <v>7.2377666666666682</v>
      </c>
      <c r="L6" s="8">
        <v>376.74056666666661</v>
      </c>
      <c r="M6" s="2">
        <v>9.1598666666666659</v>
      </c>
    </row>
    <row r="7" spans="1:13" x14ac:dyDescent="0.25">
      <c r="A7" s="5">
        <v>5</v>
      </c>
      <c r="B7" s="8">
        <v>275.56025806451612</v>
      </c>
      <c r="C7" s="8">
        <v>483.64664516129034</v>
      </c>
      <c r="D7" s="8">
        <v>154.61929032258067</v>
      </c>
      <c r="E7" s="8">
        <v>17.618193548387097</v>
      </c>
      <c r="F7" s="8">
        <v>117.86303225806451</v>
      </c>
      <c r="G7" s="8">
        <v>127.48019354838706</v>
      </c>
      <c r="H7" s="8">
        <v>69.309516129032247</v>
      </c>
      <c r="I7" s="46" t="s">
        <v>4</v>
      </c>
      <c r="J7" s="8">
        <v>16.410258064516132</v>
      </c>
      <c r="K7" s="8">
        <v>4.1289354838709684</v>
      </c>
      <c r="L7" s="8">
        <v>49.336677419354835</v>
      </c>
      <c r="M7" s="2">
        <v>44.369258064516131</v>
      </c>
    </row>
    <row r="8" spans="1:13" x14ac:dyDescent="0.25">
      <c r="A8" s="5">
        <v>6</v>
      </c>
      <c r="B8" s="8">
        <v>228.52653333333336</v>
      </c>
      <c r="C8" s="8">
        <v>68.479366666666664</v>
      </c>
      <c r="D8" s="8">
        <v>368.02219999999994</v>
      </c>
      <c r="E8" s="8">
        <v>120.22056666666668</v>
      </c>
      <c r="F8" s="8">
        <v>360.68266666666653</v>
      </c>
      <c r="G8" s="8">
        <v>199.74536666666665</v>
      </c>
      <c r="H8" s="8">
        <v>159.20760000000004</v>
      </c>
      <c r="I8" s="46" t="s">
        <v>4</v>
      </c>
      <c r="J8" s="8">
        <v>17.794966666666667</v>
      </c>
      <c r="K8" s="8">
        <v>6.1375000000000002</v>
      </c>
      <c r="L8" s="8">
        <v>105.69833333333334</v>
      </c>
      <c r="M8" s="2"/>
    </row>
    <row r="9" spans="1:13" x14ac:dyDescent="0.25">
      <c r="A9" s="5">
        <v>7</v>
      </c>
      <c r="B9" s="8">
        <v>203.49516129032259</v>
      </c>
      <c r="C9" s="8">
        <v>144.61161290322582</v>
      </c>
      <c r="D9" s="8">
        <v>190.82629032258063</v>
      </c>
      <c r="E9" s="8">
        <v>74.770709677419333</v>
      </c>
      <c r="F9" s="8">
        <v>503.14851612903226</v>
      </c>
      <c r="G9" s="8">
        <v>193.47293548387105</v>
      </c>
      <c r="H9" s="8">
        <v>114.70448387096772</v>
      </c>
      <c r="I9" s="46" t="s">
        <v>4</v>
      </c>
      <c r="J9" s="8">
        <v>53.492612903225798</v>
      </c>
      <c r="K9" s="8">
        <v>20.86067741935484</v>
      </c>
      <c r="L9" s="8">
        <v>20.685516129032262</v>
      </c>
      <c r="M9" s="2"/>
    </row>
    <row r="10" spans="1:13" x14ac:dyDescent="0.25">
      <c r="A10" s="5">
        <v>8</v>
      </c>
      <c r="B10" s="8">
        <v>167.31335483870967</v>
      </c>
      <c r="C10" s="8">
        <v>236.17093548387092</v>
      </c>
      <c r="D10" s="8">
        <v>192.76958064516128</v>
      </c>
      <c r="E10" s="8">
        <v>346.29306451612905</v>
      </c>
      <c r="F10" s="46" t="s">
        <v>4</v>
      </c>
      <c r="G10" s="8">
        <v>189.79919354838711</v>
      </c>
      <c r="H10" s="8">
        <v>711.15183870967724</v>
      </c>
      <c r="I10" s="46" t="s">
        <v>4</v>
      </c>
      <c r="J10" s="8">
        <v>85.292806451612904</v>
      </c>
      <c r="K10" s="8">
        <v>89.494354838709683</v>
      </c>
      <c r="L10" s="8">
        <v>12.375838709677414</v>
      </c>
      <c r="M10" s="2"/>
    </row>
    <row r="11" spans="1:13" x14ac:dyDescent="0.25">
      <c r="A11" s="5">
        <v>9</v>
      </c>
      <c r="B11" s="8">
        <v>61.411033333333329</v>
      </c>
      <c r="C11" s="8">
        <v>162.81626666666665</v>
      </c>
      <c r="D11" s="8">
        <v>142.17976666666664</v>
      </c>
      <c r="E11" s="8">
        <v>406.84929999999997</v>
      </c>
      <c r="F11" s="8">
        <v>86.823866666666646</v>
      </c>
      <c r="G11" s="8">
        <v>141.63643333333331</v>
      </c>
      <c r="H11" s="8">
        <v>240.83386666666667</v>
      </c>
      <c r="I11" s="46" t="s">
        <v>4</v>
      </c>
      <c r="J11" s="8">
        <v>31.039966666666665</v>
      </c>
      <c r="K11" s="8">
        <v>22.522833333333327</v>
      </c>
      <c r="L11" s="8">
        <v>22.500033333333338</v>
      </c>
      <c r="M11" s="2"/>
    </row>
    <row r="12" spans="1:13" x14ac:dyDescent="0.25">
      <c r="A12" s="5">
        <v>10</v>
      </c>
      <c r="B12" s="8">
        <v>138.58151612903222</v>
      </c>
      <c r="C12" s="8">
        <v>23.780032258064526</v>
      </c>
      <c r="D12" s="46" t="s">
        <v>4</v>
      </c>
      <c r="E12" s="8">
        <v>452.18948387096776</v>
      </c>
      <c r="F12" s="8">
        <v>88.91690322580645</v>
      </c>
      <c r="G12" s="8">
        <v>168.44367741935483</v>
      </c>
      <c r="H12" s="8">
        <v>195.78803225806445</v>
      </c>
      <c r="I12" s="46" t="s">
        <v>4</v>
      </c>
      <c r="J12" s="8">
        <v>12.111870967741933</v>
      </c>
      <c r="K12" s="8">
        <v>5.1047419354838723</v>
      </c>
      <c r="L12" s="8">
        <v>62.845580645161306</v>
      </c>
      <c r="M12" s="2"/>
    </row>
    <row r="13" spans="1:13" x14ac:dyDescent="0.25">
      <c r="A13" s="5">
        <v>11</v>
      </c>
      <c r="B13" s="8">
        <v>39.688366666666667</v>
      </c>
      <c r="C13" s="8">
        <v>10.506200000000002</v>
      </c>
      <c r="D13" s="46" t="s">
        <v>4</v>
      </c>
      <c r="E13" s="8">
        <v>198.05013333333332</v>
      </c>
      <c r="F13" s="8">
        <v>188.14223333333337</v>
      </c>
      <c r="G13" s="8">
        <v>98.74430000000001</v>
      </c>
      <c r="H13" s="8">
        <v>328.32013333333339</v>
      </c>
      <c r="I13" s="46" t="s">
        <v>4</v>
      </c>
      <c r="J13" s="8">
        <v>23.171600000000002</v>
      </c>
      <c r="K13" s="8">
        <v>8.0462666666666678</v>
      </c>
      <c r="L13" s="8">
        <v>152.53243333333333</v>
      </c>
      <c r="M13" s="2"/>
    </row>
    <row r="14" spans="1:13" x14ac:dyDescent="0.25">
      <c r="A14" s="5">
        <v>12</v>
      </c>
      <c r="B14" s="8">
        <v>60.238387096774183</v>
      </c>
      <c r="C14" s="8">
        <v>31.768967741935491</v>
      </c>
      <c r="D14" s="46" t="s">
        <v>4</v>
      </c>
      <c r="E14" s="8">
        <v>15.021516129032257</v>
      </c>
      <c r="F14" s="8">
        <v>6.8607419354838708</v>
      </c>
      <c r="G14" s="8">
        <v>8.5390000000000015</v>
      </c>
      <c r="H14" s="8">
        <v>35.60116129032258</v>
      </c>
      <c r="I14" s="46" t="s">
        <v>4</v>
      </c>
      <c r="J14" s="8">
        <v>6.3467096774193541</v>
      </c>
      <c r="K14" s="8">
        <v>15.554290322580643</v>
      </c>
      <c r="L14" s="8">
        <v>58.691032258064524</v>
      </c>
      <c r="M14" s="2"/>
    </row>
  </sheetData>
  <mergeCells count="1">
    <mergeCell ref="B1:M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876F4-FD61-4AA0-97CD-C93592490B7A}">
  <dimension ref="A1:O14"/>
  <sheetViews>
    <sheetView workbookViewId="0">
      <selection activeCell="K12" sqref="K12"/>
    </sheetView>
  </sheetViews>
  <sheetFormatPr baseColWidth="10" defaultRowHeight="15" x14ac:dyDescent="0.25"/>
  <cols>
    <col min="1" max="1" width="8" customWidth="1"/>
    <col min="2" max="13" width="9.140625" customWidth="1"/>
  </cols>
  <sheetData>
    <row r="1" spans="1:15" x14ac:dyDescent="0.25">
      <c r="B1" s="64" t="s">
        <v>1</v>
      </c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</row>
    <row r="2" spans="1:15" x14ac:dyDescent="0.25">
      <c r="A2" s="5" t="s">
        <v>0</v>
      </c>
      <c r="B2" s="5">
        <v>1980</v>
      </c>
      <c r="C2" s="5">
        <v>1981</v>
      </c>
      <c r="D2" s="5">
        <v>1982</v>
      </c>
      <c r="E2" s="5">
        <v>1983</v>
      </c>
      <c r="F2" s="5">
        <v>1984</v>
      </c>
      <c r="G2" s="5">
        <v>1985</v>
      </c>
      <c r="H2" s="5">
        <v>1986</v>
      </c>
      <c r="I2" s="5">
        <v>1987</v>
      </c>
      <c r="J2" s="5">
        <v>1988</v>
      </c>
      <c r="K2" s="5">
        <v>1989</v>
      </c>
      <c r="L2" s="5">
        <v>1990</v>
      </c>
      <c r="M2" s="5">
        <v>1991</v>
      </c>
      <c r="N2" s="1" t="s">
        <v>2</v>
      </c>
      <c r="O2" s="1" t="s">
        <v>3</v>
      </c>
    </row>
    <row r="3" spans="1:15" x14ac:dyDescent="0.25">
      <c r="A3" s="5">
        <v>1</v>
      </c>
      <c r="B3" s="4">
        <f>LN(Caudales!B3)</f>
        <v>0.18116497423163053</v>
      </c>
      <c r="C3" s="4">
        <f>LN(Caudales!C3)</f>
        <v>2.2668643124411125</v>
      </c>
      <c r="D3" s="4">
        <f>LN(Caudales!D3)</f>
        <v>0.83904732829685946</v>
      </c>
      <c r="E3" s="4">
        <f>LN(Caudales!E3)</f>
        <v>1.7056450505548277</v>
      </c>
      <c r="F3" s="4">
        <f>LN(Caudales!F3)</f>
        <v>3.4562993814561005</v>
      </c>
      <c r="G3" s="4">
        <f>LN(Caudales!G3)</f>
        <v>1.1916814450802697</v>
      </c>
      <c r="H3" s="4">
        <f>LN(Caudales!H3)</f>
        <v>1.8509105201034215</v>
      </c>
      <c r="I3" s="7" t="s">
        <v>4</v>
      </c>
      <c r="J3" s="4">
        <f>LN(Caudales!J3)</f>
        <v>3.5609800980224251</v>
      </c>
      <c r="K3" s="4">
        <f>LN(Caudales!K3)</f>
        <v>1.1504291019097266</v>
      </c>
      <c r="L3" s="4">
        <f>LN(Caudales!L3)</f>
        <v>1.2220186712054408</v>
      </c>
      <c r="M3" s="4">
        <f>LN(Caudales!M3)</f>
        <v>2.2392810783568664</v>
      </c>
      <c r="N3" s="47">
        <f t="shared" ref="N3:N14" si="0">AVERAGE(B3:M3)</f>
        <v>1.787665632878062</v>
      </c>
      <c r="O3" s="2">
        <f>_xlfn.STDEV.S(B3:M3)</f>
        <v>1.0457171244524768</v>
      </c>
    </row>
    <row r="4" spans="1:15" x14ac:dyDescent="0.25">
      <c r="A4" s="5">
        <v>2</v>
      </c>
      <c r="B4" s="4">
        <f>LN(Caudales!B4)</f>
        <v>3.3459106431365417</v>
      </c>
      <c r="C4" s="4">
        <f>LN(Caudales!C4)</f>
        <v>3.5965703024309947</v>
      </c>
      <c r="D4" s="4">
        <f>LN(Caudales!D4)</f>
        <v>3.2406806481123458</v>
      </c>
      <c r="E4" s="4">
        <f>LN(Caudales!E4)</f>
        <v>3.0680961235697537</v>
      </c>
      <c r="F4" s="4">
        <f>LN(Caudales!F4)</f>
        <v>6.0932651389218337</v>
      </c>
      <c r="G4" s="4">
        <f>LN(Caudales!G4)</f>
        <v>1.3197061216967023</v>
      </c>
      <c r="H4" s="4">
        <f>LN(Caudales!H4)</f>
        <v>2.4619639189515894</v>
      </c>
      <c r="I4" s="7" t="s">
        <v>4</v>
      </c>
      <c r="J4" s="4">
        <f>LN(Caudales!J4)</f>
        <v>3.179709068879895</v>
      </c>
      <c r="K4" s="4">
        <f>LN(Caudales!K4)</f>
        <v>1.1789846123419936</v>
      </c>
      <c r="L4" s="4">
        <f>LN(Caudales!L4)</f>
        <v>3.8332070449924323</v>
      </c>
      <c r="M4" s="4">
        <f>LN(Caudales!M4)</f>
        <v>1.8660991322264548</v>
      </c>
      <c r="N4" s="47">
        <f t="shared" si="0"/>
        <v>3.0167447959327758</v>
      </c>
      <c r="O4" s="2">
        <f t="shared" ref="O4:O14" si="1">_xlfn.STDEV.S(B4:M4)</f>
        <v>1.3617836610868042</v>
      </c>
    </row>
    <row r="5" spans="1:15" x14ac:dyDescent="0.25">
      <c r="A5" s="5">
        <v>3</v>
      </c>
      <c r="B5" s="4">
        <f>LN(Caudales!B5)</f>
        <v>4.4634029440204115</v>
      </c>
      <c r="C5" s="4">
        <f>LN(Caudales!C5)</f>
        <v>2.6536757641872581</v>
      </c>
      <c r="D5" s="4">
        <f>LN(Caudales!D5)</f>
        <v>2.6379968596816314</v>
      </c>
      <c r="E5" s="4">
        <f>LN(Caudales!E5)</f>
        <v>1.9355897958352615</v>
      </c>
      <c r="F5" s="4">
        <f>LN(Caudales!F5)</f>
        <v>4.552341587988205</v>
      </c>
      <c r="G5" s="4">
        <f>LN(Caudales!G5)</f>
        <v>4.0042593750053914</v>
      </c>
      <c r="H5" s="4">
        <f>LN(Caudales!H5)</f>
        <v>2.0005423331876409</v>
      </c>
      <c r="I5" s="7" t="s">
        <v>4</v>
      </c>
      <c r="J5" s="4">
        <f>LN(Caudales!J5)</f>
        <v>5.2216660387361076</v>
      </c>
      <c r="K5" s="4">
        <f>LN(Caudales!K5)</f>
        <v>1.8830881262414576</v>
      </c>
      <c r="L5" s="4">
        <f>LN(Caudales!L5)</f>
        <v>3.5459622164454387</v>
      </c>
      <c r="M5" s="4">
        <f>LN(Caudales!M5)</f>
        <v>2.341905056804944</v>
      </c>
      <c r="N5" s="47">
        <f t="shared" si="0"/>
        <v>3.2036754634667051</v>
      </c>
      <c r="O5" s="2">
        <f t="shared" si="1"/>
        <v>1.2000356708824187</v>
      </c>
    </row>
    <row r="6" spans="1:15" x14ac:dyDescent="0.25">
      <c r="A6" s="5">
        <v>4</v>
      </c>
      <c r="B6" s="4">
        <f>LN(Caudales!B6)</f>
        <v>5.1485832249972665</v>
      </c>
      <c r="C6" s="4">
        <f>LN(Caudales!C6)</f>
        <v>3.1694936855160303</v>
      </c>
      <c r="D6" s="4">
        <f>LN(Caudales!D6)</f>
        <v>2.9170190983270352</v>
      </c>
      <c r="E6" s="4">
        <f>LN(Caudales!E6)</f>
        <v>2.876501941068637</v>
      </c>
      <c r="F6" s="4">
        <f>LN(Caudales!F6)</f>
        <v>3.1724953550518928</v>
      </c>
      <c r="G6" s="4">
        <f>LN(Caudales!G6)</f>
        <v>4.252904080251966</v>
      </c>
      <c r="H6" s="4">
        <f>LN(Caudales!H6)</f>
        <v>2.5798531270969538</v>
      </c>
      <c r="I6" s="7" t="s">
        <v>4</v>
      </c>
      <c r="J6" s="4">
        <f>LN(Caudales!J6)</f>
        <v>4.4155520739614991</v>
      </c>
      <c r="K6" s="4">
        <f>LN(Caudales!K6)</f>
        <v>1.9793126873556393</v>
      </c>
      <c r="L6" s="4">
        <f>LN(Caudales!L6)</f>
        <v>5.9315567984848805</v>
      </c>
      <c r="M6" s="4">
        <f>LN(Caudales!M6)</f>
        <v>2.2148316225393416</v>
      </c>
      <c r="N6" s="47">
        <f t="shared" si="0"/>
        <v>3.5143730631501033</v>
      </c>
      <c r="O6" s="2">
        <f t="shared" si="1"/>
        <v>1.2565449072900983</v>
      </c>
    </row>
    <row r="7" spans="1:15" x14ac:dyDescent="0.25">
      <c r="A7" s="5">
        <v>5</v>
      </c>
      <c r="B7" s="4">
        <f>LN(Caudales!B7)</f>
        <v>5.6188063272339051</v>
      </c>
      <c r="C7" s="4">
        <f>LN(Caudales!C7)</f>
        <v>6.1813545681034965</v>
      </c>
      <c r="D7" s="4">
        <f>LN(Caudales!D7)</f>
        <v>5.0409659040653469</v>
      </c>
      <c r="E7" s="4">
        <f>LN(Caudales!E7)</f>
        <v>2.868932092459199</v>
      </c>
      <c r="F7" s="4">
        <f>LN(Caudales!F7)</f>
        <v>4.7695232067053617</v>
      </c>
      <c r="G7" s="4">
        <f>LN(Caudales!G7)</f>
        <v>4.8479610078127076</v>
      </c>
      <c r="H7" s="4">
        <f>LN(Caudales!H7)</f>
        <v>4.2385822146478738</v>
      </c>
      <c r="I7" s="7" t="s">
        <v>4</v>
      </c>
      <c r="J7" s="4">
        <f>LN(Caudales!J7)</f>
        <v>2.7979066310305178</v>
      </c>
      <c r="K7" s="4">
        <f>LN(Caudales!K7)</f>
        <v>1.4180196216598087</v>
      </c>
      <c r="L7" s="4">
        <f>LN(Caudales!L7)</f>
        <v>3.898667768326133</v>
      </c>
      <c r="M7" s="4">
        <f>LN(Caudales!M7)</f>
        <v>3.7925468436940162</v>
      </c>
      <c r="N7" s="47">
        <f t="shared" si="0"/>
        <v>4.1339332896125791</v>
      </c>
      <c r="O7" s="2">
        <f t="shared" si="1"/>
        <v>1.3812142628755828</v>
      </c>
    </row>
    <row r="8" spans="1:15" x14ac:dyDescent="0.25">
      <c r="A8" s="5">
        <v>6</v>
      </c>
      <c r="B8" s="4">
        <f>LN(Caudales!B8)</f>
        <v>5.4316523232136129</v>
      </c>
      <c r="C8" s="4">
        <f>LN(Caudales!C8)</f>
        <v>4.2265324833483522</v>
      </c>
      <c r="D8" s="4">
        <f>LN(Caudales!D8)</f>
        <v>5.9081432624363419</v>
      </c>
      <c r="E8" s="4">
        <f>LN(Caudales!E8)</f>
        <v>4.7893281111805646</v>
      </c>
      <c r="F8" s="4">
        <f>LN(Caudales!F8)</f>
        <v>5.8879985320463915</v>
      </c>
      <c r="G8" s="4">
        <f>LN(Caudales!G8)</f>
        <v>5.2970433887161175</v>
      </c>
      <c r="H8" s="4">
        <f>LN(Caudales!H8)</f>
        <v>5.0702090109642954</v>
      </c>
      <c r="I8" s="7" t="s">
        <v>4</v>
      </c>
      <c r="J8" s="4">
        <f>LN(Caudales!J8)</f>
        <v>2.87891564577505</v>
      </c>
      <c r="K8" s="4">
        <f>LN(Caudales!K8)</f>
        <v>1.8144174931206389</v>
      </c>
      <c r="L8" s="4">
        <f>LN(Caudales!L8)</f>
        <v>4.6605891248553144</v>
      </c>
      <c r="M8" s="4"/>
      <c r="N8" s="47">
        <f t="shared" si="0"/>
        <v>4.5964829375656686</v>
      </c>
      <c r="O8" s="2">
        <f t="shared" si="1"/>
        <v>1.3194806352626907</v>
      </c>
    </row>
    <row r="9" spans="1:15" x14ac:dyDescent="0.25">
      <c r="A9" s="5">
        <v>7</v>
      </c>
      <c r="B9" s="4">
        <f>LN(Caudales!B9)</f>
        <v>5.3156422271568298</v>
      </c>
      <c r="C9" s="4">
        <f>LN(Caudales!C9)</f>
        <v>4.9740516170340108</v>
      </c>
      <c r="D9" s="4">
        <f>LN(Caudales!D9)</f>
        <v>5.2513635394726554</v>
      </c>
      <c r="E9" s="4">
        <f>LN(Caudales!E9)</f>
        <v>4.3144262264395543</v>
      </c>
      <c r="F9" s="4">
        <f>LN(Caudales!F9)</f>
        <v>6.2208853872127801</v>
      </c>
      <c r="G9" s="4">
        <f>LN(Caudales!G9)</f>
        <v>5.2651376343869458</v>
      </c>
      <c r="H9" s="4">
        <f>LN(Caudales!H9)</f>
        <v>4.7423591155331275</v>
      </c>
      <c r="I9" s="7" t="s">
        <v>4</v>
      </c>
      <c r="J9" s="4">
        <f>LN(Caudales!J9)</f>
        <v>3.9795435677932942</v>
      </c>
      <c r="K9" s="4">
        <f>LN(Caudales!K9)</f>
        <v>3.0378659236069327</v>
      </c>
      <c r="L9" s="4">
        <f>LN(Caudales!L9)</f>
        <v>3.0294337514528085</v>
      </c>
      <c r="M9" s="4"/>
      <c r="N9" s="47">
        <f t="shared" si="0"/>
        <v>4.6130708990088936</v>
      </c>
      <c r="O9" s="2">
        <f t="shared" si="1"/>
        <v>1.029456587670869</v>
      </c>
    </row>
    <row r="10" spans="1:15" x14ac:dyDescent="0.25">
      <c r="A10" s="5">
        <v>8</v>
      </c>
      <c r="B10" s="4">
        <f>LN(Caudales!B10)</f>
        <v>5.1198684305014952</v>
      </c>
      <c r="C10" s="4">
        <f>LN(Caudales!C10)</f>
        <v>5.4645558457426153</v>
      </c>
      <c r="D10" s="4">
        <f>LN(Caudales!D10)</f>
        <v>5.2614955929916709</v>
      </c>
      <c r="E10" s="4">
        <f>LN(Caudales!E10)</f>
        <v>5.847285423821539</v>
      </c>
      <c r="F10" s="7" t="s">
        <v>4</v>
      </c>
      <c r="G10" s="4">
        <f>LN(Caudales!G10)</f>
        <v>5.2459666372120433</v>
      </c>
      <c r="H10" s="4">
        <f>LN(Caudales!H10)</f>
        <v>6.566885963556981</v>
      </c>
      <c r="I10" s="7" t="s">
        <v>4</v>
      </c>
      <c r="J10" s="4">
        <f>LN(Caudales!J10)</f>
        <v>4.4460901186039816</v>
      </c>
      <c r="K10" s="4">
        <f>LN(Caudales!K10)</f>
        <v>4.4941755488637094</v>
      </c>
      <c r="L10" s="4">
        <f>LN(Caudales!L10)</f>
        <v>2.5157460806775518</v>
      </c>
      <c r="M10" s="4"/>
      <c r="N10" s="47">
        <f t="shared" si="0"/>
        <v>4.9957855157746209</v>
      </c>
      <c r="O10" s="2">
        <f t="shared" si="1"/>
        <v>1.1328126792017053</v>
      </c>
    </row>
    <row r="11" spans="1:15" x14ac:dyDescent="0.25">
      <c r="A11" s="5">
        <v>9</v>
      </c>
      <c r="B11" s="4">
        <f>LN(Caudales!B11)</f>
        <v>4.1175895149923347</v>
      </c>
      <c r="C11" s="4">
        <f>LN(Caudales!C11)</f>
        <v>5.0926223666768768</v>
      </c>
      <c r="D11" s="4">
        <f>LN(Caudales!D11)</f>
        <v>4.9570922193877847</v>
      </c>
      <c r="E11" s="4">
        <f>LN(Caudales!E11)</f>
        <v>6.0084428466053623</v>
      </c>
      <c r="F11" s="4">
        <f>LN(Caudales!F11)</f>
        <v>4.4638815454688343</v>
      </c>
      <c r="G11" s="4">
        <f>LN(Caudales!G11)</f>
        <v>4.95326344571607</v>
      </c>
      <c r="H11" s="4">
        <f>LN(Caudales!H11)</f>
        <v>5.4841073458488978</v>
      </c>
      <c r="I11" s="7" t="s">
        <v>4</v>
      </c>
      <c r="J11" s="4">
        <f>LN(Caudales!J11)</f>
        <v>3.4352756214312796</v>
      </c>
      <c r="K11" s="4">
        <f>LN(Caudales!K11)</f>
        <v>3.1145296094487387</v>
      </c>
      <c r="L11" s="4">
        <f>LN(Caudales!L11)</f>
        <v>3.1135167906907588</v>
      </c>
      <c r="M11" s="4"/>
      <c r="N11" s="47">
        <f t="shared" si="0"/>
        <v>4.4740321306266937</v>
      </c>
      <c r="O11" s="2">
        <f t="shared" si="1"/>
        <v>1.0069618950020185</v>
      </c>
    </row>
    <row r="12" spans="1:15" x14ac:dyDescent="0.25">
      <c r="A12" s="5">
        <v>10</v>
      </c>
      <c r="B12" s="4">
        <f>LN(Caudales!B12)</f>
        <v>4.9314587166000052</v>
      </c>
      <c r="C12" s="4">
        <f>LN(Caudales!C12)</f>
        <v>3.1688462477825117</v>
      </c>
      <c r="D12" s="7" t="s">
        <v>4</v>
      </c>
      <c r="E12" s="4">
        <f>LN(Caudales!E12)</f>
        <v>6.1141013040912977</v>
      </c>
      <c r="F12" s="4">
        <f>LN(Caudales!F12)</f>
        <v>4.4877022619691429</v>
      </c>
      <c r="G12" s="4">
        <f>LN(Caudales!G12)</f>
        <v>5.1266014352767018</v>
      </c>
      <c r="H12" s="4">
        <f>LN(Caudales!H12)</f>
        <v>5.2770326059508621</v>
      </c>
      <c r="I12" s="7" t="s">
        <v>4</v>
      </c>
      <c r="J12" s="4">
        <f>LN(Caudales!J12)</f>
        <v>2.49418604338058</v>
      </c>
      <c r="K12" s="4">
        <f>LN(Caudales!K12)</f>
        <v>1.6301698990134752</v>
      </c>
      <c r="L12" s="4">
        <f>LN(Caudales!L12)</f>
        <v>4.1406806166556445</v>
      </c>
      <c r="M12" s="4"/>
      <c r="N12" s="47">
        <f t="shared" si="0"/>
        <v>4.1523087923022466</v>
      </c>
      <c r="O12" s="2">
        <f t="shared" si="1"/>
        <v>1.4517374286073574</v>
      </c>
    </row>
    <row r="13" spans="1:15" x14ac:dyDescent="0.25">
      <c r="A13" s="5">
        <v>11</v>
      </c>
      <c r="B13" s="4">
        <f>LN(Caudales!B13)</f>
        <v>3.6810581136848217</v>
      </c>
      <c r="C13" s="4">
        <f>LN(Caudales!C13)</f>
        <v>2.3519655590914836</v>
      </c>
      <c r="D13" s="7" t="s">
        <v>4</v>
      </c>
      <c r="E13" s="4">
        <f>LN(Caudales!E13)</f>
        <v>5.2885201972983644</v>
      </c>
      <c r="F13" s="4">
        <f>LN(Caudales!F13)</f>
        <v>5.2371982370661714</v>
      </c>
      <c r="G13" s="4">
        <f>LN(Caudales!G13)</f>
        <v>4.5925336805962926</v>
      </c>
      <c r="H13" s="4">
        <f>LN(Caudales!H13)</f>
        <v>5.7939891486501303</v>
      </c>
      <c r="I13" s="7" t="s">
        <v>4</v>
      </c>
      <c r="J13" s="4">
        <f>LN(Caudales!J13)</f>
        <v>3.1429273908723685</v>
      </c>
      <c r="K13" s="4">
        <f>LN(Caudales!K13)</f>
        <v>2.0852082157408365</v>
      </c>
      <c r="L13" s="4">
        <f>LN(Caudales!L13)</f>
        <v>5.0273772510304209</v>
      </c>
      <c r="M13" s="4"/>
      <c r="N13" s="47">
        <f t="shared" si="0"/>
        <v>4.1334197548923211</v>
      </c>
      <c r="O13" s="2">
        <f t="shared" si="1"/>
        <v>1.3635649975975692</v>
      </c>
    </row>
    <row r="14" spans="1:15" x14ac:dyDescent="0.25">
      <c r="A14" s="5">
        <v>12</v>
      </c>
      <c r="B14" s="4">
        <f>LN(Caudales!B14)</f>
        <v>4.0983098085112486</v>
      </c>
      <c r="C14" s="4">
        <f>LN(Caudales!C14)</f>
        <v>3.4584899561556859</v>
      </c>
      <c r="D14" s="7" t="s">
        <v>4</v>
      </c>
      <c r="E14" s="4">
        <f>LN(Caudales!E14)</f>
        <v>2.7094835819230632</v>
      </c>
      <c r="F14" s="4">
        <f>LN(Caudales!F14)</f>
        <v>1.9258155897502094</v>
      </c>
      <c r="G14" s="4">
        <f>LN(Caudales!G14)</f>
        <v>2.1446439049254691</v>
      </c>
      <c r="H14" s="4">
        <f>LN(Caudales!H14)</f>
        <v>3.5723782578406267</v>
      </c>
      <c r="I14" s="7" t="s">
        <v>4</v>
      </c>
      <c r="J14" s="4">
        <f>LN(Caudales!J14)</f>
        <v>1.8479365175764564</v>
      </c>
      <c r="K14" s="4">
        <f>LN(Caudales!K14)</f>
        <v>2.7443365055595699</v>
      </c>
      <c r="L14" s="4">
        <f>LN(Caudales!L14)</f>
        <v>4.0722869427281374</v>
      </c>
      <c r="M14" s="4"/>
      <c r="N14" s="47">
        <f t="shared" si="0"/>
        <v>2.9526312294411627</v>
      </c>
      <c r="O14" s="2">
        <f t="shared" si="1"/>
        <v>0.88290992638290633</v>
      </c>
    </row>
  </sheetData>
  <mergeCells count="1">
    <mergeCell ref="B1:M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69D4D-8082-47BD-BAB0-25C387DE45C6}">
  <dimension ref="A1:O15"/>
  <sheetViews>
    <sheetView workbookViewId="0">
      <selection activeCell="L6" sqref="L6"/>
    </sheetView>
  </sheetViews>
  <sheetFormatPr baseColWidth="10" defaultRowHeight="15" x14ac:dyDescent="0.25"/>
  <cols>
    <col min="1" max="1" width="8" customWidth="1"/>
    <col min="2" max="13" width="9.140625" customWidth="1"/>
  </cols>
  <sheetData>
    <row r="1" spans="1:15" x14ac:dyDescent="0.25">
      <c r="B1" s="64" t="s">
        <v>1</v>
      </c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</row>
    <row r="2" spans="1:15" x14ac:dyDescent="0.25">
      <c r="A2" s="5" t="s">
        <v>0</v>
      </c>
      <c r="B2" s="5">
        <v>1980</v>
      </c>
      <c r="C2" s="5">
        <v>1981</v>
      </c>
      <c r="D2" s="5">
        <v>1982</v>
      </c>
      <c r="E2" s="5">
        <v>1983</v>
      </c>
      <c r="F2" s="5">
        <v>1984</v>
      </c>
      <c r="G2" s="5">
        <v>1985</v>
      </c>
      <c r="H2" s="5">
        <v>1986</v>
      </c>
      <c r="I2" s="5">
        <v>1987</v>
      </c>
      <c r="J2" s="5">
        <v>1988</v>
      </c>
      <c r="K2" s="5">
        <v>1989</v>
      </c>
      <c r="L2" s="5">
        <v>1990</v>
      </c>
      <c r="M2" s="5">
        <v>1991</v>
      </c>
      <c r="N2" t="s">
        <v>5</v>
      </c>
      <c r="O2" t="s">
        <v>6</v>
      </c>
    </row>
    <row r="3" spans="1:15" x14ac:dyDescent="0.25">
      <c r="A3" s="5">
        <v>1</v>
      </c>
      <c r="B3" s="4">
        <f>(logCaudales!B3-logCaudales!$N3)/logCaudales!$O3</f>
        <v>-1.5362669512441745</v>
      </c>
      <c r="C3" s="4">
        <f>(logCaudales!C3-logCaudales!$N3)/logCaudales!$O3</f>
        <v>0.45824885942644616</v>
      </c>
      <c r="D3" s="4">
        <f>(logCaudales!D3-logCaudales!$N3)/logCaudales!$O3</f>
        <v>-0.90714618934626912</v>
      </c>
      <c r="E3" s="4">
        <f>(logCaudales!E3-logCaudales!$N3)/logCaudales!$O3</f>
        <v>-7.843477017379738E-2</v>
      </c>
      <c r="F3" s="4">
        <f>(logCaudales!F3-logCaudales!$N3)/logCaudales!$O3</f>
        <v>1.5956836792279865</v>
      </c>
      <c r="G3" s="4">
        <f>(logCaudales!G3-logCaudales!$N3)/logCaudales!$O3</f>
        <v>-0.56992868708145283</v>
      </c>
      <c r="H3" s="4">
        <f>(logCaudales!H3-logCaudales!$N3)/logCaudales!$O3</f>
        <v>6.0479919231000108E-2</v>
      </c>
      <c r="I3" s="7" t="s">
        <v>4</v>
      </c>
      <c r="J3" s="4">
        <f>(logCaudales!J3-logCaudales!$N3)/logCaudales!$O3</f>
        <v>1.6957879178586144</v>
      </c>
      <c r="K3" s="4">
        <f>(logCaudales!K3-logCaudales!$N3)/logCaudales!$O3</f>
        <v>-0.60937754204033312</v>
      </c>
      <c r="L3" s="4">
        <f>(logCaudales!L3-logCaudales!$N3)/logCaudales!$O3</f>
        <v>-0.54091775724604896</v>
      </c>
      <c r="M3" s="4">
        <f>(logCaudales!M3-logCaudales!$N3)/logCaudales!$O3</f>
        <v>0.43187152138802748</v>
      </c>
      <c r="N3" s="3">
        <f>AVERAGE(B3:M3)</f>
        <v>-1.1606877075626636E-16</v>
      </c>
      <c r="O3" s="2">
        <f>_xlfn.STDEV.S(B3:M3)</f>
        <v>1</v>
      </c>
    </row>
    <row r="4" spans="1:15" x14ac:dyDescent="0.25">
      <c r="A4" s="5">
        <v>2</v>
      </c>
      <c r="B4" s="4">
        <f>(logCaudales!B4-logCaudales!$N4)/logCaudales!$O4</f>
        <v>0.24171669598463771</v>
      </c>
      <c r="C4" s="4">
        <f>(logCaudales!C4-logCaudales!$N4)/logCaudales!$O4</f>
        <v>0.42578386205300428</v>
      </c>
      <c r="D4" s="4">
        <f>(logCaudales!D4-logCaudales!$N4)/logCaudales!$O4</f>
        <v>0.16444304523440428</v>
      </c>
      <c r="E4" s="4">
        <f>(logCaudales!E4-logCaudales!$N4)/logCaudales!$O4</f>
        <v>3.7708873372732168E-2</v>
      </c>
      <c r="F4" s="4">
        <f>(logCaudales!F4-logCaudales!$N4)/logCaudales!$O4</f>
        <v>2.2591843557101918</v>
      </c>
      <c r="G4" s="4">
        <f>(logCaudales!G4-logCaudales!$N4)/logCaudales!$O4</f>
        <v>-1.2461881594920232</v>
      </c>
      <c r="H4" s="4">
        <f>(logCaudales!H4-logCaudales!$N4)/logCaudales!$O4</f>
        <v>-0.40739281343589495</v>
      </c>
      <c r="I4" s="7" t="s">
        <v>4</v>
      </c>
      <c r="J4" s="4">
        <f>(logCaudales!J4-logCaudales!$N4)/logCaudales!$O4</f>
        <v>0.11966972258799292</v>
      </c>
      <c r="K4" s="4">
        <f>(logCaudales!K4-logCaudales!$N4)/logCaudales!$O4</f>
        <v>-1.3495243305563775</v>
      </c>
      <c r="L4" s="4">
        <f>(logCaudales!L4-logCaudales!$N4)/logCaudales!$O4</f>
        <v>0.59955356521759051</v>
      </c>
      <c r="M4" s="4">
        <f>(logCaudales!M4-logCaudales!$N4)/logCaudales!$O4</f>
        <v>-0.84495481667625572</v>
      </c>
      <c r="N4" s="3">
        <f t="shared" ref="N4:N14" si="0">AVERAGE(B4:M4)</f>
        <v>2.4223047810003414E-16</v>
      </c>
      <c r="O4" s="2">
        <f t="shared" ref="O4:O14" si="1">_xlfn.STDEV.S(B4:M4)</f>
        <v>0.99999999999999833</v>
      </c>
    </row>
    <row r="5" spans="1:15" x14ac:dyDescent="0.25">
      <c r="A5" s="5">
        <v>3</v>
      </c>
      <c r="B5" s="4">
        <f>(logCaudales!B5-logCaudales!$N5)/logCaudales!$O5</f>
        <v>1.0497416961175785</v>
      </c>
      <c r="C5" s="4">
        <f>(logCaudales!C5-logCaudales!$N5)/logCaudales!$O5</f>
        <v>-0.45831945884993341</v>
      </c>
      <c r="D5" s="4">
        <f>(logCaudales!D5-logCaudales!$N5)/logCaudales!$O5</f>
        <v>-0.47138482422702888</v>
      </c>
      <c r="E5" s="4">
        <f>(logCaudales!E5-logCaudales!$N5)/logCaudales!$O5</f>
        <v>-1.0567066449774662</v>
      </c>
      <c r="F5" s="4">
        <f>(logCaudales!F5-logCaudales!$N5)/logCaudales!$O5</f>
        <v>1.123855029684067</v>
      </c>
      <c r="G5" s="4">
        <f>(logCaudales!G5-logCaudales!$N5)/logCaudales!$O5</f>
        <v>0.66713342858383151</v>
      </c>
      <c r="H5" s="4">
        <f>(logCaudales!H5-logCaudales!$N5)/logCaudales!$O5</f>
        <v>-1.0025811394376034</v>
      </c>
      <c r="I5" s="7" t="s">
        <v>4</v>
      </c>
      <c r="J5" s="4">
        <f>(logCaudales!J5-logCaudales!$N5)/logCaudales!$O5</f>
        <v>1.6816088256655899</v>
      </c>
      <c r="K5" s="4">
        <f>(logCaudales!K5-logCaudales!$N5)/logCaudales!$O5</f>
        <v>-1.1004567358020148</v>
      </c>
      <c r="L5" s="4">
        <f>(logCaudales!L5-logCaudales!$N5)/logCaudales!$O5</f>
        <v>0.28523048212978619</v>
      </c>
      <c r="M5" s="4">
        <f>(logCaudales!M5-logCaudales!$N5)/logCaudales!$O5</f>
        <v>-0.71812065888681287</v>
      </c>
      <c r="N5" s="3">
        <f t="shared" si="0"/>
        <v>-5.9548325866258393E-16</v>
      </c>
      <c r="O5" s="2">
        <f t="shared" si="1"/>
        <v>1.0000000000000016</v>
      </c>
    </row>
    <row r="6" spans="1:15" x14ac:dyDescent="0.25">
      <c r="A6" s="5">
        <v>4</v>
      </c>
      <c r="B6" s="4">
        <f>(logCaudales!B6-logCaudales!$N6)/logCaudales!$O6</f>
        <v>1.3005585016229535</v>
      </c>
      <c r="C6" s="4">
        <f>(logCaudales!C6-logCaudales!$N6)/logCaudales!$O6</f>
        <v>-0.27446641630807295</v>
      </c>
      <c r="D6" s="4">
        <f>(logCaudales!D6-logCaudales!$N6)/logCaudales!$O6</f>
        <v>-0.47539404390356355</v>
      </c>
      <c r="E6" s="4">
        <f>(logCaudales!E6-logCaudales!$N6)/logCaudales!$O6</f>
        <v>-0.50763893783718239</v>
      </c>
      <c r="F6" s="4">
        <f>(logCaudales!F6-logCaudales!$N6)/logCaudales!$O6</f>
        <v>-0.27207758840510843</v>
      </c>
      <c r="G6" s="4">
        <f>(logCaudales!G6-logCaudales!$N6)/logCaudales!$O6</f>
        <v>0.58774741182517731</v>
      </c>
      <c r="H6" s="4">
        <f>(logCaudales!H6-logCaudales!$N6)/logCaudales!$O6</f>
        <v>-0.74372187625873454</v>
      </c>
      <c r="I6" s="7" t="s">
        <v>4</v>
      </c>
      <c r="J6" s="4">
        <f>(logCaudales!J6-logCaudales!$N6)/logCaudales!$O6</f>
        <v>0.71718806513243116</v>
      </c>
      <c r="K6" s="4">
        <f>(logCaudales!K6-logCaudales!$N6)/logCaudales!$O6</f>
        <v>-1.2216518223013775</v>
      </c>
      <c r="L6" s="4">
        <f>(logCaudales!L6-logCaudales!$N6)/logCaudales!$O6</f>
        <v>1.9236747698478573</v>
      </c>
      <c r="M6" s="4">
        <f>(logCaudales!M6-logCaudales!$N6)/logCaudales!$O6</f>
        <v>-1.0342180634143756</v>
      </c>
      <c r="N6" s="3">
        <f>AVERAGE(B6:M6)</f>
        <v>4.0371746350005691E-16</v>
      </c>
      <c r="O6" s="2">
        <f t="shared" si="1"/>
        <v>0.99999999999999978</v>
      </c>
    </row>
    <row r="7" spans="1:15" x14ac:dyDescent="0.25">
      <c r="A7" s="5">
        <v>5</v>
      </c>
      <c r="B7" s="4">
        <f>(logCaudales!B7-logCaudales!$N7)/logCaudales!$O7</f>
        <v>1.0750490184846002</v>
      </c>
      <c r="C7" s="4">
        <f>(logCaudales!C7-logCaudales!$N7)/logCaudales!$O7</f>
        <v>1.4823343007104071</v>
      </c>
      <c r="D7" s="4">
        <f>(logCaudales!D7-logCaudales!$N7)/logCaudales!$O7</f>
        <v>0.65669218660137141</v>
      </c>
      <c r="E7" s="4">
        <f>(logCaudales!E7-logCaudales!$N7)/logCaudales!$O7</f>
        <v>-0.91586166690730808</v>
      </c>
      <c r="F7" s="4">
        <f>(logCaudales!F7-logCaudales!$N7)/logCaudales!$O7</f>
        <v>0.46016750201343332</v>
      </c>
      <c r="G7" s="4">
        <f>(logCaudales!G7-logCaudales!$N7)/logCaudales!$O7</f>
        <v>0.51695651963047151</v>
      </c>
      <c r="H7" s="4">
        <f>(logCaudales!H7-logCaudales!$N7)/logCaudales!$O7</f>
        <v>7.5765887920548669E-2</v>
      </c>
      <c r="I7" s="7" t="s">
        <v>4</v>
      </c>
      <c r="J7" s="4">
        <f>(logCaudales!J7-logCaudales!$N7)/logCaudales!$O7</f>
        <v>-0.96728414590836587</v>
      </c>
      <c r="K7" s="4">
        <f>(logCaudales!K7-logCaudales!$N7)/logCaudales!$O7</f>
        <v>-1.9663232135312918</v>
      </c>
      <c r="L7" s="4">
        <f>(logCaudales!L7-logCaudales!$N7)/logCaudales!$O7</f>
        <v>-0.17033238622705879</v>
      </c>
      <c r="M7" s="4">
        <f>(logCaudales!M7-logCaudales!$N7)/logCaudales!$O7</f>
        <v>-0.24716400278681047</v>
      </c>
      <c r="N7" s="3">
        <f t="shared" si="0"/>
        <v>-3.0783456591879343E-16</v>
      </c>
      <c r="O7" s="2">
        <f t="shared" si="1"/>
        <v>1.0000000000000033</v>
      </c>
    </row>
    <row r="8" spans="1:15" x14ac:dyDescent="0.25">
      <c r="A8" s="5">
        <v>6</v>
      </c>
      <c r="B8" s="4">
        <f>(logCaudales!B8-logCaudales!$N8)/logCaudales!$O8</f>
        <v>0.63295312059026421</v>
      </c>
      <c r="C8" s="4">
        <f>(logCaudales!C8-logCaudales!$N8)/logCaudales!$O8</f>
        <v>-0.28037581176298532</v>
      </c>
      <c r="D8" s="4">
        <f>(logCaudales!D8-logCaudales!$N8)/logCaudales!$O8</f>
        <v>0.99407319047887321</v>
      </c>
      <c r="E8" s="4">
        <f>(logCaudales!E8-logCaudales!$N8)/logCaudales!$O8</f>
        <v>0.14615233332052888</v>
      </c>
      <c r="F8" s="4">
        <f>(logCaudales!F8-logCaudales!$N8)/logCaudales!$O8</f>
        <v>0.97880602410174788</v>
      </c>
      <c r="G8" s="4">
        <f>(logCaudales!G8-logCaudales!$N8)/logCaudales!$O8</f>
        <v>0.53093651579886714</v>
      </c>
      <c r="H8" s="4">
        <f>(logCaudales!H8-logCaudales!$N8)/logCaudales!$O8</f>
        <v>0.35902465010736168</v>
      </c>
      <c r="I8" s="7" t="s">
        <v>4</v>
      </c>
      <c r="J8" s="4">
        <f>(logCaudales!J8-logCaudales!$N8)/logCaudales!$O8</f>
        <v>-1.3016995065249095</v>
      </c>
      <c r="K8" s="4">
        <f>(logCaudales!K8-logCaudales!$N8)/logCaudales!$O8</f>
        <v>-2.1084549254420533</v>
      </c>
      <c r="L8" s="4">
        <f>(logCaudales!L8-logCaudales!$N8)/logCaudales!$O8</f>
        <v>4.8584409332299988E-2</v>
      </c>
      <c r="M8" s="4"/>
      <c r="N8" s="3">
        <f t="shared" si="0"/>
        <v>-5.3568260938163805E-16</v>
      </c>
      <c r="O8" s="2">
        <f t="shared" si="1"/>
        <v>1.0000000000000018</v>
      </c>
    </row>
    <row r="9" spans="1:15" x14ac:dyDescent="0.25">
      <c r="A9" s="5">
        <v>7</v>
      </c>
      <c r="B9" s="9">
        <f>(logCaudales!B9-logCaudales!$N9)/logCaudales!$O9</f>
        <v>0.68246814539066081</v>
      </c>
      <c r="C9" s="4">
        <f>(logCaudales!C9-logCaudales!$N9)/logCaudales!$O9</f>
        <v>0.35065171503912662</v>
      </c>
      <c r="D9" s="4">
        <f>(logCaudales!D9-logCaudales!$N9)/logCaudales!$O9</f>
        <v>0.62002871039748264</v>
      </c>
      <c r="E9" s="4">
        <f>(logCaudales!E9-logCaudales!$N9)/logCaudales!$O9</f>
        <v>-0.2900993360439012</v>
      </c>
      <c r="F9" s="4">
        <f>(logCaudales!F9-logCaudales!$N9)/logCaudales!$O9</f>
        <v>1.5618089266314221</v>
      </c>
      <c r="G9" s="4">
        <f>(logCaudales!G9-logCaudales!$N9)/logCaudales!$O9</f>
        <v>0.63340867714814864</v>
      </c>
      <c r="H9" s="4">
        <f>(logCaudales!H9-logCaudales!$N9)/logCaudales!$O9</f>
        <v>0.12558879905440862</v>
      </c>
      <c r="I9" s="7" t="s">
        <v>4</v>
      </c>
      <c r="J9" s="4">
        <f>(logCaudales!J9-logCaudales!$N9)/logCaudales!$O9</f>
        <v>-0.61539975439755645</v>
      </c>
      <c r="K9" s="4">
        <f>(logCaudales!K9-logCaudales!$N9)/logCaudales!$O9</f>
        <v>-1.530132493460302</v>
      </c>
      <c r="L9" s="4">
        <f>(logCaudales!L9-logCaudales!$N9)/logCaudales!$O9</f>
        <v>-1.5383233897594863</v>
      </c>
      <c r="M9" s="4"/>
      <c r="N9" s="3">
        <f>AVERAGE(B9:M9)</f>
        <v>3.3306690738754696E-16</v>
      </c>
      <c r="O9" s="2">
        <f t="shared" si="1"/>
        <v>0.99999999999999711</v>
      </c>
    </row>
    <row r="10" spans="1:15" x14ac:dyDescent="0.25">
      <c r="A10" s="5">
        <v>8</v>
      </c>
      <c r="B10" s="9">
        <f>(logCaudales!B10-logCaudales!$N10)/logCaudales!$O10</f>
        <v>0.10953524532786452</v>
      </c>
      <c r="C10" s="4">
        <f>(logCaudales!C10-logCaudales!$N10)/logCaudales!$O10</f>
        <v>0.41381098444125602</v>
      </c>
      <c r="D10" s="4">
        <f>(logCaudales!D10-logCaudales!$N10)/logCaudales!$O10</f>
        <v>0.23455782416232865</v>
      </c>
      <c r="E10" s="4">
        <f>(logCaudales!E10-logCaudales!$N10)/logCaudales!$O10</f>
        <v>0.7516687654369929</v>
      </c>
      <c r="F10" s="7" t="s">
        <v>4</v>
      </c>
      <c r="G10" s="4">
        <f>(logCaudales!G10-logCaudales!$N10)/logCaudales!$O10</f>
        <v>0.22084950674609799</v>
      </c>
      <c r="H10" s="4">
        <f>(logCaudales!H10-logCaudales!$N10)/logCaudales!$O10</f>
        <v>1.3869022448526236</v>
      </c>
      <c r="I10" s="7" t="s">
        <v>4</v>
      </c>
      <c r="J10" s="9">
        <f>(logCaudales!J10-logCaudales!$N10)/logCaudales!$O10</f>
        <v>-0.48524827384348351</v>
      </c>
      <c r="K10" s="4">
        <f>(logCaudales!K10-logCaudales!$N10)/logCaudales!$O10</f>
        <v>-0.44280045246703703</v>
      </c>
      <c r="L10" s="4">
        <f>(logCaudales!L10-logCaudales!$N10)/logCaudales!$O10</f>
        <v>-2.189275844656644</v>
      </c>
      <c r="M10" s="4"/>
      <c r="N10" s="3">
        <f t="shared" si="0"/>
        <v>0</v>
      </c>
      <c r="O10" s="2">
        <f t="shared" si="1"/>
        <v>1.0000000000000009</v>
      </c>
    </row>
    <row r="11" spans="1:15" x14ac:dyDescent="0.25">
      <c r="A11" s="5">
        <v>9</v>
      </c>
      <c r="B11" s="4">
        <f>(logCaudales!B11-logCaudales!$N11)/logCaudales!$O11</f>
        <v>-0.35397825618182349</v>
      </c>
      <c r="C11" s="4">
        <f>(logCaudales!C11-logCaudales!$N11)/logCaudales!$O11</f>
        <v>0.61431345031079176</v>
      </c>
      <c r="D11" s="4">
        <f>(logCaudales!D11-logCaudales!$N11)/logCaudales!$O11</f>
        <v>0.47972032621961597</v>
      </c>
      <c r="E11" s="4">
        <f>(logCaudales!E11-logCaudales!$N11)/logCaudales!$O11</f>
        <v>1.5238021653000016</v>
      </c>
      <c r="F11" s="4">
        <f>(logCaudales!F11-logCaudales!$N11)/logCaudales!$O11</f>
        <v>-1.0080406426738754E-2</v>
      </c>
      <c r="G11" s="4">
        <f>(logCaudales!G11-logCaudales!$N11)/logCaudales!$O11</f>
        <v>0.47591802377826392</v>
      </c>
      <c r="H11" s="4">
        <f>(logCaudales!H11-logCaudales!$N11)/logCaudales!$O11</f>
        <v>1.003091795464792</v>
      </c>
      <c r="I11" s="7" t="s">
        <v>4</v>
      </c>
      <c r="J11" s="4">
        <f>(logCaudales!J11-logCaudales!$N11)/logCaudales!$O11</f>
        <v>-1.0315747937942894</v>
      </c>
      <c r="K11" s="4">
        <f>(logCaudales!K11-logCaudales!$N11)/logCaudales!$O11</f>
        <v>-1.350103244150296</v>
      </c>
      <c r="L11" s="4">
        <f>(logCaudales!L11-logCaudales!$N11)/logCaudales!$O11</f>
        <v>-1.3511090605203167</v>
      </c>
      <c r="M11" s="4"/>
      <c r="N11" s="3">
        <f t="shared" si="0"/>
        <v>0</v>
      </c>
      <c r="O11" s="2">
        <f t="shared" si="1"/>
        <v>0.99999999999999978</v>
      </c>
    </row>
    <row r="12" spans="1:15" x14ac:dyDescent="0.25">
      <c r="A12" s="5">
        <v>10</v>
      </c>
      <c r="B12" s="4">
        <f>(logCaudales!B12-logCaudales!$N12)/logCaudales!$O12</f>
        <v>0.53670168512855132</v>
      </c>
      <c r="C12" s="4">
        <f>(logCaudales!C12-logCaudales!$N12)/logCaudales!$O12</f>
        <v>-0.67743830608759903</v>
      </c>
      <c r="D12" s="7" t="s">
        <v>4</v>
      </c>
      <c r="E12" s="4">
        <f>(logCaudales!E12-logCaudales!$N12)/logCaudales!$O12</f>
        <v>1.3513411400235003</v>
      </c>
      <c r="F12" s="4">
        <f>(logCaudales!F12-logCaudales!$N12)/logCaudales!$O12</f>
        <v>0.23102901603125103</v>
      </c>
      <c r="G12" s="4">
        <f>(logCaudales!G12-logCaudales!$N12)/logCaudales!$O12</f>
        <v>0.6711218046565679</v>
      </c>
      <c r="H12" s="4">
        <f>(logCaudales!H12-logCaudales!$N12)/logCaudales!$O12</f>
        <v>0.77474327759638739</v>
      </c>
      <c r="I12" s="7" t="s">
        <v>4</v>
      </c>
      <c r="J12" s="4">
        <f>(logCaudales!J12-logCaudales!$N12)/logCaudales!$O12</f>
        <v>-1.1421643585453971</v>
      </c>
      <c r="K12" s="4">
        <f>(logCaudales!K12-logCaudales!$N12)/logCaudales!$O12</f>
        <v>-1.7373244249190731</v>
      </c>
      <c r="L12" s="4">
        <f>(logCaudales!L12-logCaudales!$N12)/logCaudales!$O12</f>
        <v>-8.0098338841872799E-3</v>
      </c>
      <c r="M12" s="4"/>
      <c r="N12" s="3">
        <f t="shared" si="0"/>
        <v>1.8735013540549517E-16</v>
      </c>
      <c r="O12" s="2">
        <f t="shared" si="1"/>
        <v>0.999999999999999</v>
      </c>
    </row>
    <row r="13" spans="1:15" x14ac:dyDescent="0.25">
      <c r="A13" s="5">
        <v>11</v>
      </c>
      <c r="B13" s="4">
        <f>(logCaudales!B13-logCaudales!$N13)/logCaudales!$O13</f>
        <v>-0.33174923234646231</v>
      </c>
      <c r="C13" s="4">
        <f>(logCaudales!C13-logCaudales!$N13)/logCaudales!$O13</f>
        <v>-1.3064681177204875</v>
      </c>
      <c r="D13" s="7" t="s">
        <v>4</v>
      </c>
      <c r="E13" s="4">
        <f>(logCaudales!E13-logCaudales!$N13)/logCaudales!$O13</f>
        <v>0.84711799176510527</v>
      </c>
      <c r="F13" s="4">
        <f>(logCaudales!F13-logCaudales!$N13)/logCaudales!$O13</f>
        <v>0.8094799178026495</v>
      </c>
      <c r="G13" s="4">
        <f>(logCaudales!G13-logCaudales!$N13)/logCaudales!$O13</f>
        <v>0.33670116680383616</v>
      </c>
      <c r="H13" s="4">
        <f>(logCaudales!H13-logCaudales!$N13)/logCaudales!$O13</f>
        <v>1.2178146231998654</v>
      </c>
      <c r="I13" s="7" t="s">
        <v>4</v>
      </c>
      <c r="J13" s="4">
        <f>(logCaudales!J13-logCaudales!$N13)/logCaudales!$O13</f>
        <v>-0.726399083113072</v>
      </c>
      <c r="K13" s="4">
        <f>(logCaudales!K13-logCaudales!$N13)/logCaudales!$O13</f>
        <v>-1.5021004079454787</v>
      </c>
      <c r="L13" s="4">
        <f>(logCaudales!L13-logCaudales!$N13)/logCaudales!$O13</f>
        <v>0.65560314155404475</v>
      </c>
      <c r="M13" s="4"/>
      <c r="N13" s="3">
        <f t="shared" si="0"/>
        <v>0</v>
      </c>
      <c r="O13" s="2">
        <f t="shared" si="1"/>
        <v>1.0000000000000013</v>
      </c>
    </row>
    <row r="14" spans="1:15" x14ac:dyDescent="0.25">
      <c r="A14" s="5">
        <v>12</v>
      </c>
      <c r="B14" s="4">
        <f>(logCaudales!B14-logCaudales!$N14)/logCaudales!$O14</f>
        <v>1.2976166025946572</v>
      </c>
      <c r="C14" s="4">
        <f>(logCaudales!C14-logCaudales!$N14)/logCaudales!$O14</f>
        <v>0.5729448855410636</v>
      </c>
      <c r="D14" s="7" t="s">
        <v>4</v>
      </c>
      <c r="E14" s="4">
        <f>(logCaudales!E14-logCaudales!$N14)/logCaudales!$O14</f>
        <v>-0.27539349173955224</v>
      </c>
      <c r="F14" s="4">
        <f>(logCaudales!F14-logCaudales!$N14)/logCaudales!$O14</f>
        <v>-1.1629902541673736</v>
      </c>
      <c r="G14" s="4">
        <f>(logCaudales!G14-logCaudales!$N14)/logCaudales!$O14</f>
        <v>-0.91514128493927505</v>
      </c>
      <c r="H14" s="4">
        <f>(logCaudales!H14-logCaudales!$N14)/logCaudales!$O14</f>
        <v>0.70193686794125798</v>
      </c>
      <c r="I14" s="7" t="s">
        <v>4</v>
      </c>
      <c r="J14" s="4">
        <f>(logCaudales!J14-logCaudales!$N14)/logCaudales!$O14</f>
        <v>-1.2511975218020315</v>
      </c>
      <c r="K14" s="4">
        <f>(logCaudales!K14-logCaudales!$N14)/logCaudales!$O14</f>
        <v>-0.23591843024682249</v>
      </c>
      <c r="L14" s="4">
        <f>(logCaudales!L14-logCaudales!$N14)/logCaudales!$O14</f>
        <v>1.268142626818078</v>
      </c>
      <c r="M14" s="4"/>
      <c r="N14" s="3">
        <f t="shared" si="0"/>
        <v>1.9737298215558337E-16</v>
      </c>
      <c r="O14" s="2">
        <f t="shared" si="1"/>
        <v>0.99999999999999833</v>
      </c>
    </row>
    <row r="15" spans="1:1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</sheetData>
  <mergeCells count="1">
    <mergeCell ref="B1:M1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E2FDE-0B28-4FE9-B869-39315179FFD9}">
  <dimension ref="A1:W390"/>
  <sheetViews>
    <sheetView tabSelected="1" workbookViewId="0">
      <selection activeCell="I18" sqref="I18"/>
    </sheetView>
  </sheetViews>
  <sheetFormatPr baseColWidth="10" defaultRowHeight="15" x14ac:dyDescent="0.25"/>
  <cols>
    <col min="1" max="1" width="8" customWidth="1"/>
    <col min="2" max="2" width="11.42578125" customWidth="1"/>
    <col min="3" max="3" width="11.140625" customWidth="1"/>
    <col min="4" max="4" width="10.7109375" customWidth="1"/>
    <col min="5" max="5" width="11.140625" customWidth="1"/>
    <col min="6" max="6" width="10.28515625" customWidth="1"/>
    <col min="7" max="12" width="9.140625" customWidth="1"/>
    <col min="13" max="13" width="15.42578125" customWidth="1"/>
  </cols>
  <sheetData>
    <row r="1" spans="1:15" x14ac:dyDescent="0.25">
      <c r="B1" s="64" t="s">
        <v>1</v>
      </c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</row>
    <row r="2" spans="1:15" x14ac:dyDescent="0.25">
      <c r="A2" s="37" t="s">
        <v>0</v>
      </c>
      <c r="B2" s="37">
        <v>1980</v>
      </c>
      <c r="C2" s="37">
        <v>1981</v>
      </c>
      <c r="D2" s="37">
        <v>1982</v>
      </c>
      <c r="E2" s="37">
        <v>1983</v>
      </c>
      <c r="F2" s="37">
        <v>1984</v>
      </c>
      <c r="G2" s="37">
        <v>1985</v>
      </c>
      <c r="H2" s="37">
        <v>1986</v>
      </c>
      <c r="I2" s="37">
        <v>1987</v>
      </c>
      <c r="J2" s="37">
        <v>1988</v>
      </c>
      <c r="K2" s="37">
        <v>1989</v>
      </c>
      <c r="L2" s="37">
        <v>1990</v>
      </c>
      <c r="M2" s="37"/>
      <c r="N2" t="s">
        <v>5</v>
      </c>
      <c r="O2" t="s">
        <v>6</v>
      </c>
    </row>
    <row r="3" spans="1:15" x14ac:dyDescent="0.25">
      <c r="A3" s="37">
        <v>1</v>
      </c>
      <c r="B3" s="7" t="s">
        <v>4</v>
      </c>
      <c r="C3" s="56">
        <f>(SUMPRODUCT(B95:F95,B97:F97)-M191)/N191</f>
        <v>1.1447039848088746E-3</v>
      </c>
      <c r="E3" s="4"/>
      <c r="F3" s="4"/>
      <c r="G3" s="4"/>
      <c r="H3" s="4"/>
      <c r="I3" s="7" t="s">
        <v>4</v>
      </c>
      <c r="J3" s="4"/>
      <c r="K3" s="4"/>
      <c r="L3" s="4"/>
      <c r="N3" s="3"/>
      <c r="O3" s="2"/>
    </row>
    <row r="4" spans="1:15" x14ac:dyDescent="0.25">
      <c r="A4" s="37">
        <v>2</v>
      </c>
      <c r="B4" s="7" t="s">
        <v>4</v>
      </c>
      <c r="C4">
        <f>(SUMPRODUCT(B125:F125,B127:F127)-M192)/N192</f>
        <v>-2.6073070153400126E-2</v>
      </c>
      <c r="E4" s="4"/>
      <c r="F4" s="4"/>
      <c r="G4" s="4"/>
      <c r="H4" s="4"/>
      <c r="I4" s="7" t="s">
        <v>4</v>
      </c>
      <c r="J4" s="4"/>
      <c r="K4" s="4"/>
      <c r="L4" s="4"/>
      <c r="M4" s="56"/>
      <c r="N4" s="3"/>
      <c r="O4" s="2"/>
    </row>
    <row r="5" spans="1:15" x14ac:dyDescent="0.25">
      <c r="A5" s="37">
        <v>3</v>
      </c>
      <c r="B5" s="7" t="s">
        <v>4</v>
      </c>
      <c r="C5">
        <f>(SUMPRODUCT(B155:F155,B157:F157)-M193)/N193</f>
        <v>-0.44889530790506843</v>
      </c>
      <c r="E5" s="4"/>
      <c r="F5" s="4"/>
      <c r="G5" s="4"/>
      <c r="H5" s="4"/>
      <c r="I5" s="7" t="s">
        <v>4</v>
      </c>
      <c r="J5" s="4"/>
      <c r="K5" s="4"/>
      <c r="L5" s="4"/>
      <c r="M5" s="4"/>
      <c r="N5" s="3"/>
      <c r="O5" s="2"/>
    </row>
    <row r="6" spans="1:15" x14ac:dyDescent="0.25">
      <c r="A6" s="37">
        <v>4</v>
      </c>
      <c r="B6" s="7" t="s">
        <v>4</v>
      </c>
      <c r="C6" s="4"/>
      <c r="D6" s="4"/>
      <c r="E6" s="4"/>
      <c r="F6" s="49">
        <f>(SUMPRODUCT(B372:F372,B374:F374)-M382)/N382</f>
        <v>-0.43363127757490721</v>
      </c>
      <c r="G6" s="4"/>
      <c r="H6" s="4"/>
      <c r="I6" s="7" t="s">
        <v>4</v>
      </c>
      <c r="J6" s="4"/>
      <c r="K6" s="4"/>
      <c r="L6" s="4"/>
      <c r="M6" s="4"/>
      <c r="N6" s="3"/>
      <c r="O6" s="2"/>
    </row>
    <row r="7" spans="1:15" x14ac:dyDescent="0.25">
      <c r="A7" s="37">
        <v>5</v>
      </c>
      <c r="B7" s="7" t="s">
        <v>4</v>
      </c>
      <c r="C7" s="4"/>
      <c r="D7" s="57">
        <f>(SUMPRODUCT(B232:F232,B234:F234)-M242)/N242</f>
        <v>8.5235850518404307E-2</v>
      </c>
      <c r="E7" s="4"/>
      <c r="F7" s="4"/>
      <c r="G7" s="4"/>
      <c r="H7" s="4"/>
      <c r="I7" s="7" t="s">
        <v>4</v>
      </c>
      <c r="J7" s="4"/>
      <c r="K7" s="4"/>
      <c r="L7" s="4"/>
      <c r="N7" s="3"/>
      <c r="O7" s="2"/>
    </row>
    <row r="8" spans="1:15" x14ac:dyDescent="0.25">
      <c r="A8" s="37">
        <v>6</v>
      </c>
      <c r="B8" s="7" t="s">
        <v>4</v>
      </c>
      <c r="C8" s="4"/>
      <c r="D8" s="4"/>
      <c r="E8" s="4"/>
      <c r="F8" s="4"/>
      <c r="G8" s="4"/>
      <c r="H8" s="4"/>
      <c r="I8" s="7" t="s">
        <v>4</v>
      </c>
      <c r="J8" s="4"/>
      <c r="K8" s="4"/>
      <c r="L8" s="4"/>
      <c r="M8" s="7"/>
      <c r="N8" s="3"/>
      <c r="O8" s="2"/>
    </row>
    <row r="9" spans="1:15" x14ac:dyDescent="0.25">
      <c r="A9" s="37">
        <v>7</v>
      </c>
      <c r="D9" s="4"/>
      <c r="E9" s="4"/>
      <c r="F9" s="4"/>
      <c r="G9" s="4"/>
      <c r="H9" s="4"/>
      <c r="I9" s="7" t="s">
        <v>4</v>
      </c>
      <c r="J9" s="4"/>
      <c r="K9" s="4"/>
      <c r="L9" s="4"/>
      <c r="M9" s="66"/>
      <c r="N9" s="3"/>
      <c r="O9" s="2"/>
    </row>
    <row r="10" spans="1:15" x14ac:dyDescent="0.25">
      <c r="A10" s="37">
        <v>8</v>
      </c>
      <c r="D10" s="4"/>
      <c r="E10" s="4"/>
      <c r="F10" s="7" t="s">
        <v>4</v>
      </c>
      <c r="G10" s="4"/>
      <c r="H10" s="4"/>
      <c r="I10" s="7" t="s">
        <v>4</v>
      </c>
      <c r="J10" s="4"/>
      <c r="K10" s="4"/>
      <c r="L10" s="4"/>
      <c r="M10" s="7"/>
      <c r="N10" s="3"/>
      <c r="O10" s="2"/>
    </row>
    <row r="11" spans="1:15" x14ac:dyDescent="0.25">
      <c r="A11" s="37">
        <v>9</v>
      </c>
      <c r="B11" s="49"/>
      <c r="C11" s="4"/>
      <c r="D11" s="4"/>
      <c r="E11" s="4"/>
      <c r="F11" s="4"/>
      <c r="G11" s="4"/>
      <c r="H11" s="4"/>
      <c r="I11" s="7" t="s">
        <v>4</v>
      </c>
      <c r="J11" s="4"/>
      <c r="K11" s="4"/>
      <c r="L11" s="4"/>
      <c r="M11" s="7"/>
      <c r="N11" s="3"/>
      <c r="O11" s="2"/>
    </row>
    <row r="12" spans="1:15" x14ac:dyDescent="0.25">
      <c r="A12" s="37">
        <v>10</v>
      </c>
      <c r="B12" s="49"/>
      <c r="C12" s="56">
        <f>(SUMPRODUCT(B185:F185,B187:F187)-M200)/N200</f>
        <v>5.1575218931384198E-2</v>
      </c>
      <c r="D12" s="7" t="s">
        <v>4</v>
      </c>
      <c r="E12" s="4"/>
      <c r="F12" s="4"/>
      <c r="G12" s="4"/>
      <c r="H12" s="4"/>
      <c r="I12" s="7" t="s">
        <v>4</v>
      </c>
      <c r="J12" s="4"/>
      <c r="K12" s="4"/>
      <c r="L12" s="4"/>
      <c r="M12" s="7"/>
      <c r="N12" s="3"/>
      <c r="O12" s="2"/>
    </row>
    <row r="13" spans="1:15" x14ac:dyDescent="0.25">
      <c r="A13" s="37">
        <v>11</v>
      </c>
      <c r="B13" s="49"/>
      <c r="C13" s="4"/>
      <c r="D13" s="7" t="s">
        <v>4</v>
      </c>
      <c r="E13" s="4"/>
      <c r="F13" s="4"/>
      <c r="G13" s="4"/>
      <c r="H13" s="4"/>
      <c r="I13" s="7" t="s">
        <v>4</v>
      </c>
      <c r="J13" s="4"/>
      <c r="K13" s="4"/>
      <c r="L13" s="49" t="e">
        <f>(SUMPRODUCT(B278:F278,B280:F280)-M294)/N294</f>
        <v>#DIV/0!</v>
      </c>
      <c r="M13" s="7"/>
      <c r="N13" s="3"/>
      <c r="O13" s="2"/>
    </row>
    <row r="14" spans="1:15" x14ac:dyDescent="0.25">
      <c r="A14" s="37">
        <v>12</v>
      </c>
      <c r="B14" s="49">
        <f>(SUMPRODUCT(B48:F48,B50:F50)-M66)/N66</f>
        <v>0.31239084862819233</v>
      </c>
      <c r="C14" s="4"/>
      <c r="D14" s="7" t="s">
        <v>4</v>
      </c>
      <c r="E14" s="4"/>
      <c r="F14" s="4"/>
      <c r="G14" s="4"/>
      <c r="H14" s="4"/>
      <c r="I14" s="7" t="s">
        <v>4</v>
      </c>
      <c r="J14" s="4"/>
      <c r="K14" s="4"/>
      <c r="M14" s="7"/>
      <c r="N14" s="3"/>
      <c r="O14" s="2"/>
    </row>
    <row r="15" spans="1:1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9" spans="1:14" x14ac:dyDescent="0.25">
      <c r="A19" t="s">
        <v>7</v>
      </c>
      <c r="B19">
        <v>9</v>
      </c>
    </row>
    <row r="20" spans="1:14" x14ac:dyDescent="0.25">
      <c r="A20" t="s">
        <v>8</v>
      </c>
      <c r="B20">
        <v>3</v>
      </c>
    </row>
    <row r="22" spans="1:14" ht="15.75" thickBot="1" x14ac:dyDescent="0.3">
      <c r="A22" t="s">
        <v>39</v>
      </c>
    </row>
    <row r="23" spans="1:14" x14ac:dyDescent="0.25">
      <c r="A23" s="10" t="s">
        <v>9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2"/>
    </row>
    <row r="24" spans="1:14" x14ac:dyDescent="0.25">
      <c r="A24" s="13" t="s">
        <v>0</v>
      </c>
      <c r="B24" s="14">
        <v>1980</v>
      </c>
      <c r="C24" s="14">
        <v>1981</v>
      </c>
      <c r="D24" s="14">
        <v>1982</v>
      </c>
      <c r="E24" s="14">
        <v>1983</v>
      </c>
      <c r="F24" s="14">
        <v>1984</v>
      </c>
      <c r="G24" s="14">
        <v>1985</v>
      </c>
      <c r="H24" s="14">
        <v>1986</v>
      </c>
      <c r="I24" s="14">
        <v>1987</v>
      </c>
      <c r="J24" s="14">
        <v>1988</v>
      </c>
      <c r="K24" s="14">
        <v>1989</v>
      </c>
      <c r="L24" s="14">
        <v>1990</v>
      </c>
      <c r="M24" s="14"/>
      <c r="N24" s="15"/>
    </row>
    <row r="25" spans="1:14" x14ac:dyDescent="0.25">
      <c r="A25" s="13">
        <v>1</v>
      </c>
      <c r="B25" s="16">
        <v>-1.5362669512441745</v>
      </c>
      <c r="C25" s="16">
        <v>0.45824885942644616</v>
      </c>
      <c r="D25" s="16">
        <v>-0.90714618934626912</v>
      </c>
      <c r="E25" s="16">
        <v>-7.843477017379738E-2</v>
      </c>
      <c r="F25" s="16">
        <v>1.5956836792279865</v>
      </c>
      <c r="G25" s="16">
        <v>-0.56992868708145283</v>
      </c>
      <c r="H25" s="16">
        <v>6.0479919231000108E-2</v>
      </c>
      <c r="I25" s="16" t="s">
        <v>4</v>
      </c>
      <c r="J25" s="16">
        <v>1.6957879178586144</v>
      </c>
      <c r="K25" s="16">
        <v>-0.60937754204033312</v>
      </c>
      <c r="L25" s="16">
        <v>-0.54091775724604896</v>
      </c>
      <c r="M25" s="16"/>
      <c r="N25" s="15"/>
    </row>
    <row r="26" spans="1:14" x14ac:dyDescent="0.25">
      <c r="A26" s="13">
        <v>2</v>
      </c>
      <c r="B26" s="16">
        <v>0.24171669598463771</v>
      </c>
      <c r="C26" s="16">
        <v>0.42578386205300428</v>
      </c>
      <c r="D26" s="16">
        <v>0.16444304523440428</v>
      </c>
      <c r="E26" s="16">
        <v>3.7708873372732168E-2</v>
      </c>
      <c r="F26" s="16">
        <v>2.2591843557101918</v>
      </c>
      <c r="G26" s="16">
        <v>-1.2461881594920232</v>
      </c>
      <c r="H26" s="16">
        <v>-0.40739281343589495</v>
      </c>
      <c r="I26" s="16" t="s">
        <v>4</v>
      </c>
      <c r="J26" s="16">
        <v>0.11966972258799292</v>
      </c>
      <c r="K26" s="16">
        <v>-1.3495243305563775</v>
      </c>
      <c r="L26" s="16">
        <v>0.59955356521759051</v>
      </c>
      <c r="M26" s="16"/>
      <c r="N26" s="15"/>
    </row>
    <row r="27" spans="1:14" x14ac:dyDescent="0.25">
      <c r="A27" s="13">
        <v>3</v>
      </c>
      <c r="B27" s="16">
        <v>1.0497416961175785</v>
      </c>
      <c r="C27" s="16">
        <v>-0.45831945884993341</v>
      </c>
      <c r="D27" s="16">
        <v>-0.47138482422702888</v>
      </c>
      <c r="E27" s="16">
        <v>-1.0567066449774662</v>
      </c>
      <c r="F27" s="16">
        <v>1.123855029684067</v>
      </c>
      <c r="G27" s="16">
        <v>0.66713342858383151</v>
      </c>
      <c r="H27" s="16">
        <v>-1.0025811394376034</v>
      </c>
      <c r="I27" s="16" t="s">
        <v>4</v>
      </c>
      <c r="J27" s="16">
        <v>1.6816088256655899</v>
      </c>
      <c r="K27" s="16">
        <v>-1.1004567358020148</v>
      </c>
      <c r="L27" s="16">
        <v>0.28523048212978619</v>
      </c>
      <c r="M27" s="16"/>
      <c r="N27" s="15"/>
    </row>
    <row r="28" spans="1:14" x14ac:dyDescent="0.25">
      <c r="A28" s="13">
        <v>4</v>
      </c>
      <c r="B28" s="16">
        <v>1.3005585016229535</v>
      </c>
      <c r="C28" s="16">
        <v>-0.27446641630807295</v>
      </c>
      <c r="D28" s="16">
        <v>-0.47539404390356355</v>
      </c>
      <c r="E28" s="16">
        <v>-0.50763893783718239</v>
      </c>
      <c r="F28" s="16">
        <v>-0.27207758840510843</v>
      </c>
      <c r="G28" s="16">
        <v>0.58774741182517731</v>
      </c>
      <c r="H28" s="16">
        <v>-0.74372187625873454</v>
      </c>
      <c r="I28" s="16" t="s">
        <v>4</v>
      </c>
      <c r="J28" s="16">
        <v>0.71718806513243116</v>
      </c>
      <c r="K28" s="16">
        <v>-1.2216518223013775</v>
      </c>
      <c r="L28" s="16">
        <v>1.9236747698478573</v>
      </c>
      <c r="M28" s="16"/>
      <c r="N28" s="15"/>
    </row>
    <row r="29" spans="1:14" x14ac:dyDescent="0.25">
      <c r="A29" s="13">
        <v>5</v>
      </c>
      <c r="B29" s="16">
        <v>1.0750490184846002</v>
      </c>
      <c r="C29" s="16">
        <v>1.4823343007104071</v>
      </c>
      <c r="D29" s="16">
        <v>0.65669218660137141</v>
      </c>
      <c r="E29" s="16">
        <v>-0.91586166690730808</v>
      </c>
      <c r="F29" s="16">
        <v>0.46016750201343332</v>
      </c>
      <c r="G29" s="16">
        <v>0.51695651963047151</v>
      </c>
      <c r="H29" s="16">
        <v>7.5765887920548669E-2</v>
      </c>
      <c r="I29" s="16" t="s">
        <v>4</v>
      </c>
      <c r="J29" s="16">
        <v>-0.96728414590836587</v>
      </c>
      <c r="K29" s="16">
        <v>-1.9663232135312918</v>
      </c>
      <c r="L29" s="16">
        <v>-0.17033238622705879</v>
      </c>
      <c r="M29" s="16"/>
      <c r="N29" s="15"/>
    </row>
    <row r="30" spans="1:14" x14ac:dyDescent="0.25">
      <c r="A30" s="13">
        <v>6</v>
      </c>
      <c r="B30" s="16">
        <v>0.63295312059026421</v>
      </c>
      <c r="C30" s="16">
        <v>-0.28037581176298532</v>
      </c>
      <c r="D30" s="16">
        <v>0.99407319047887321</v>
      </c>
      <c r="E30" s="16">
        <v>0.14615233332052888</v>
      </c>
      <c r="F30" s="16">
        <v>0.97880602410174788</v>
      </c>
      <c r="G30" s="16">
        <v>0.53093651579886714</v>
      </c>
      <c r="H30" s="16">
        <v>0.35902465010736168</v>
      </c>
      <c r="I30" s="16" t="s">
        <v>4</v>
      </c>
      <c r="J30" s="16">
        <v>-1.3016995065249095</v>
      </c>
      <c r="K30" s="16">
        <v>-2.1084549254420533</v>
      </c>
      <c r="L30" s="16">
        <v>4.8584409332299988E-2</v>
      </c>
      <c r="M30" s="16"/>
      <c r="N30" s="15"/>
    </row>
    <row r="31" spans="1:14" x14ac:dyDescent="0.25">
      <c r="A31" s="37">
        <v>7</v>
      </c>
      <c r="B31" s="9">
        <v>0.68246814539066081</v>
      </c>
      <c r="C31" s="4">
        <v>0.35065171503912662</v>
      </c>
      <c r="D31" s="4">
        <v>0.62002871039748264</v>
      </c>
      <c r="E31" s="4">
        <v>-0.2900993360439012</v>
      </c>
      <c r="F31" s="4">
        <v>1.5618089266314221</v>
      </c>
      <c r="G31" s="4">
        <v>0.63340867714814864</v>
      </c>
      <c r="H31" s="4">
        <v>0.12558879905440862</v>
      </c>
      <c r="I31" s="7" t="s">
        <v>4</v>
      </c>
      <c r="J31" s="4">
        <v>-0.61539975439755645</v>
      </c>
      <c r="K31" s="4">
        <v>-1.530132493460302</v>
      </c>
      <c r="L31" s="4">
        <v>-1.5383233897594863</v>
      </c>
      <c r="M31" s="4"/>
      <c r="N31" s="15"/>
    </row>
    <row r="32" spans="1:14" x14ac:dyDescent="0.25">
      <c r="A32" s="37">
        <v>8</v>
      </c>
      <c r="B32" s="9">
        <v>0.10953524532786452</v>
      </c>
      <c r="C32" s="4">
        <v>0.41381098444125602</v>
      </c>
      <c r="D32" s="4">
        <v>0.23455782416232865</v>
      </c>
      <c r="E32" s="4">
        <v>0.7516687654369929</v>
      </c>
      <c r="F32" s="7" t="s">
        <v>4</v>
      </c>
      <c r="G32" s="4">
        <v>0.22084950674609799</v>
      </c>
      <c r="H32" s="4">
        <v>1.3869022448526236</v>
      </c>
      <c r="I32" s="7" t="s">
        <v>4</v>
      </c>
      <c r="J32" s="9">
        <v>-0.48524827384348351</v>
      </c>
      <c r="K32" s="4">
        <v>-0.44280045246703703</v>
      </c>
      <c r="L32" s="4">
        <v>-2.189275844656644</v>
      </c>
      <c r="M32" s="4"/>
      <c r="N32" s="15"/>
    </row>
    <row r="33" spans="1:14" x14ac:dyDescent="0.25">
      <c r="A33" s="37">
        <v>9</v>
      </c>
      <c r="B33" s="4">
        <v>-0.35397825618182349</v>
      </c>
      <c r="C33" s="4">
        <v>0.61431345031079176</v>
      </c>
      <c r="D33" s="4">
        <v>0.47972032621961597</v>
      </c>
      <c r="E33" s="4">
        <v>1.5238021653000016</v>
      </c>
      <c r="F33" s="4">
        <v>-1.0080406426738754E-2</v>
      </c>
      <c r="G33" s="4">
        <v>0.47591802377826392</v>
      </c>
      <c r="H33" s="4">
        <v>1.003091795464792</v>
      </c>
      <c r="I33" s="7" t="s">
        <v>4</v>
      </c>
      <c r="J33" s="4">
        <v>-1.0315747937942894</v>
      </c>
      <c r="K33" s="4">
        <v>-1.350103244150296</v>
      </c>
      <c r="L33" s="4">
        <v>-1.3511090605203167</v>
      </c>
      <c r="M33" s="4"/>
      <c r="N33" s="15"/>
    </row>
    <row r="34" spans="1:14" x14ac:dyDescent="0.25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5"/>
    </row>
    <row r="35" spans="1:14" x14ac:dyDescent="0.25">
      <c r="A35" s="17" t="s">
        <v>10</v>
      </c>
      <c r="B35" s="18"/>
      <c r="C35" s="42" cm="1">
        <f t="array" ref="C35">SQRT(SUMSQ($B$25:$B$33-C25:C33)/COUNT($B$25:$B$33))</f>
        <v>1.1008709540572865</v>
      </c>
      <c r="D35" s="42" cm="1">
        <f t="array" ref="D35">SQRT(SUMSQ($B$25:$B$33-D25:D33)/COUNT($B$25:$B$33))</f>
        <v>0.87493557116622156</v>
      </c>
      <c r="E35" s="42" cm="1">
        <f t="array" ref="E35">SQRT(SUMSQ($B$25:$B$33-E25:E33)/COUNT($B$25:$B$33))</f>
        <v>1.4513816824058761</v>
      </c>
      <c r="F35" s="42" t="e" cm="1">
        <f t="array" ref="F35">SQRT(SUMSQ($B$25:$B$33-F25:F33)/COUNT($B$25:$B$33))</f>
        <v>#VALUE!</v>
      </c>
      <c r="G35" s="42" cm="1">
        <f t="array" ref="G35">SQRT(SUMSQ($B$25:$B$33-G25:G33)/COUNT($B$25:$B$33))</f>
        <v>0.73239025666354507</v>
      </c>
      <c r="H35" s="42" cm="1">
        <f t="array" ref="H35">SQRT(SUMSQ($B$25:$B$33-H25:H33)/COUNT($B$25:$B$33))</f>
        <v>1.3424305805856493</v>
      </c>
      <c r="I35" s="42" t="e" cm="1">
        <f t="array" ref="I35">SQRT(SUMSQ($B$25:$B$33-I25:I33)/COUNT($B$25:$B$33))</f>
        <v>#VALUE!</v>
      </c>
      <c r="J35" s="42" cm="1">
        <f t="array" ref="J35">SQRT(SUMSQ($B$25:$B$33-J25:J33)/COUNT($B$25:$B$33))</f>
        <v>1.5496244134888755</v>
      </c>
      <c r="K35" s="42" cm="1">
        <f t="array" ref="K35">SQRT(SUMSQ($B$25:$B$33-K25:K33)/COUNT($B$25:$B$33))</f>
        <v>2.0367259845826373</v>
      </c>
      <c r="L35" s="42" cm="1">
        <f t="array" ref="L35">SQRT(SUMSQ($B$25:$B$33-L25:L33)/COUNT($B$25:$B$33))</f>
        <v>1.299345881070963</v>
      </c>
      <c r="M35" s="42"/>
      <c r="N35" s="15"/>
    </row>
    <row r="36" spans="1:14" x14ac:dyDescent="0.25">
      <c r="A36" s="17" t="s">
        <v>11</v>
      </c>
      <c r="B36" s="18"/>
      <c r="C36" s="16">
        <v>3</v>
      </c>
      <c r="D36" s="16">
        <v>2</v>
      </c>
      <c r="E36" s="4">
        <v>6</v>
      </c>
      <c r="F36" s="18"/>
      <c r="G36" s="16">
        <v>1</v>
      </c>
      <c r="H36" s="16">
        <v>5</v>
      </c>
      <c r="I36" s="18"/>
      <c r="J36" s="18"/>
      <c r="K36" s="18"/>
      <c r="L36" s="16">
        <v>4</v>
      </c>
      <c r="M36" s="18"/>
      <c r="N36" s="15"/>
    </row>
    <row r="37" spans="1:14" x14ac:dyDescent="0.25">
      <c r="A37" s="17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5"/>
    </row>
    <row r="38" spans="1:14" x14ac:dyDescent="0.25">
      <c r="A38" s="13" t="s">
        <v>0</v>
      </c>
      <c r="B38" s="14">
        <v>1985</v>
      </c>
      <c r="C38" s="14">
        <v>1981</v>
      </c>
      <c r="D38" s="14">
        <v>1990</v>
      </c>
      <c r="E38" s="14">
        <v>1986</v>
      </c>
      <c r="F38" s="14">
        <v>1983</v>
      </c>
      <c r="G38" s="18"/>
      <c r="H38" s="18"/>
      <c r="I38" s="14">
        <v>1982</v>
      </c>
      <c r="L38" s="18"/>
      <c r="M38" s="18"/>
      <c r="N38" s="15"/>
    </row>
    <row r="39" spans="1:14" x14ac:dyDescent="0.25">
      <c r="A39" s="13">
        <v>1</v>
      </c>
      <c r="B39" s="16">
        <v>-0.56992868708145283</v>
      </c>
      <c r="C39" s="16">
        <v>0.45824885942644616</v>
      </c>
      <c r="D39" s="16">
        <v>-0.54091775724604896</v>
      </c>
      <c r="E39" s="16">
        <v>6.0479919231000108E-2</v>
      </c>
      <c r="F39" s="16">
        <v>-7.843477017379738E-2</v>
      </c>
      <c r="G39" s="18"/>
      <c r="H39" s="18"/>
      <c r="I39" s="16">
        <v>-0.90714618934626912</v>
      </c>
      <c r="J39" s="18"/>
      <c r="K39" s="18"/>
      <c r="L39" s="18"/>
      <c r="M39" s="18"/>
      <c r="N39" s="15"/>
    </row>
    <row r="40" spans="1:14" x14ac:dyDescent="0.25">
      <c r="A40" s="13">
        <v>2</v>
      </c>
      <c r="B40" s="16">
        <v>-1.2461881594920232</v>
      </c>
      <c r="C40" s="16">
        <v>0.42578386205300428</v>
      </c>
      <c r="D40" s="16">
        <v>0.59955356521759051</v>
      </c>
      <c r="E40" s="16">
        <v>-0.40739281343589495</v>
      </c>
      <c r="F40" s="16">
        <v>3.7708873372732168E-2</v>
      </c>
      <c r="G40" s="18"/>
      <c r="H40" s="18"/>
      <c r="I40" s="16">
        <v>0.16444304523440428</v>
      </c>
      <c r="J40" s="18"/>
      <c r="K40" s="18"/>
      <c r="L40" s="18"/>
      <c r="M40" s="18"/>
      <c r="N40" s="15"/>
    </row>
    <row r="41" spans="1:14" x14ac:dyDescent="0.25">
      <c r="A41" s="13">
        <v>3</v>
      </c>
      <c r="B41" s="16">
        <v>0.66713342858383151</v>
      </c>
      <c r="C41" s="16">
        <v>-0.45831945884993341</v>
      </c>
      <c r="D41" s="16">
        <v>0.28523048212978619</v>
      </c>
      <c r="E41" s="16">
        <v>-1.0025811394376034</v>
      </c>
      <c r="F41" s="16">
        <v>-1.0567066449774662</v>
      </c>
      <c r="G41" s="18"/>
      <c r="H41" s="18"/>
      <c r="I41" s="16">
        <v>-0.47138482422702888</v>
      </c>
      <c r="J41" s="18"/>
      <c r="L41" s="18"/>
      <c r="M41" s="18"/>
      <c r="N41" s="15"/>
    </row>
    <row r="42" spans="1:14" x14ac:dyDescent="0.25">
      <c r="A42" s="13">
        <v>4</v>
      </c>
      <c r="B42" s="16">
        <v>0.58774741182517731</v>
      </c>
      <c r="C42" s="16">
        <v>-0.27446641630807295</v>
      </c>
      <c r="D42" s="16">
        <v>1.9236747698478573</v>
      </c>
      <c r="E42" s="16">
        <v>-0.74372187625873454</v>
      </c>
      <c r="F42" s="16">
        <v>-0.50763893783718239</v>
      </c>
      <c r="G42" s="18"/>
      <c r="H42" s="18"/>
      <c r="I42" s="16">
        <v>-0.47539404390356355</v>
      </c>
      <c r="J42" s="18"/>
      <c r="K42" s="18"/>
      <c r="L42" s="18"/>
      <c r="M42" s="18"/>
      <c r="N42" s="15"/>
    </row>
    <row r="43" spans="1:14" x14ac:dyDescent="0.25">
      <c r="A43" s="13">
        <v>5</v>
      </c>
      <c r="B43" s="16">
        <v>0.51695651963047151</v>
      </c>
      <c r="C43" s="16">
        <v>1.4823343007104071</v>
      </c>
      <c r="D43" s="16">
        <v>-0.17033238622705879</v>
      </c>
      <c r="E43" s="16">
        <v>7.5765887920548669E-2</v>
      </c>
      <c r="F43" s="16">
        <v>-0.91586166690730808</v>
      </c>
      <c r="G43" s="18"/>
      <c r="H43" s="18"/>
      <c r="I43" s="16">
        <v>0.65669218660137141</v>
      </c>
      <c r="J43" s="18"/>
      <c r="K43" s="18"/>
      <c r="L43" s="18"/>
      <c r="M43" s="18"/>
      <c r="N43" s="15"/>
    </row>
    <row r="44" spans="1:14" x14ac:dyDescent="0.25">
      <c r="A44" s="13">
        <v>6</v>
      </c>
      <c r="B44" s="16">
        <v>0.53093651579886714</v>
      </c>
      <c r="C44" s="16">
        <v>-0.28037581176298532</v>
      </c>
      <c r="D44" s="16">
        <v>4.8584409332299988E-2</v>
      </c>
      <c r="E44" s="16">
        <v>0.35902465010736168</v>
      </c>
      <c r="F44" s="16">
        <v>0.14615233332052888</v>
      </c>
      <c r="G44" s="18"/>
      <c r="H44" s="18"/>
      <c r="I44" s="16">
        <v>0.99407319047887321</v>
      </c>
      <c r="J44" s="18"/>
      <c r="K44" s="18"/>
      <c r="L44" s="18"/>
      <c r="M44" s="18"/>
      <c r="N44" s="15"/>
    </row>
    <row r="45" spans="1:14" x14ac:dyDescent="0.25">
      <c r="A45" s="13">
        <v>7</v>
      </c>
      <c r="B45" s="16">
        <v>0.63340867714814864</v>
      </c>
      <c r="C45" s="16">
        <v>0.35065171503912662</v>
      </c>
      <c r="D45" s="16">
        <v>-1.5383233897594863</v>
      </c>
      <c r="E45" s="16">
        <v>0.12558879905440862</v>
      </c>
      <c r="F45" s="4">
        <v>-0.2900993360439012</v>
      </c>
      <c r="G45" s="18"/>
      <c r="H45" s="18"/>
      <c r="I45" s="16">
        <v>0.62002871039748264</v>
      </c>
      <c r="J45" s="18"/>
      <c r="K45" s="18"/>
      <c r="L45" s="18"/>
      <c r="M45" s="18"/>
      <c r="N45" s="15"/>
    </row>
    <row r="46" spans="1:14" x14ac:dyDescent="0.25">
      <c r="A46" s="13">
        <v>8</v>
      </c>
      <c r="B46" s="16">
        <v>0.22084950674609799</v>
      </c>
      <c r="C46" s="16">
        <v>0.41381098444125602</v>
      </c>
      <c r="D46" s="16">
        <v>-2.189275844656644</v>
      </c>
      <c r="E46" s="16">
        <v>1.3869022448526236</v>
      </c>
      <c r="F46" s="4">
        <v>0.7516687654369929</v>
      </c>
      <c r="G46" s="18"/>
      <c r="H46" s="18"/>
      <c r="I46" s="16">
        <v>0.23455782416232865</v>
      </c>
      <c r="J46" s="18"/>
      <c r="K46" s="18"/>
      <c r="L46" s="18"/>
      <c r="M46" s="18"/>
      <c r="N46" s="15"/>
    </row>
    <row r="47" spans="1:14" x14ac:dyDescent="0.25">
      <c r="A47" s="13">
        <v>9</v>
      </c>
      <c r="B47" s="16">
        <v>0.47591802377826392</v>
      </c>
      <c r="C47" s="16">
        <v>0.61431345031079176</v>
      </c>
      <c r="D47" s="16">
        <v>-1.3511090605203167</v>
      </c>
      <c r="E47" s="16">
        <v>1.003091795464792</v>
      </c>
      <c r="F47" s="4">
        <v>1.5238021653000016</v>
      </c>
      <c r="G47" s="18"/>
      <c r="H47" s="18"/>
      <c r="I47" s="16">
        <v>0.47972032621961597</v>
      </c>
      <c r="J47" s="18"/>
      <c r="K47" s="18"/>
      <c r="L47" s="18"/>
      <c r="M47" s="18"/>
      <c r="N47" s="15"/>
    </row>
    <row r="48" spans="1:14" x14ac:dyDescent="0.25">
      <c r="A48" s="13">
        <v>12</v>
      </c>
      <c r="B48" s="36">
        <v>-0.91514128493927505</v>
      </c>
      <c r="C48" s="36">
        <v>0.5729448855410636</v>
      </c>
      <c r="D48" s="36">
        <v>1.268142626818078</v>
      </c>
      <c r="E48" s="9">
        <v>0.70193686794125798</v>
      </c>
      <c r="F48" s="65">
        <v>-0.27539349173955224</v>
      </c>
      <c r="G48" s="18"/>
      <c r="H48" s="18"/>
      <c r="I48" s="7" t="s">
        <v>4</v>
      </c>
      <c r="J48" s="18"/>
      <c r="K48" s="18"/>
      <c r="L48" s="18"/>
      <c r="M48" s="18"/>
      <c r="N48" s="15"/>
    </row>
    <row r="49" spans="1:14" x14ac:dyDescent="0.25">
      <c r="A49" s="17" t="s">
        <v>10</v>
      </c>
      <c r="B49" s="36">
        <f>G35</f>
        <v>0.73239025666354507</v>
      </c>
      <c r="C49" s="36">
        <f>C35</f>
        <v>1.1008709540572865</v>
      </c>
      <c r="D49" s="36">
        <f>L35</f>
        <v>1.299345881070963</v>
      </c>
      <c r="E49" s="36">
        <f>H35</f>
        <v>1.3424305805856493</v>
      </c>
      <c r="F49" s="47">
        <f>E35</f>
        <v>1.4513816824058761</v>
      </c>
      <c r="G49" s="18"/>
      <c r="H49" s="18"/>
      <c r="I49" s="36">
        <f>G35</f>
        <v>0.73239025666354507</v>
      </c>
      <c r="J49" s="18"/>
      <c r="K49" s="18"/>
      <c r="L49" s="18"/>
      <c r="M49" s="18"/>
      <c r="N49" s="15"/>
    </row>
    <row r="50" spans="1:14" x14ac:dyDescent="0.25">
      <c r="A50" s="17" t="s">
        <v>12</v>
      </c>
      <c r="B50" s="18" cm="1">
        <f t="array" ref="B50">(1/B49)/(SUM(1/$B$49:$F$49))</f>
        <v>0.30495898418398076</v>
      </c>
      <c r="C50" s="18" cm="1">
        <f t="array" ref="C50">(1/C49)/(SUM(1/$B$49:$F$49))</f>
        <v>0.20288389649595309</v>
      </c>
      <c r="D50" s="18" cm="1">
        <f t="array" ref="D50">(1/D49)/(SUM(1/$B$49:$F$49))</f>
        <v>0.1718934057144724</v>
      </c>
      <c r="E50" s="18" cm="1">
        <f t="array" ref="E50">(1/E49)/(SUM(1/$B$49:$F$49))</f>
        <v>0.16637656496242906</v>
      </c>
      <c r="F50" s="18" cm="1">
        <f t="array" ref="F50">(1/F49)/(SUM(1/$B$49:$F$49))</f>
        <v>0.1538871486431648</v>
      </c>
      <c r="G50" s="18"/>
      <c r="H50" s="18">
        <f>SUM(B50:F50)</f>
        <v>1.0000000000000002</v>
      </c>
      <c r="I50" s="18"/>
      <c r="J50" s="18"/>
      <c r="K50" s="18"/>
      <c r="L50" s="18"/>
      <c r="M50" s="18"/>
      <c r="N50" s="15"/>
    </row>
    <row r="51" spans="1:14" x14ac:dyDescent="0.25">
      <c r="A51" s="17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5"/>
    </row>
    <row r="52" spans="1:14" x14ac:dyDescent="0.25">
      <c r="A52" s="17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5"/>
    </row>
    <row r="53" spans="1:14" x14ac:dyDescent="0.25">
      <c r="A53" s="17"/>
      <c r="B53" s="18" t="s">
        <v>1</v>
      </c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5"/>
    </row>
    <row r="54" spans="1:14" x14ac:dyDescent="0.25">
      <c r="A54" s="17" t="s">
        <v>0</v>
      </c>
      <c r="B54" s="18">
        <v>1981</v>
      </c>
      <c r="C54" s="18">
        <v>1982</v>
      </c>
      <c r="D54" s="18">
        <v>1983</v>
      </c>
      <c r="E54" s="18">
        <v>1984</v>
      </c>
      <c r="F54" s="18">
        <v>1985</v>
      </c>
      <c r="G54" s="18">
        <v>1986</v>
      </c>
      <c r="H54" s="18">
        <v>1987</v>
      </c>
      <c r="I54" s="18">
        <v>1988</v>
      </c>
      <c r="J54" s="18">
        <v>1989</v>
      </c>
      <c r="K54" s="18">
        <v>1990</v>
      </c>
      <c r="L54" s="18"/>
      <c r="M54" s="18" t="s">
        <v>5</v>
      </c>
      <c r="N54" s="15" t="s">
        <v>6</v>
      </c>
    </row>
    <row r="55" spans="1:14" x14ac:dyDescent="0.25">
      <c r="A55" s="17">
        <v>1</v>
      </c>
      <c r="B55" s="16">
        <v>0.45824885942644616</v>
      </c>
      <c r="C55" s="16">
        <v>-0.90714618934626912</v>
      </c>
      <c r="D55" s="16">
        <v>-7.843477017379738E-2</v>
      </c>
      <c r="E55" s="16">
        <v>1.5956836792279865</v>
      </c>
      <c r="F55" s="16">
        <v>-0.56992868708145283</v>
      </c>
      <c r="G55" s="16">
        <v>6.0479919231000108E-2</v>
      </c>
      <c r="H55" s="16" t="s">
        <v>4</v>
      </c>
      <c r="I55" s="16">
        <v>1.6957879178586144</v>
      </c>
      <c r="J55" s="16">
        <v>-0.60937754204033312</v>
      </c>
      <c r="K55" s="16">
        <v>-0.54091775724604896</v>
      </c>
      <c r="L55" s="16"/>
      <c r="M55" s="19">
        <f>AVERAGE(B55:L55)</f>
        <v>0.12271060331734951</v>
      </c>
      <c r="N55" s="21">
        <f>_xlfn.STDEV.S(B55:L55)</f>
        <v>0.95641582314064288</v>
      </c>
    </row>
    <row r="56" spans="1:14" x14ac:dyDescent="0.25">
      <c r="A56" s="17">
        <v>2</v>
      </c>
      <c r="B56" s="16">
        <v>0.42578386205300428</v>
      </c>
      <c r="C56" s="16">
        <v>0.16444304523440428</v>
      </c>
      <c r="D56" s="16">
        <v>3.7708873372732168E-2</v>
      </c>
      <c r="E56" s="16">
        <v>2.2591843557101918</v>
      </c>
      <c r="F56" s="16">
        <v>-1.2461881594920232</v>
      </c>
      <c r="G56" s="16">
        <v>-0.40739281343589495</v>
      </c>
      <c r="H56" s="16" t="s">
        <v>4</v>
      </c>
      <c r="I56" s="16">
        <v>0.11966972258799292</v>
      </c>
      <c r="J56" s="16">
        <v>-1.3495243305563775</v>
      </c>
      <c r="K56" s="16">
        <v>0.59955356521759051</v>
      </c>
      <c r="L56" s="16"/>
      <c r="M56" s="19">
        <f t="shared" ref="M56:M66" si="0">AVERAGE(B56:L56)</f>
        <v>6.7026457854624522E-2</v>
      </c>
      <c r="N56" s="21">
        <f t="shared" ref="N56:N65" si="1">_xlfn.STDEV.S(B56:L56)</f>
        <v>1.07163376919222</v>
      </c>
    </row>
    <row r="57" spans="1:14" x14ac:dyDescent="0.25">
      <c r="A57" s="17">
        <v>3</v>
      </c>
      <c r="B57" s="16">
        <v>-0.45831945884993341</v>
      </c>
      <c r="C57" s="16">
        <v>-0.47138482422702888</v>
      </c>
      <c r="D57" s="16">
        <v>-1.0567066449774662</v>
      </c>
      <c r="E57" s="16">
        <v>1.123855029684067</v>
      </c>
      <c r="F57" s="16">
        <v>0.66713342858383151</v>
      </c>
      <c r="G57" s="16">
        <v>-1.0025811394376034</v>
      </c>
      <c r="H57" s="16" t="s">
        <v>4</v>
      </c>
      <c r="I57" s="16">
        <v>1.6816088256655899</v>
      </c>
      <c r="J57" s="16">
        <v>-1.1004567358020148</v>
      </c>
      <c r="K57" s="16">
        <v>0.28523048212978619</v>
      </c>
      <c r="L57" s="16"/>
      <c r="M57" s="19">
        <f t="shared" si="0"/>
        <v>-3.6846781914530245E-2</v>
      </c>
      <c r="N57" s="21">
        <f t="shared" si="1"/>
        <v>1.022871321493757</v>
      </c>
    </row>
    <row r="58" spans="1:14" x14ac:dyDescent="0.25">
      <c r="A58" s="17">
        <v>4</v>
      </c>
      <c r="B58" s="16">
        <v>-0.27446641630807295</v>
      </c>
      <c r="C58" s="16">
        <v>-0.47539404390356355</v>
      </c>
      <c r="D58" s="16">
        <v>-0.50763893783718239</v>
      </c>
      <c r="E58" s="16">
        <v>-0.27207758840510843</v>
      </c>
      <c r="F58" s="16">
        <v>0.58774741182517731</v>
      </c>
      <c r="G58" s="16">
        <v>-0.74372187625873454</v>
      </c>
      <c r="H58" s="16" t="s">
        <v>4</v>
      </c>
      <c r="I58" s="16">
        <v>0.71718806513243116</v>
      </c>
      <c r="J58" s="16">
        <v>-1.2216518223013775</v>
      </c>
      <c r="K58" s="16">
        <v>1.9236747698478573</v>
      </c>
      <c r="L58" s="16"/>
      <c r="M58" s="19">
        <f t="shared" si="0"/>
        <v>-2.9593382023174852E-2</v>
      </c>
      <c r="N58" s="21">
        <f t="shared" si="1"/>
        <v>0.95072726549386566</v>
      </c>
    </row>
    <row r="59" spans="1:14" x14ac:dyDescent="0.25">
      <c r="A59" s="17">
        <v>5</v>
      </c>
      <c r="B59" s="16">
        <v>1.4823343007104071</v>
      </c>
      <c r="C59" s="16">
        <v>0.65669218660137141</v>
      </c>
      <c r="D59" s="16">
        <v>-0.91586166690730808</v>
      </c>
      <c r="E59" s="16">
        <v>0.46016750201343332</v>
      </c>
      <c r="F59" s="16">
        <v>0.51695651963047151</v>
      </c>
      <c r="G59" s="16">
        <v>7.5765887920548669E-2</v>
      </c>
      <c r="H59" s="16" t="s">
        <v>4</v>
      </c>
      <c r="I59" s="16">
        <v>-0.96728414590836587</v>
      </c>
      <c r="J59" s="16">
        <v>-1.9663232135312918</v>
      </c>
      <c r="K59" s="16">
        <v>-0.17033238622705879</v>
      </c>
      <c r="L59" s="16"/>
      <c r="M59" s="19">
        <f t="shared" si="0"/>
        <v>-9.1987223966421408E-2</v>
      </c>
      <c r="N59" s="21">
        <f t="shared" si="1"/>
        <v>1.0432536076635637</v>
      </c>
    </row>
    <row r="60" spans="1:14" x14ac:dyDescent="0.25">
      <c r="A60" s="17">
        <v>6</v>
      </c>
      <c r="B60" s="16">
        <v>-0.28037581176298532</v>
      </c>
      <c r="C60" s="16">
        <v>0.99407319047887321</v>
      </c>
      <c r="D60" s="16">
        <v>0.14615233332052888</v>
      </c>
      <c r="E60" s="16">
        <v>0.97880602410174788</v>
      </c>
      <c r="F60" s="16">
        <v>0.53093651579886714</v>
      </c>
      <c r="G60" s="16">
        <v>0.35902465010736168</v>
      </c>
      <c r="H60" s="16" t="s">
        <v>4</v>
      </c>
      <c r="I60" s="16">
        <v>-1.3016995065249095</v>
      </c>
      <c r="J60" s="16">
        <v>-2.1084549254420533</v>
      </c>
      <c r="K60" s="16">
        <v>4.8584409332299988E-2</v>
      </c>
      <c r="L60" s="16"/>
      <c r="M60" s="19">
        <f t="shared" si="0"/>
        <v>-7.0328124510029913E-2</v>
      </c>
      <c r="N60" s="21">
        <f t="shared" si="1"/>
        <v>1.0340971872399851</v>
      </c>
    </row>
    <row r="61" spans="1:14" x14ac:dyDescent="0.25">
      <c r="A61" s="17">
        <v>7</v>
      </c>
      <c r="B61" s="16">
        <v>0.35065171503912662</v>
      </c>
      <c r="C61" s="16">
        <v>0.62002871039748264</v>
      </c>
      <c r="D61" s="16">
        <v>-0.2900993360439012</v>
      </c>
      <c r="E61" s="16">
        <v>1.5618089266314221</v>
      </c>
      <c r="F61" s="16">
        <v>0.63340867714814864</v>
      </c>
      <c r="G61" s="16">
        <v>0.12558879905440862</v>
      </c>
      <c r="H61" s="16" t="s">
        <v>4</v>
      </c>
      <c r="I61" s="16">
        <v>-0.61539975439755645</v>
      </c>
      <c r="J61" s="16">
        <v>-1.530132493460302</v>
      </c>
      <c r="K61" s="16">
        <v>-1.5383233897594863</v>
      </c>
      <c r="L61" s="16"/>
      <c r="M61" s="42">
        <f t="shared" si="0"/>
        <v>-7.5829793932295331E-2</v>
      </c>
      <c r="N61" s="48">
        <f t="shared" si="1"/>
        <v>1.0297139051513684</v>
      </c>
    </row>
    <row r="62" spans="1:14" x14ac:dyDescent="0.25">
      <c r="A62" s="17">
        <v>8</v>
      </c>
      <c r="B62" s="16">
        <v>0.41381098444125602</v>
      </c>
      <c r="C62" s="16">
        <v>0.23455782416232865</v>
      </c>
      <c r="D62" s="16">
        <v>0.7516687654369929</v>
      </c>
      <c r="E62" s="16" t="s">
        <v>4</v>
      </c>
      <c r="F62" s="16">
        <v>0.22084950674609799</v>
      </c>
      <c r="G62" s="16">
        <v>1.3869022448526236</v>
      </c>
      <c r="H62" s="16" t="s">
        <v>4</v>
      </c>
      <c r="I62" s="16">
        <v>-0.48524827384348351</v>
      </c>
      <c r="J62" s="16">
        <v>-0.44280045246703703</v>
      </c>
      <c r="K62" s="16">
        <v>-2.189275844656644</v>
      </c>
      <c r="L62" s="16"/>
      <c r="M62" s="19">
        <f t="shared" si="0"/>
        <v>-1.3691905665983162E-2</v>
      </c>
      <c r="N62" s="21">
        <f>_xlfn.STDEV.S(B62:L62)</f>
        <v>1.0681427328234507</v>
      </c>
    </row>
    <row r="63" spans="1:14" x14ac:dyDescent="0.25">
      <c r="A63" s="17">
        <v>9</v>
      </c>
      <c r="B63" s="16">
        <v>0.61431345031079176</v>
      </c>
      <c r="C63" s="16">
        <v>0.47972032621961597</v>
      </c>
      <c r="D63" s="16">
        <v>1.5238021653000016</v>
      </c>
      <c r="E63" s="16">
        <v>-1.0080406426738754E-2</v>
      </c>
      <c r="F63" s="16">
        <v>0.47591802377826392</v>
      </c>
      <c r="G63" s="16">
        <v>1.003091795464792</v>
      </c>
      <c r="H63" s="16" t="s">
        <v>4</v>
      </c>
      <c r="I63" s="16">
        <v>-1.0315747937942894</v>
      </c>
      <c r="J63" s="16">
        <v>-1.350103244150296</v>
      </c>
      <c r="K63" s="16">
        <v>-1.3511090605203167</v>
      </c>
      <c r="L63" s="16"/>
      <c r="M63" s="41">
        <f t="shared" si="0"/>
        <v>3.9330917353536082E-2</v>
      </c>
      <c r="N63" s="53">
        <f t="shared" si="1"/>
        <v>1.0524244096734237</v>
      </c>
    </row>
    <row r="64" spans="1:14" x14ac:dyDescent="0.25">
      <c r="A64" s="17">
        <v>10</v>
      </c>
      <c r="B64" s="16">
        <v>-0.67743830608759903</v>
      </c>
      <c r="C64" s="16" t="s">
        <v>4</v>
      </c>
      <c r="D64" s="16">
        <v>1.3513411400235003</v>
      </c>
      <c r="E64" s="16">
        <v>0.23102901603125103</v>
      </c>
      <c r="F64" s="16">
        <v>0.6711218046565679</v>
      </c>
      <c r="G64" s="16">
        <v>0.77474327759638739</v>
      </c>
      <c r="H64" s="16" t="s">
        <v>4</v>
      </c>
      <c r="I64" s="16">
        <v>-1.1421643585453971</v>
      </c>
      <c r="J64" s="16">
        <v>-1.7373244249190731</v>
      </c>
      <c r="K64" s="16">
        <v>-8.0098338841872799E-3</v>
      </c>
      <c r="L64" s="16"/>
      <c r="M64" s="41">
        <f t="shared" si="0"/>
        <v>-6.708771064106879E-2</v>
      </c>
      <c r="N64" s="53">
        <f t="shared" si="1"/>
        <v>1.0471693282250882</v>
      </c>
    </row>
    <row r="65" spans="1:15" x14ac:dyDescent="0.25">
      <c r="A65" s="17">
        <v>11</v>
      </c>
      <c r="B65" s="16">
        <v>-1.3064681177204875</v>
      </c>
      <c r="C65" s="16" t="s">
        <v>4</v>
      </c>
      <c r="D65" s="16">
        <v>0.84711799176510527</v>
      </c>
      <c r="E65" s="16">
        <v>0.8094799178026495</v>
      </c>
      <c r="F65" s="16">
        <v>0.33670116680383616</v>
      </c>
      <c r="G65" s="16">
        <v>1.2178146231998654</v>
      </c>
      <c r="H65" s="16" t="s">
        <v>4</v>
      </c>
      <c r="I65" s="16">
        <v>-0.726399083113072</v>
      </c>
      <c r="J65" s="16">
        <v>-1.5021004079454787</v>
      </c>
      <c r="K65" s="16">
        <v>0.65560314155404475</v>
      </c>
      <c r="L65" s="16"/>
      <c r="M65" s="41">
        <f t="shared" si="0"/>
        <v>4.1468654043307865E-2</v>
      </c>
      <c r="N65" s="53">
        <f t="shared" si="1"/>
        <v>1.0607399878448904</v>
      </c>
    </row>
    <row r="66" spans="1:15" ht="15.75" thickBot="1" x14ac:dyDescent="0.3">
      <c r="A66" s="22">
        <v>12</v>
      </c>
      <c r="B66" s="23">
        <v>0.5729448855410636</v>
      </c>
      <c r="C66" s="23" t="s">
        <v>4</v>
      </c>
      <c r="D66" s="23">
        <v>-0.27539349173955224</v>
      </c>
      <c r="E66" s="23">
        <v>-1.1629902541673736</v>
      </c>
      <c r="F66" s="23">
        <v>-0.91514128493927505</v>
      </c>
      <c r="G66" s="23">
        <v>0.70193686794125798</v>
      </c>
      <c r="H66" s="23" t="s">
        <v>4</v>
      </c>
      <c r="I66" s="23">
        <v>-1.2511975218020315</v>
      </c>
      <c r="J66" s="23">
        <v>-0.23591843024682249</v>
      </c>
      <c r="K66" s="23">
        <v>1.268142626818078</v>
      </c>
      <c r="L66" s="23"/>
      <c r="M66" s="54">
        <f t="shared" si="0"/>
        <v>-0.16220207532433195</v>
      </c>
      <c r="N66" s="55">
        <f>_xlfn.STDEV.S(B66:L66)</f>
        <v>0.93394057984392975</v>
      </c>
    </row>
    <row r="69" spans="1:15" ht="15.75" thickBot="1" x14ac:dyDescent="0.3">
      <c r="A69" t="s">
        <v>17</v>
      </c>
    </row>
    <row r="70" spans="1:15" x14ac:dyDescent="0.25">
      <c r="A70" s="10"/>
      <c r="B70" s="11" t="s">
        <v>1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2"/>
    </row>
    <row r="71" spans="1:15" x14ac:dyDescent="0.25">
      <c r="A71" s="17" t="s">
        <v>0</v>
      </c>
      <c r="B71" s="14">
        <v>1980</v>
      </c>
      <c r="C71" s="14">
        <v>1981</v>
      </c>
      <c r="D71" s="14">
        <v>1982</v>
      </c>
      <c r="E71" s="14">
        <v>1983</v>
      </c>
      <c r="F71" s="14">
        <v>1984</v>
      </c>
      <c r="G71" s="14">
        <v>1985</v>
      </c>
      <c r="H71" s="14">
        <v>1986</v>
      </c>
      <c r="I71" s="14">
        <v>1987</v>
      </c>
      <c r="J71" s="14">
        <v>1988</v>
      </c>
      <c r="K71" s="14">
        <v>1989</v>
      </c>
      <c r="L71" s="14">
        <v>1990</v>
      </c>
      <c r="M71" s="14"/>
      <c r="N71" s="15"/>
    </row>
    <row r="72" spans="1:15" x14ac:dyDescent="0.25">
      <c r="A72" s="13">
        <v>2</v>
      </c>
      <c r="B72" s="16">
        <v>0.24171669598463771</v>
      </c>
      <c r="C72" s="16">
        <v>0.42578386205300428</v>
      </c>
      <c r="D72" s="16">
        <v>0.16444304523440428</v>
      </c>
      <c r="E72" s="16">
        <v>3.7708873372732168E-2</v>
      </c>
      <c r="F72" s="16">
        <v>2.2591843557101918</v>
      </c>
      <c r="G72" s="16">
        <v>-1.2461881594920232</v>
      </c>
      <c r="H72" s="16">
        <v>-0.40739281343589495</v>
      </c>
      <c r="I72" s="16" t="s">
        <v>4</v>
      </c>
      <c r="J72" s="16">
        <v>0.11966972258799292</v>
      </c>
      <c r="K72" s="16">
        <v>-1.3495243305563775</v>
      </c>
      <c r="L72" s="16">
        <v>0.59955356521759051</v>
      </c>
      <c r="M72" s="16"/>
      <c r="N72" s="26"/>
      <c r="O72" s="8"/>
    </row>
    <row r="73" spans="1:15" x14ac:dyDescent="0.25">
      <c r="A73" s="13">
        <v>3</v>
      </c>
      <c r="B73" s="16">
        <v>1.0497416961175785</v>
      </c>
      <c r="C73" s="16">
        <v>-0.45831945884993341</v>
      </c>
      <c r="D73" s="16">
        <v>-0.47138482422702888</v>
      </c>
      <c r="E73" s="16">
        <v>-1.0567066449774662</v>
      </c>
      <c r="F73" s="16">
        <v>1.123855029684067</v>
      </c>
      <c r="G73" s="16">
        <v>0.66713342858383151</v>
      </c>
      <c r="H73" s="16">
        <v>-1.0025811394376034</v>
      </c>
      <c r="I73" s="16" t="s">
        <v>4</v>
      </c>
      <c r="J73" s="16">
        <v>1.6816088256655899</v>
      </c>
      <c r="K73" s="16">
        <v>-1.1004567358020148</v>
      </c>
      <c r="L73" s="16">
        <v>0.28523048212978619</v>
      </c>
      <c r="M73" s="16"/>
      <c r="N73" s="26"/>
      <c r="O73" s="8"/>
    </row>
    <row r="74" spans="1:15" x14ac:dyDescent="0.25">
      <c r="A74" s="13">
        <v>4</v>
      </c>
      <c r="B74" s="16">
        <v>1.3005585016229535</v>
      </c>
      <c r="C74" s="16">
        <v>-0.27446641630807295</v>
      </c>
      <c r="D74" s="16">
        <v>-0.47539404390356355</v>
      </c>
      <c r="E74" s="16">
        <v>-0.50763893783718239</v>
      </c>
      <c r="F74" s="16">
        <v>-0.27207758840510843</v>
      </c>
      <c r="G74" s="16">
        <v>0.58774741182517731</v>
      </c>
      <c r="H74" s="16">
        <v>-0.74372187625873454</v>
      </c>
      <c r="I74" s="16" t="s">
        <v>4</v>
      </c>
      <c r="J74" s="16">
        <v>0.71718806513243116</v>
      </c>
      <c r="K74" s="16">
        <v>-1.2216518223013775</v>
      </c>
      <c r="L74" s="16">
        <v>1.9236747698478573</v>
      </c>
      <c r="M74" s="16"/>
      <c r="N74" s="26"/>
      <c r="O74" s="8"/>
    </row>
    <row r="75" spans="1:15" x14ac:dyDescent="0.25">
      <c r="A75" s="13">
        <v>5</v>
      </c>
      <c r="B75" s="16">
        <v>1.0750490184846002</v>
      </c>
      <c r="C75" s="16">
        <v>1.4823343007104071</v>
      </c>
      <c r="D75" s="16">
        <v>0.65669218660137141</v>
      </c>
      <c r="E75" s="16">
        <v>-0.91586166690730808</v>
      </c>
      <c r="F75" s="16">
        <v>0.46016750201343332</v>
      </c>
      <c r="G75" s="16">
        <v>0.51695651963047151</v>
      </c>
      <c r="H75" s="16">
        <v>7.5765887920548669E-2</v>
      </c>
      <c r="I75" s="16" t="s">
        <v>4</v>
      </c>
      <c r="J75" s="16">
        <v>-0.96728414590836587</v>
      </c>
      <c r="K75" s="16">
        <v>-1.9663232135312918</v>
      </c>
      <c r="L75" s="16">
        <v>-0.17033238622705879</v>
      </c>
      <c r="M75" s="16"/>
      <c r="N75" s="26"/>
      <c r="O75" s="8"/>
    </row>
    <row r="76" spans="1:15" x14ac:dyDescent="0.25">
      <c r="A76" s="13">
        <v>6</v>
      </c>
      <c r="B76" s="16">
        <v>0.63295312059026421</v>
      </c>
      <c r="C76" s="16">
        <v>-0.28037581176298532</v>
      </c>
      <c r="D76" s="16">
        <v>0.99407319047887321</v>
      </c>
      <c r="E76" s="16">
        <v>0.14615233332052888</v>
      </c>
      <c r="F76" s="16">
        <v>0.97880602410174788</v>
      </c>
      <c r="G76" s="16">
        <v>0.53093651579886714</v>
      </c>
      <c r="H76" s="16">
        <v>0.35902465010736168</v>
      </c>
      <c r="I76" s="16" t="s">
        <v>4</v>
      </c>
      <c r="J76" s="16">
        <v>-1.3016995065249095</v>
      </c>
      <c r="K76" s="16">
        <v>-2.1084549254420533</v>
      </c>
      <c r="L76" s="16">
        <v>4.8584409332299988E-2</v>
      </c>
      <c r="M76" s="16"/>
      <c r="N76" s="26"/>
      <c r="O76" s="8"/>
    </row>
    <row r="77" spans="1:15" x14ac:dyDescent="0.25">
      <c r="A77" s="37">
        <v>7</v>
      </c>
      <c r="B77" s="9">
        <v>0.68246814539066081</v>
      </c>
      <c r="C77" s="4">
        <v>0.35065171503912662</v>
      </c>
      <c r="D77" s="4">
        <v>0.62002871039748264</v>
      </c>
      <c r="E77" s="4">
        <v>-0.2900993360439012</v>
      </c>
      <c r="F77" s="4">
        <v>1.5618089266314221</v>
      </c>
      <c r="G77" s="4">
        <v>0.63340867714814864</v>
      </c>
      <c r="H77" s="4">
        <v>0.12558879905440862</v>
      </c>
      <c r="I77" s="7" t="s">
        <v>4</v>
      </c>
      <c r="J77" s="4">
        <v>-0.61539975439755645</v>
      </c>
      <c r="K77" s="4">
        <v>-1.530132493460302</v>
      </c>
      <c r="L77" s="4">
        <v>-1.5383233897594863</v>
      </c>
      <c r="M77" s="4"/>
      <c r="N77" s="26"/>
      <c r="O77" s="8"/>
    </row>
    <row r="78" spans="1:15" x14ac:dyDescent="0.25">
      <c r="A78" s="37">
        <v>8</v>
      </c>
      <c r="B78" s="9">
        <v>0.10953524532786452</v>
      </c>
      <c r="C78" s="4">
        <v>0.41381098444125602</v>
      </c>
      <c r="D78" s="4">
        <v>0.23455782416232865</v>
      </c>
      <c r="E78" s="4">
        <v>0.7516687654369929</v>
      </c>
      <c r="F78" s="7" t="s">
        <v>4</v>
      </c>
      <c r="G78" s="4">
        <v>0.22084950674609799</v>
      </c>
      <c r="H78" s="4">
        <v>1.3869022448526236</v>
      </c>
      <c r="I78" s="7" t="s">
        <v>4</v>
      </c>
      <c r="J78" s="9">
        <v>-0.48524827384348351</v>
      </c>
      <c r="K78" s="4">
        <v>-0.44280045246703703</v>
      </c>
      <c r="L78" s="4">
        <v>-2.189275844656644</v>
      </c>
      <c r="M78" s="4"/>
      <c r="N78" s="26"/>
      <c r="O78" s="8"/>
    </row>
    <row r="79" spans="1:15" x14ac:dyDescent="0.25">
      <c r="A79" s="37">
        <v>9</v>
      </c>
      <c r="B79" s="4">
        <v>-0.35397825618182349</v>
      </c>
      <c r="C79" s="4">
        <v>0.61431345031079176</v>
      </c>
      <c r="D79" s="4">
        <v>0.47972032621961597</v>
      </c>
      <c r="E79" s="4">
        <v>1.5238021653000016</v>
      </c>
      <c r="F79" s="4">
        <v>-1.0080406426738754E-2</v>
      </c>
      <c r="G79" s="4">
        <v>0.47591802377826392</v>
      </c>
      <c r="H79" s="4">
        <v>1.003091795464792</v>
      </c>
      <c r="I79" s="7" t="s">
        <v>4</v>
      </c>
      <c r="J79" s="4">
        <v>-1.0315747937942894</v>
      </c>
      <c r="K79" s="4">
        <v>-1.350103244150296</v>
      </c>
      <c r="L79" s="4">
        <v>-1.3511090605203167</v>
      </c>
      <c r="M79" s="4"/>
      <c r="N79" s="26"/>
      <c r="O79" s="8"/>
    </row>
    <row r="80" spans="1:15" x14ac:dyDescent="0.25">
      <c r="A80" s="37">
        <v>10</v>
      </c>
      <c r="B80" s="4">
        <v>0.53670168512855132</v>
      </c>
      <c r="C80" s="4">
        <v>-0.67743830608759903</v>
      </c>
      <c r="D80" s="7" t="s">
        <v>4</v>
      </c>
      <c r="E80" s="4">
        <v>1.3513411400235003</v>
      </c>
      <c r="F80" s="4">
        <v>0.23102901603125103</v>
      </c>
      <c r="G80" s="4">
        <v>0.6711218046565679</v>
      </c>
      <c r="H80" s="4">
        <v>0.77474327759638739</v>
      </c>
      <c r="I80" s="7" t="s">
        <v>4</v>
      </c>
      <c r="J80" s="4">
        <v>-1.1421643585453971</v>
      </c>
      <c r="K80" s="4">
        <v>-1.7373244249190731</v>
      </c>
      <c r="L80" s="4">
        <v>-8.0098338841872799E-3</v>
      </c>
      <c r="M80" s="20"/>
      <c r="N80" s="26"/>
      <c r="O80" s="8"/>
    </row>
    <row r="81" spans="1:14" x14ac:dyDescent="0.25">
      <c r="A81" s="17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5"/>
    </row>
    <row r="82" spans="1:14" x14ac:dyDescent="0.25">
      <c r="A82" s="17" t="s">
        <v>10</v>
      </c>
      <c r="B82" s="18"/>
      <c r="C82" s="19" cm="1">
        <f t="array" ref="C82">SQRT(SUMSQ($B$72:$B$80-C72:C80)/COUNT($B$72:$B$80))</f>
        <v>0.96628120571361831</v>
      </c>
      <c r="D82" s="19" t="e" cm="1">
        <f t="array" ref="D82">SQRT(SUMSQ($B$72:$B$80-D72:D80)/COUNT($B$72:$B$80))</f>
        <v>#VALUE!</v>
      </c>
      <c r="E82" s="19" cm="1">
        <f t="array" ref="E82">SQRT(SUMSQ($B$72:$B$80-E72:E80)/COUNT($B$72:$B$80))</f>
        <v>1.3943115332392912</v>
      </c>
      <c r="F82" s="19" t="e" cm="1">
        <f t="array" ref="F82">SQRT(SUMSQ($B$72:$B$80-F72:F80)/COUNT($B$72:$B$80))</f>
        <v>#VALUE!</v>
      </c>
      <c r="G82" s="19" cm="1">
        <f t="array" ref="G82">SQRT(SUMSQ($B$72:$B$80-G72:G80)/COUNT($B$72:$B$80))</f>
        <v>0.65927725749491473</v>
      </c>
      <c r="H82" s="19" cm="1">
        <f t="array" ref="H82">SQRT(SUMSQ($B$72:$B$80-H72:H80)/COUNT($B$72:$B$80))</f>
        <v>1.2349602784703495</v>
      </c>
      <c r="I82" s="19" t="e" cm="1">
        <f t="array" ref="I82">SQRT(SUMSQ($B$72:$B$80-I72:I80)/COUNT($B$72:$B$80))</f>
        <v>#VALUE!</v>
      </c>
      <c r="J82" s="19" cm="1">
        <f t="array" ref="J82">SQRT(SUMSQ($B$72:$B$80-J72:J80)/COUNT($B$72:$B$80))</f>
        <v>1.2465256124140076</v>
      </c>
      <c r="K82" s="19" cm="1">
        <f t="array" ref="K82">SQRT(SUMSQ($B$72:$B$80-K72:K80)/COUNT($B$72:$B$80))</f>
        <v>2.1511326576881178</v>
      </c>
      <c r="L82" s="19" cm="1">
        <f t="array" ref="L82">SQRT(SUMSQ($B$72:$B$80-L72:L80)/COUNT($B$72:$B$80))</f>
        <v>1.2693256341178065</v>
      </c>
      <c r="M82" s="19"/>
      <c r="N82" s="15"/>
    </row>
    <row r="83" spans="1:14" x14ac:dyDescent="0.25">
      <c r="A83" s="17" t="s">
        <v>11</v>
      </c>
      <c r="B83" s="18"/>
      <c r="C83" s="20">
        <v>2</v>
      </c>
      <c r="E83" s="20">
        <v>6</v>
      </c>
      <c r="G83" s="20">
        <v>1</v>
      </c>
      <c r="H83" s="20">
        <v>3</v>
      </c>
      <c r="I83" s="18"/>
      <c r="J83" s="20">
        <v>4</v>
      </c>
      <c r="K83" s="16">
        <v>7</v>
      </c>
      <c r="L83" s="20">
        <v>5</v>
      </c>
      <c r="M83" s="18"/>
      <c r="N83" s="15"/>
    </row>
    <row r="84" spans="1:14" x14ac:dyDescent="0.25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5"/>
    </row>
    <row r="85" spans="1:14" x14ac:dyDescent="0.25">
      <c r="A85" s="13" t="s">
        <v>0</v>
      </c>
      <c r="B85" s="14" t="s">
        <v>24</v>
      </c>
      <c r="C85" s="14" t="s">
        <v>20</v>
      </c>
      <c r="D85" s="72" t="s">
        <v>27</v>
      </c>
      <c r="E85" s="14" t="s">
        <v>22</v>
      </c>
      <c r="F85" s="14" t="s">
        <v>29</v>
      </c>
      <c r="G85" s="18"/>
      <c r="H85" s="18"/>
      <c r="I85" s="72" t="s">
        <v>25</v>
      </c>
      <c r="J85" s="72" t="s">
        <v>28</v>
      </c>
      <c r="K85" s="18"/>
      <c r="L85" s="18"/>
      <c r="M85" s="18"/>
      <c r="N85" s="15"/>
    </row>
    <row r="86" spans="1:14" x14ac:dyDescent="0.25">
      <c r="A86" s="13">
        <v>2</v>
      </c>
      <c r="B86" s="16">
        <v>-1.2461881594920232</v>
      </c>
      <c r="C86" s="16">
        <v>0.42578386205300428</v>
      </c>
      <c r="D86" s="16">
        <v>0.11966972258799292</v>
      </c>
      <c r="E86" s="16">
        <v>3.7708873372732168E-2</v>
      </c>
      <c r="F86" s="16">
        <v>-1.3495243305563775</v>
      </c>
      <c r="G86" s="18"/>
      <c r="H86" s="18"/>
      <c r="I86" s="16">
        <v>-0.40739281343589495</v>
      </c>
      <c r="J86" s="16">
        <v>0.59955356521759051</v>
      </c>
      <c r="M86" s="18"/>
      <c r="N86" s="15"/>
    </row>
    <row r="87" spans="1:14" x14ac:dyDescent="0.25">
      <c r="A87" s="13">
        <v>3</v>
      </c>
      <c r="B87" s="16">
        <v>0.66713342858383151</v>
      </c>
      <c r="C87" s="16">
        <v>-0.45831945884993341</v>
      </c>
      <c r="D87" s="16">
        <v>1.6816088256655899</v>
      </c>
      <c r="E87" s="16">
        <v>-1.0567066449774662</v>
      </c>
      <c r="F87" s="16">
        <v>-1.1004567358020148</v>
      </c>
      <c r="G87" s="18"/>
      <c r="H87" s="18"/>
      <c r="I87" s="16">
        <v>-1.0025811394376034</v>
      </c>
      <c r="J87" s="16">
        <v>0.28523048212978619</v>
      </c>
      <c r="K87" s="18"/>
      <c r="L87" s="18"/>
      <c r="M87" s="18"/>
      <c r="N87" s="15"/>
    </row>
    <row r="88" spans="1:14" x14ac:dyDescent="0.25">
      <c r="A88" s="13">
        <v>4</v>
      </c>
      <c r="B88" s="16">
        <v>0.58774741182517731</v>
      </c>
      <c r="C88" s="16">
        <v>-0.27446641630807295</v>
      </c>
      <c r="D88" s="16">
        <v>0.71718806513243116</v>
      </c>
      <c r="E88" s="16">
        <v>-0.50763893783718239</v>
      </c>
      <c r="F88" s="16">
        <v>-1.2216518223013775</v>
      </c>
      <c r="G88" s="18"/>
      <c r="H88" s="18"/>
      <c r="I88" s="16">
        <v>-0.74372187625873454</v>
      </c>
      <c r="J88" s="16">
        <v>1.9236747698478573</v>
      </c>
      <c r="K88" s="18"/>
      <c r="M88" s="18"/>
      <c r="N88" s="15"/>
    </row>
    <row r="89" spans="1:14" x14ac:dyDescent="0.25">
      <c r="A89" s="13">
        <v>5</v>
      </c>
      <c r="B89" s="16">
        <v>0.51695651963047151</v>
      </c>
      <c r="C89" s="16">
        <v>1.4823343007104071</v>
      </c>
      <c r="D89" s="16">
        <v>-0.96728414590836587</v>
      </c>
      <c r="E89" s="16">
        <v>-0.91586166690730808</v>
      </c>
      <c r="F89" s="16">
        <v>-1.9663232135312918</v>
      </c>
      <c r="G89" s="18"/>
      <c r="H89" s="18"/>
      <c r="I89" s="16">
        <v>7.5765887920548669E-2</v>
      </c>
      <c r="J89" s="16">
        <v>-0.17033238622705879</v>
      </c>
      <c r="K89" s="18"/>
      <c r="L89" s="18"/>
      <c r="M89" s="18"/>
      <c r="N89" s="15"/>
    </row>
    <row r="90" spans="1:14" x14ac:dyDescent="0.25">
      <c r="A90" s="13">
        <v>6</v>
      </c>
      <c r="B90" s="16">
        <v>0.53093651579886714</v>
      </c>
      <c r="C90" s="16">
        <v>-0.28037581176298532</v>
      </c>
      <c r="D90" s="16">
        <v>-1.3016995065249095</v>
      </c>
      <c r="E90" s="16">
        <v>0.14615233332052888</v>
      </c>
      <c r="F90" s="16">
        <v>-2.1084549254420533</v>
      </c>
      <c r="G90" s="18"/>
      <c r="H90" s="18"/>
      <c r="I90" s="16">
        <v>0.35902465010736168</v>
      </c>
      <c r="J90" s="16">
        <v>4.8584409332299988E-2</v>
      </c>
      <c r="K90" s="18"/>
      <c r="L90" s="18"/>
      <c r="M90" s="18"/>
      <c r="N90" s="15"/>
    </row>
    <row r="91" spans="1:14" x14ac:dyDescent="0.25">
      <c r="A91" s="37">
        <v>7</v>
      </c>
      <c r="B91" s="4">
        <v>0.63340867714814864</v>
      </c>
      <c r="C91" s="4">
        <v>0.35065171503912662</v>
      </c>
      <c r="D91" s="4">
        <v>-0.61539975439755645</v>
      </c>
      <c r="E91" s="4">
        <v>-0.2900993360439012</v>
      </c>
      <c r="F91" s="4">
        <v>-1.530132493460302</v>
      </c>
      <c r="G91" s="18"/>
      <c r="H91" s="18"/>
      <c r="I91" s="4">
        <v>0.12558879905440862</v>
      </c>
      <c r="J91" s="4">
        <v>-1.5383233897594863</v>
      </c>
      <c r="K91" s="18"/>
      <c r="L91" s="18"/>
      <c r="M91" s="18"/>
      <c r="N91" s="15"/>
    </row>
    <row r="92" spans="1:14" x14ac:dyDescent="0.25">
      <c r="A92" s="37">
        <v>8</v>
      </c>
      <c r="B92" s="4">
        <v>0.22084950674609799</v>
      </c>
      <c r="C92" s="4">
        <v>0.41381098444125602</v>
      </c>
      <c r="D92" s="9">
        <v>-0.48524827384348351</v>
      </c>
      <c r="E92" s="4">
        <v>0.7516687654369929</v>
      </c>
      <c r="F92" s="4">
        <v>-0.44280045246703703</v>
      </c>
      <c r="G92" s="18"/>
      <c r="H92" s="18"/>
      <c r="I92" s="4">
        <v>1.3869022448526236</v>
      </c>
      <c r="J92" s="4">
        <v>-2.189275844656644</v>
      </c>
      <c r="K92" s="18"/>
      <c r="L92" s="18"/>
      <c r="M92" s="18"/>
      <c r="N92" s="15"/>
    </row>
    <row r="93" spans="1:14" x14ac:dyDescent="0.25">
      <c r="A93" s="37">
        <v>9</v>
      </c>
      <c r="B93" s="4">
        <v>0.47591802377826392</v>
      </c>
      <c r="C93" s="4">
        <v>0.61431345031079176</v>
      </c>
      <c r="D93" s="4">
        <v>-1.0315747937942894</v>
      </c>
      <c r="E93" s="4">
        <v>1.5238021653000016</v>
      </c>
      <c r="F93" s="4">
        <v>-1.350103244150296</v>
      </c>
      <c r="G93" s="18"/>
      <c r="H93" s="18"/>
      <c r="I93" s="4">
        <v>1.003091795464792</v>
      </c>
      <c r="J93" s="4">
        <v>-1.3511090605203167</v>
      </c>
      <c r="K93" s="18"/>
      <c r="L93" s="18"/>
      <c r="M93" s="18"/>
      <c r="N93" s="15"/>
    </row>
    <row r="94" spans="1:14" x14ac:dyDescent="0.25">
      <c r="A94" s="37">
        <v>10</v>
      </c>
      <c r="B94" s="4">
        <v>0.6711218046565679</v>
      </c>
      <c r="C94" s="4">
        <v>-0.67743830608759903</v>
      </c>
      <c r="D94" s="4">
        <v>-1.1421643585453971</v>
      </c>
      <c r="E94" s="4">
        <v>1.3513411400235003</v>
      </c>
      <c r="F94" s="4">
        <v>-1.7373244249190731</v>
      </c>
      <c r="G94" s="18"/>
      <c r="H94" s="18"/>
      <c r="I94" s="4">
        <v>0.77474327759638739</v>
      </c>
      <c r="J94" s="4">
        <v>-8.0098338841872799E-3</v>
      </c>
      <c r="K94" s="18"/>
      <c r="L94" s="18"/>
      <c r="M94" s="18"/>
      <c r="N94" s="15"/>
    </row>
    <row r="95" spans="1:14" x14ac:dyDescent="0.25">
      <c r="A95" s="37">
        <v>1</v>
      </c>
      <c r="B95" s="50">
        <v>6.0479919231000108E-2</v>
      </c>
      <c r="C95" s="50">
        <v>-0.90714618934626912</v>
      </c>
      <c r="D95" s="73">
        <v>-0.60937754204033312</v>
      </c>
      <c r="E95" s="65">
        <v>1.5956836792279865</v>
      </c>
      <c r="F95" s="65">
        <v>-0.54091775724604896</v>
      </c>
      <c r="G95" s="18"/>
      <c r="H95" s="18"/>
      <c r="I95" t="s">
        <v>4</v>
      </c>
      <c r="J95" s="77" t="s">
        <v>4</v>
      </c>
      <c r="K95" s="18"/>
      <c r="L95" s="18"/>
      <c r="M95" s="18"/>
      <c r="N95" s="15"/>
    </row>
    <row r="96" spans="1:14" x14ac:dyDescent="0.25">
      <c r="A96" s="17" t="s">
        <v>10</v>
      </c>
      <c r="B96" s="50">
        <f>G82</f>
        <v>0.65927725749491473</v>
      </c>
      <c r="C96" s="50">
        <f>C82</f>
        <v>0.96628120571361831</v>
      </c>
      <c r="D96" s="2">
        <f>J82</f>
        <v>1.2465256124140076</v>
      </c>
      <c r="E96" s="50">
        <f>E82</f>
        <v>1.3943115332392912</v>
      </c>
      <c r="F96" s="2">
        <f>K82</f>
        <v>2.1511326576881178</v>
      </c>
      <c r="G96" s="18"/>
      <c r="H96" s="18"/>
      <c r="I96" s="2">
        <f>H82</f>
        <v>1.2349602784703495</v>
      </c>
      <c r="J96" s="50">
        <f>L82</f>
        <v>1.2693256341178065</v>
      </c>
      <c r="K96" s="18"/>
      <c r="L96" s="18"/>
      <c r="M96" s="18"/>
      <c r="N96" s="15"/>
    </row>
    <row r="97" spans="1:21" ht="15.75" thickBot="1" x14ac:dyDescent="0.3">
      <c r="A97" s="22" t="s">
        <v>12</v>
      </c>
      <c r="B97" s="28" cm="1">
        <f t="array" ref="B97">(1/B96)/(SUM(1/$B$96:$F$96))</f>
        <v>0.33439363420298196</v>
      </c>
      <c r="C97" s="28" cm="1">
        <f t="array" ref="C97">(1/C96)/(SUM(1/$B$96:$F$96))</f>
        <v>0.22815109802149866</v>
      </c>
      <c r="D97" s="28" cm="1">
        <f t="array" ref="D97">(1/D96)/(SUM(1/$B$96:$F$96))</f>
        <v>0.17685807326025407</v>
      </c>
      <c r="E97" s="28" cm="1">
        <f t="array" ref="E97">(1/E96)/(SUM(1/$B$96:$F$96))</f>
        <v>0.15811252566270262</v>
      </c>
      <c r="F97" s="28" cm="1">
        <f t="array" ref="F97">(1/F96)/(SUM(1/$B$96:$F$96))</f>
        <v>0.1024846688525626</v>
      </c>
      <c r="G97" s="28"/>
      <c r="H97" s="28">
        <f>SUM(B97:F97)</f>
        <v>0.99999999999999989</v>
      </c>
      <c r="I97" s="28"/>
      <c r="J97" s="28"/>
      <c r="K97" s="28"/>
      <c r="L97" s="28"/>
      <c r="M97" s="28"/>
      <c r="N97" s="29"/>
    </row>
    <row r="100" spans="1:21" ht="15.75" thickBot="1" x14ac:dyDescent="0.3">
      <c r="A100" t="s">
        <v>34</v>
      </c>
    </row>
    <row r="101" spans="1:21" x14ac:dyDescent="0.25">
      <c r="A101" s="30" t="s">
        <v>0</v>
      </c>
      <c r="B101" s="31">
        <v>1980</v>
      </c>
      <c r="C101" s="31">
        <v>1981</v>
      </c>
      <c r="D101" s="31">
        <v>1982</v>
      </c>
      <c r="E101" s="31">
        <v>1983</v>
      </c>
      <c r="F101" s="31">
        <v>1984</v>
      </c>
      <c r="G101" s="31">
        <v>1985</v>
      </c>
      <c r="H101" s="31">
        <v>1986</v>
      </c>
      <c r="I101" s="31">
        <v>1987</v>
      </c>
      <c r="J101" s="31">
        <v>1988</v>
      </c>
      <c r="K101" s="31">
        <v>1989</v>
      </c>
      <c r="L101" s="31">
        <v>1990</v>
      </c>
      <c r="M101" s="31"/>
      <c r="N101" s="12"/>
    </row>
    <row r="102" spans="1:21" x14ac:dyDescent="0.25">
      <c r="A102" s="13">
        <v>3</v>
      </c>
      <c r="B102" s="16">
        <v>1.0497416961175785</v>
      </c>
      <c r="C102" s="16">
        <v>-0.45831945884993341</v>
      </c>
      <c r="D102" s="16">
        <v>-0.47138482422702888</v>
      </c>
      <c r="E102" s="16">
        <v>-1.0567066449774662</v>
      </c>
      <c r="F102" s="16">
        <v>1.123855029684067</v>
      </c>
      <c r="G102" s="16">
        <v>0.66713342858383151</v>
      </c>
      <c r="H102" s="16">
        <v>-1.0025811394376034</v>
      </c>
      <c r="I102" s="16" t="s">
        <v>4</v>
      </c>
      <c r="J102" s="16">
        <v>1.6816088256655899</v>
      </c>
      <c r="K102" s="16">
        <v>-1.1004567358020148</v>
      </c>
      <c r="L102" s="16">
        <v>0.28523048212978619</v>
      </c>
      <c r="M102" s="16"/>
      <c r="N102" s="15"/>
    </row>
    <row r="103" spans="1:21" x14ac:dyDescent="0.25">
      <c r="A103" s="13">
        <v>4</v>
      </c>
      <c r="B103" s="16">
        <v>1.3005585016229535</v>
      </c>
      <c r="C103" s="16">
        <v>-0.27446641630807295</v>
      </c>
      <c r="D103" s="16">
        <v>-0.47539404390356355</v>
      </c>
      <c r="E103" s="16">
        <v>-0.50763893783718239</v>
      </c>
      <c r="F103" s="16">
        <v>-0.27207758840510843</v>
      </c>
      <c r="G103" s="16">
        <v>0.58774741182517731</v>
      </c>
      <c r="H103" s="16">
        <v>-0.74372187625873454</v>
      </c>
      <c r="I103" s="16" t="s">
        <v>4</v>
      </c>
      <c r="J103" s="16">
        <v>0.71718806513243116</v>
      </c>
      <c r="K103" s="16">
        <v>-1.2216518223013775</v>
      </c>
      <c r="L103" s="16">
        <v>1.9236747698478573</v>
      </c>
      <c r="M103" s="16"/>
      <c r="N103" s="15"/>
    </row>
    <row r="104" spans="1:21" x14ac:dyDescent="0.25">
      <c r="A104" s="13">
        <v>5</v>
      </c>
      <c r="B104" s="16">
        <v>1.0750490184846002</v>
      </c>
      <c r="C104" s="16">
        <v>1.4823343007104071</v>
      </c>
      <c r="D104" s="16">
        <v>0.65669218660137141</v>
      </c>
      <c r="E104" s="16">
        <v>-0.91586166690730808</v>
      </c>
      <c r="F104" s="16">
        <v>0.46016750201343332</v>
      </c>
      <c r="G104" s="16">
        <v>0.51695651963047151</v>
      </c>
      <c r="H104" s="16">
        <v>7.5765887920548669E-2</v>
      </c>
      <c r="I104" s="16" t="s">
        <v>4</v>
      </c>
      <c r="J104" s="16">
        <v>-0.96728414590836587</v>
      </c>
      <c r="K104" s="16">
        <v>-1.9663232135312918</v>
      </c>
      <c r="L104" s="16">
        <v>-0.17033238622705879</v>
      </c>
      <c r="M104" s="16"/>
      <c r="N104" s="15"/>
    </row>
    <row r="105" spans="1:21" x14ac:dyDescent="0.25">
      <c r="A105" s="13">
        <v>6</v>
      </c>
      <c r="B105" s="16">
        <v>0.63295312059026421</v>
      </c>
      <c r="C105" s="16">
        <v>-0.28037581176298532</v>
      </c>
      <c r="D105" s="16">
        <v>0.99407319047887321</v>
      </c>
      <c r="E105" s="16">
        <v>0.14615233332052888</v>
      </c>
      <c r="F105" s="16">
        <v>0.97880602410174788</v>
      </c>
      <c r="G105" s="16">
        <v>0.53093651579886714</v>
      </c>
      <c r="H105" s="16">
        <v>0.35902465010736168</v>
      </c>
      <c r="I105" s="16" t="s">
        <v>4</v>
      </c>
      <c r="J105" s="16">
        <v>-1.3016995065249095</v>
      </c>
      <c r="K105" s="16">
        <v>-2.1084549254420533</v>
      </c>
      <c r="L105" s="16">
        <v>4.8584409332299988E-2</v>
      </c>
      <c r="M105" s="16"/>
      <c r="N105" s="15"/>
    </row>
    <row r="106" spans="1:21" x14ac:dyDescent="0.25">
      <c r="A106" s="37">
        <v>7</v>
      </c>
      <c r="B106" s="9">
        <v>0.68246814539066081</v>
      </c>
      <c r="C106" s="4">
        <v>0.35065171503912662</v>
      </c>
      <c r="D106" s="4">
        <v>0.62002871039748264</v>
      </c>
      <c r="E106" s="4">
        <v>-0.2900993360439012</v>
      </c>
      <c r="F106" s="4">
        <v>1.5618089266314221</v>
      </c>
      <c r="G106" s="4">
        <v>0.63340867714814864</v>
      </c>
      <c r="H106" s="4">
        <v>0.12558879905440862</v>
      </c>
      <c r="I106" s="7" t="s">
        <v>4</v>
      </c>
      <c r="J106" s="4">
        <v>-0.61539975439755645</v>
      </c>
      <c r="K106" s="4">
        <v>-1.530132493460302</v>
      </c>
      <c r="L106" s="4">
        <v>-1.5383233897594863</v>
      </c>
      <c r="M106" s="4"/>
      <c r="N106" s="15"/>
    </row>
    <row r="107" spans="1:21" x14ac:dyDescent="0.25">
      <c r="A107" s="37">
        <v>8</v>
      </c>
      <c r="B107" s="9">
        <v>0.10953524532786452</v>
      </c>
      <c r="C107" s="4">
        <v>0.41381098444125602</v>
      </c>
      <c r="D107" s="4">
        <v>0.23455782416232865</v>
      </c>
      <c r="E107" s="4">
        <v>0.7516687654369929</v>
      </c>
      <c r="F107" s="7" t="s">
        <v>4</v>
      </c>
      <c r="G107" s="4">
        <v>0.22084950674609799</v>
      </c>
      <c r="H107" s="4">
        <v>1.3869022448526236</v>
      </c>
      <c r="I107" s="7" t="s">
        <v>4</v>
      </c>
      <c r="J107" s="9">
        <v>-0.48524827384348351</v>
      </c>
      <c r="K107" s="4">
        <v>-0.44280045246703703</v>
      </c>
      <c r="L107" s="4">
        <v>-2.189275844656644</v>
      </c>
      <c r="M107" s="4"/>
      <c r="N107" s="15"/>
    </row>
    <row r="108" spans="1:21" x14ac:dyDescent="0.25">
      <c r="A108" s="37">
        <v>9</v>
      </c>
      <c r="B108" s="4">
        <v>-0.35397825618182349</v>
      </c>
      <c r="C108" s="4">
        <v>0.61431345031079176</v>
      </c>
      <c r="D108" s="4">
        <v>0.47972032621961597</v>
      </c>
      <c r="E108" s="4">
        <v>1.5238021653000016</v>
      </c>
      <c r="F108" s="4">
        <v>-1.0080406426738754E-2</v>
      </c>
      <c r="G108" s="4">
        <v>0.47591802377826392</v>
      </c>
      <c r="H108" s="4">
        <v>1.003091795464792</v>
      </c>
      <c r="I108" s="7" t="s">
        <v>4</v>
      </c>
      <c r="J108" s="4">
        <v>-1.0315747937942894</v>
      </c>
      <c r="K108" s="4">
        <v>-1.350103244150296</v>
      </c>
      <c r="L108" s="4">
        <v>-1.3511090605203167</v>
      </c>
      <c r="M108" s="4"/>
      <c r="N108" s="15"/>
    </row>
    <row r="109" spans="1:21" x14ac:dyDescent="0.25">
      <c r="A109" s="37">
        <v>10</v>
      </c>
      <c r="B109" s="4">
        <v>0.53670168512855132</v>
      </c>
      <c r="C109" s="4">
        <v>-0.67743830608759903</v>
      </c>
      <c r="D109" s="7" t="s">
        <v>4</v>
      </c>
      <c r="E109" s="4">
        <v>1.3513411400235003</v>
      </c>
      <c r="F109" s="4">
        <v>0.23102901603125103</v>
      </c>
      <c r="G109" s="4">
        <v>0.6711218046565679</v>
      </c>
      <c r="H109" s="4">
        <v>0.77474327759638739</v>
      </c>
      <c r="I109" s="7" t="s">
        <v>4</v>
      </c>
      <c r="J109" s="4">
        <v>-1.1421643585453971</v>
      </c>
      <c r="K109" s="4">
        <v>-1.7373244249190731</v>
      </c>
      <c r="L109" s="4">
        <v>-8.0098338841872799E-3</v>
      </c>
      <c r="M109" s="20"/>
      <c r="N109" s="15"/>
      <c r="S109" s="18"/>
      <c r="U109" s="18"/>
    </row>
    <row r="110" spans="1:21" x14ac:dyDescent="0.25">
      <c r="A110" s="37">
        <v>11</v>
      </c>
      <c r="B110" s="4">
        <v>-0.33174923234646231</v>
      </c>
      <c r="C110" s="4">
        <v>-1.3064681177204875</v>
      </c>
      <c r="D110" s="7" t="s">
        <v>4</v>
      </c>
      <c r="E110" s="4">
        <v>0.84711799176510527</v>
      </c>
      <c r="F110" s="4">
        <v>0.8094799178026495</v>
      </c>
      <c r="G110" s="4">
        <v>0.33670116680383616</v>
      </c>
      <c r="H110" s="4">
        <v>1.2178146231998654</v>
      </c>
      <c r="I110" s="7" t="s">
        <v>4</v>
      </c>
      <c r="J110" s="4">
        <v>-0.726399083113072</v>
      </c>
      <c r="K110" s="4">
        <v>-1.5021004079454787</v>
      </c>
      <c r="L110" s="4">
        <v>0.65560314155404475</v>
      </c>
      <c r="M110" s="4"/>
      <c r="N110" s="15"/>
    </row>
    <row r="111" spans="1:21" x14ac:dyDescent="0.25">
      <c r="A111" s="17"/>
      <c r="B111" s="18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5"/>
    </row>
    <row r="112" spans="1:21" x14ac:dyDescent="0.25">
      <c r="A112" s="17" t="s">
        <v>10</v>
      </c>
      <c r="B112" s="18"/>
      <c r="C112" s="19" cm="1">
        <f t="array" ref="C112">SQRT(SUMSQ($B$102:$B$110-C102:C110)/COUNT($B$102:$B$110))</f>
        <v>1.0175946857674074</v>
      </c>
      <c r="D112" s="19" t="e" cm="1">
        <f t="array" ref="D112">SQRT(SUMSQ($B$102:$B$110-D102:D110)/COUNT($B$102:$B$110))</f>
        <v>#VALUE!</v>
      </c>
      <c r="E112" s="19" cm="1">
        <f t="array" ref="E112">SQRT(SUMSQ($B$102:$B$110-E102:E110)/COUNT($B$102:$B$110))</f>
        <v>1.4470295476486608</v>
      </c>
      <c r="F112" s="19" t="e" cm="1">
        <f t="array" ref="F112">SQRT(SUMSQ($B$102:$B$110-F102:F110)/COUNT($B$102:$B$110))</f>
        <v>#VALUE!</v>
      </c>
      <c r="G112" s="19" cm="1">
        <f t="array" ref="G112">SQRT(SUMSQ($B$102:$B$110-G102:G110)/COUNT($B$102:$B$110))</f>
        <v>0.48816932370089633</v>
      </c>
      <c r="H112" s="19" cm="1">
        <f t="array" ref="H112">SQRT(SUMSQ($B$102:$B$110-H102:H110)/COUNT($B$102:$B$110))</f>
        <v>1.3210243076151804</v>
      </c>
      <c r="I112" s="19" t="e" cm="1">
        <f t="array" ref="I112">SQRT(SUMSQ($B$102:$B$110-I102:I110)/COUNT($B$102:$B$110))</f>
        <v>#VALUE!</v>
      </c>
      <c r="J112" s="19" cm="1">
        <f t="array" ref="J112">SQRT(SUMSQ($B$102:$B$110-J102:J110)/COUNT($B$102:$B$110))</f>
        <v>1.252787468125552</v>
      </c>
      <c r="K112" s="19" cm="1">
        <f t="array" ref="K112">SQRT(SUMSQ($B$102:$B$110-K102:K110)/COUNT($B$102:$B$110))</f>
        <v>2.1209017806487096</v>
      </c>
      <c r="L112" s="19" cm="1">
        <f t="array" ref="L112">SQRT(SUMSQ($B$102:$B$110-L102:L110)/COUNT($B$102:$B$110))</f>
        <v>1.3058630851374236</v>
      </c>
      <c r="M112" s="19"/>
      <c r="N112" s="15"/>
    </row>
    <row r="113" spans="1:14" x14ac:dyDescent="0.25">
      <c r="A113" s="17" t="s">
        <v>11</v>
      </c>
      <c r="B113" s="18"/>
      <c r="C113" s="16">
        <v>2</v>
      </c>
      <c r="E113" s="33">
        <v>6</v>
      </c>
      <c r="F113" s="18"/>
      <c r="G113" s="16">
        <v>1</v>
      </c>
      <c r="H113" s="16">
        <v>5</v>
      </c>
      <c r="J113" s="16">
        <v>3</v>
      </c>
      <c r="K113" s="4">
        <v>7</v>
      </c>
      <c r="L113" s="16">
        <v>4</v>
      </c>
      <c r="M113" s="18"/>
      <c r="N113" s="15"/>
    </row>
    <row r="114" spans="1:14" x14ac:dyDescent="0.25">
      <c r="A114" s="17"/>
      <c r="B114" s="18"/>
      <c r="C114" s="16"/>
      <c r="D114" s="16"/>
      <c r="E114" s="16"/>
      <c r="F114" s="18"/>
      <c r="G114" s="16"/>
      <c r="H114" s="18"/>
      <c r="I114" s="18"/>
      <c r="J114" s="18"/>
      <c r="K114" s="18"/>
      <c r="L114" s="16"/>
      <c r="M114" s="18"/>
      <c r="N114" s="15"/>
    </row>
    <row r="115" spans="1:14" x14ac:dyDescent="0.25">
      <c r="A115" s="13" t="s">
        <v>0</v>
      </c>
      <c r="B115" s="14" t="s">
        <v>24</v>
      </c>
      <c r="C115" s="14" t="s">
        <v>20</v>
      </c>
      <c r="D115" s="14" t="s">
        <v>27</v>
      </c>
      <c r="E115" s="39" t="s">
        <v>22</v>
      </c>
      <c r="F115" s="39" t="s">
        <v>29</v>
      </c>
      <c r="G115" s="18"/>
      <c r="H115" s="18"/>
      <c r="I115" s="14" t="s">
        <v>25</v>
      </c>
      <c r="J115" s="14" t="s">
        <v>28</v>
      </c>
      <c r="K115" s="18"/>
      <c r="L115" s="18"/>
      <c r="M115" s="18"/>
      <c r="N115" s="15"/>
    </row>
    <row r="116" spans="1:14" x14ac:dyDescent="0.25">
      <c r="A116" s="13">
        <v>3</v>
      </c>
      <c r="B116" s="16">
        <v>0.66713342858383151</v>
      </c>
      <c r="C116" s="16">
        <v>-0.45831945884993341</v>
      </c>
      <c r="D116" s="16">
        <v>1.6816088256655899</v>
      </c>
      <c r="E116" s="16">
        <v>-1.0567066449774662</v>
      </c>
      <c r="F116" s="16">
        <v>-1.1004567358020148</v>
      </c>
      <c r="G116" s="18"/>
      <c r="H116" s="18"/>
      <c r="I116" s="16">
        <v>-1.0025811394376034</v>
      </c>
      <c r="J116" s="16">
        <v>0.28523048212978619</v>
      </c>
      <c r="K116" s="18"/>
      <c r="L116" s="18"/>
      <c r="M116" s="18"/>
      <c r="N116" s="15"/>
    </row>
    <row r="117" spans="1:14" x14ac:dyDescent="0.25">
      <c r="A117" s="13">
        <v>4</v>
      </c>
      <c r="B117" s="16">
        <v>0.58774741182517731</v>
      </c>
      <c r="C117" s="16">
        <v>-0.27446641630807295</v>
      </c>
      <c r="D117" s="16">
        <v>0.71718806513243116</v>
      </c>
      <c r="E117" s="16">
        <v>-0.50763893783718239</v>
      </c>
      <c r="F117" s="16">
        <v>-1.2216518223013775</v>
      </c>
      <c r="G117" s="18"/>
      <c r="H117" s="18"/>
      <c r="I117" s="16">
        <v>-0.74372187625873454</v>
      </c>
      <c r="J117" s="16">
        <v>1.9236747698478573</v>
      </c>
      <c r="K117" s="18"/>
      <c r="L117" s="18"/>
      <c r="M117" s="18"/>
      <c r="N117" s="15"/>
    </row>
    <row r="118" spans="1:14" x14ac:dyDescent="0.25">
      <c r="A118" s="13">
        <v>5</v>
      </c>
      <c r="B118" s="16">
        <v>0.51695651963047151</v>
      </c>
      <c r="C118" s="16">
        <v>1.4823343007104071</v>
      </c>
      <c r="D118" s="16">
        <v>-0.96728414590836587</v>
      </c>
      <c r="E118" s="16">
        <v>-0.91586166690730808</v>
      </c>
      <c r="F118" s="16">
        <v>-1.9663232135312918</v>
      </c>
      <c r="G118" s="18"/>
      <c r="H118" s="18"/>
      <c r="I118" s="16">
        <v>7.5765887920548669E-2</v>
      </c>
      <c r="J118" s="16">
        <v>-0.17033238622705879</v>
      </c>
      <c r="K118" s="18"/>
      <c r="L118" s="18"/>
      <c r="M118" s="18"/>
      <c r="N118" s="15"/>
    </row>
    <row r="119" spans="1:14" x14ac:dyDescent="0.25">
      <c r="A119" s="13">
        <v>6</v>
      </c>
      <c r="B119" s="16">
        <v>0.53093651579886714</v>
      </c>
      <c r="C119" s="16">
        <v>-0.28037581176298532</v>
      </c>
      <c r="D119" s="16">
        <v>-1.3016995065249095</v>
      </c>
      <c r="E119" s="16">
        <v>0.14615233332052888</v>
      </c>
      <c r="F119" s="16">
        <v>-2.1084549254420533</v>
      </c>
      <c r="G119" s="18"/>
      <c r="H119" s="18"/>
      <c r="I119" s="16">
        <v>0.35902465010736168</v>
      </c>
      <c r="J119" s="16">
        <v>4.8584409332299988E-2</v>
      </c>
      <c r="K119" s="18"/>
      <c r="L119" s="18"/>
      <c r="M119" s="18"/>
      <c r="N119" s="15"/>
    </row>
    <row r="120" spans="1:14" x14ac:dyDescent="0.25">
      <c r="A120" s="37">
        <v>7</v>
      </c>
      <c r="B120" s="4">
        <v>0.63340867714814864</v>
      </c>
      <c r="C120" s="4">
        <v>0.35065171503912662</v>
      </c>
      <c r="D120" s="4">
        <v>-0.61539975439755645</v>
      </c>
      <c r="E120" s="4">
        <v>-0.2900993360439012</v>
      </c>
      <c r="F120" s="4">
        <v>-1.530132493460302</v>
      </c>
      <c r="G120" s="18"/>
      <c r="H120" s="18"/>
      <c r="I120" s="4">
        <v>0.12558879905440862</v>
      </c>
      <c r="J120" s="4">
        <v>-1.5383233897594863</v>
      </c>
      <c r="K120" s="18"/>
      <c r="L120" s="18"/>
      <c r="M120" s="18"/>
      <c r="N120" s="15"/>
    </row>
    <row r="121" spans="1:14" x14ac:dyDescent="0.25">
      <c r="A121" s="37">
        <v>8</v>
      </c>
      <c r="B121" s="4">
        <v>0.22084950674609799</v>
      </c>
      <c r="C121" s="4">
        <v>0.41381098444125602</v>
      </c>
      <c r="D121" s="9">
        <v>-0.48524827384348351</v>
      </c>
      <c r="E121" s="4">
        <v>0.7516687654369929</v>
      </c>
      <c r="F121" s="4">
        <v>-0.44280045246703703</v>
      </c>
      <c r="G121" s="18"/>
      <c r="H121" s="18"/>
      <c r="I121" s="4">
        <v>1.3869022448526236</v>
      </c>
      <c r="J121" s="4">
        <v>-2.189275844656644</v>
      </c>
      <c r="K121" s="18"/>
      <c r="L121" s="18"/>
      <c r="M121" s="18"/>
      <c r="N121" s="15"/>
    </row>
    <row r="122" spans="1:14" x14ac:dyDescent="0.25">
      <c r="A122" s="37">
        <v>9</v>
      </c>
      <c r="B122" s="4">
        <v>0.47591802377826392</v>
      </c>
      <c r="C122" s="4">
        <v>0.61431345031079176</v>
      </c>
      <c r="D122" s="4">
        <v>-1.0315747937942894</v>
      </c>
      <c r="E122" s="4">
        <v>1.5238021653000016</v>
      </c>
      <c r="F122" s="4">
        <v>-1.350103244150296</v>
      </c>
      <c r="G122" s="18"/>
      <c r="H122" s="18"/>
      <c r="I122" s="4">
        <v>1.003091795464792</v>
      </c>
      <c r="J122" s="4">
        <v>-1.3511090605203167</v>
      </c>
      <c r="K122" s="18"/>
      <c r="L122" s="18"/>
      <c r="M122" s="18"/>
      <c r="N122" s="15"/>
    </row>
    <row r="123" spans="1:14" x14ac:dyDescent="0.25">
      <c r="A123" s="37">
        <v>10</v>
      </c>
      <c r="B123" s="4">
        <v>0.6711218046565679</v>
      </c>
      <c r="C123" s="4">
        <v>-0.67743830608759903</v>
      </c>
      <c r="D123" s="4">
        <v>-1.1421643585453971</v>
      </c>
      <c r="E123" s="4">
        <v>1.3513411400235003</v>
      </c>
      <c r="F123" s="4">
        <v>-1.7373244249190731</v>
      </c>
      <c r="G123" s="18"/>
      <c r="H123" s="18"/>
      <c r="I123" s="4">
        <v>0.77474327759638739</v>
      </c>
      <c r="J123" s="4">
        <v>-8.0098338841872799E-3</v>
      </c>
      <c r="K123" s="18"/>
      <c r="L123" s="18"/>
      <c r="M123" s="18"/>
      <c r="N123" s="15"/>
    </row>
    <row r="124" spans="1:14" x14ac:dyDescent="0.25">
      <c r="A124" s="37">
        <v>11</v>
      </c>
      <c r="B124" s="4">
        <v>0.33670116680383616</v>
      </c>
      <c r="C124" s="4">
        <v>-1.3064681177204875</v>
      </c>
      <c r="D124" s="4">
        <v>-0.726399083113072</v>
      </c>
      <c r="E124" s="4">
        <v>0.84711799176510527</v>
      </c>
      <c r="F124" s="4">
        <v>-1.5021004079454787</v>
      </c>
      <c r="G124" s="18"/>
      <c r="H124" s="18"/>
      <c r="I124" s="4">
        <v>1.2178146231998654</v>
      </c>
      <c r="J124" s="4">
        <v>0.65560314155404475</v>
      </c>
      <c r="K124" s="18"/>
      <c r="L124" s="18"/>
      <c r="M124" s="18"/>
      <c r="N124" s="15"/>
    </row>
    <row r="125" spans="1:14" x14ac:dyDescent="0.25">
      <c r="A125" s="37">
        <v>2</v>
      </c>
      <c r="B125" s="4">
        <v>-0.40739281343589495</v>
      </c>
      <c r="C125" s="36">
        <v>0.16444304523440428</v>
      </c>
      <c r="D125" s="36">
        <v>-1.3495243305563775</v>
      </c>
      <c r="E125" s="65">
        <v>2.2591843557101918</v>
      </c>
      <c r="F125" s="4">
        <v>0.59955356521759051</v>
      </c>
      <c r="G125" s="18"/>
      <c r="H125" s="18"/>
      <c r="I125" s="7" t="s">
        <v>4</v>
      </c>
      <c r="J125" s="78">
        <v>-0.84495481667625572</v>
      </c>
      <c r="K125" s="18"/>
      <c r="L125" s="18"/>
      <c r="M125" s="18"/>
      <c r="N125" s="15"/>
    </row>
    <row r="126" spans="1:14" x14ac:dyDescent="0.25">
      <c r="A126" s="17" t="s">
        <v>10</v>
      </c>
      <c r="B126" s="50">
        <f>G112</f>
        <v>0.48816932370089633</v>
      </c>
      <c r="C126" s="50">
        <f>C112</f>
        <v>1.0175946857674074</v>
      </c>
      <c r="D126" s="50">
        <f>J112</f>
        <v>1.252787468125552</v>
      </c>
      <c r="E126" s="2">
        <f>E112</f>
        <v>1.4470295476486608</v>
      </c>
      <c r="F126" s="2">
        <f>K112</f>
        <v>2.1209017806487096</v>
      </c>
      <c r="G126" s="18"/>
      <c r="H126" s="18"/>
      <c r="I126" s="50" t="e">
        <f>I112</f>
        <v>#VALUE!</v>
      </c>
      <c r="J126" s="50">
        <f>L112</f>
        <v>1.3058630851374236</v>
      </c>
      <c r="K126" s="18"/>
      <c r="L126" s="18"/>
      <c r="M126" s="18"/>
      <c r="N126" s="15"/>
    </row>
    <row r="127" spans="1:14" ht="15.75" thickBot="1" x14ac:dyDescent="0.3">
      <c r="A127" s="22" t="s">
        <v>12</v>
      </c>
      <c r="B127" s="51" cm="1">
        <f t="array" ref="B127">(1/B126)/(SUM(1/$B$126:$F$126))</f>
        <v>0.41035314198588907</v>
      </c>
      <c r="C127" s="51" cm="1">
        <f t="array" ref="C127">(1/C126)/(SUM(1/$B$126:$F$126))</f>
        <v>0.19685815836461343</v>
      </c>
      <c r="D127" s="51" cm="1">
        <f t="array" ref="D127">(1/D126)/(SUM(1/$B$126:$F$126))</f>
        <v>0.15990087776142525</v>
      </c>
      <c r="E127" s="51" cm="1">
        <f t="array" ref="E127">(1/E126)/(SUM(1/$B$126:$F$126))</f>
        <v>0.13843657589943528</v>
      </c>
      <c r="F127" s="51" cm="1">
        <f t="array" ref="F127">(1/F126)/(SUM(1/$B$126:$F$126))</f>
        <v>9.4451245988636925E-2</v>
      </c>
      <c r="G127" s="28"/>
      <c r="H127" s="28">
        <f>SUM(B127:F127)</f>
        <v>1</v>
      </c>
      <c r="I127" s="28"/>
      <c r="J127" s="28"/>
      <c r="K127" s="28"/>
      <c r="L127" s="28"/>
      <c r="M127" s="28"/>
      <c r="N127" s="29"/>
    </row>
    <row r="130" spans="1:14" ht="15.75" thickBot="1" x14ac:dyDescent="0.3">
      <c r="A130" t="s">
        <v>40</v>
      </c>
    </row>
    <row r="131" spans="1:14" x14ac:dyDescent="0.25">
      <c r="A131" s="30" t="s">
        <v>0</v>
      </c>
      <c r="B131" s="31">
        <v>1980</v>
      </c>
      <c r="C131" s="31">
        <v>1981</v>
      </c>
      <c r="D131" s="31">
        <v>1982</v>
      </c>
      <c r="E131" s="31">
        <v>1983</v>
      </c>
      <c r="F131" s="31">
        <v>1984</v>
      </c>
      <c r="G131" s="31">
        <v>1985</v>
      </c>
      <c r="H131" s="31">
        <v>1986</v>
      </c>
      <c r="I131" s="31">
        <v>1987</v>
      </c>
      <c r="J131" s="31">
        <v>1988</v>
      </c>
      <c r="K131" s="31">
        <v>1989</v>
      </c>
      <c r="L131" s="31">
        <v>1990</v>
      </c>
      <c r="M131" s="31"/>
      <c r="N131" s="12"/>
    </row>
    <row r="132" spans="1:14" x14ac:dyDescent="0.25">
      <c r="A132" s="13">
        <v>4</v>
      </c>
      <c r="B132" s="16">
        <v>1.3005585016229535</v>
      </c>
      <c r="C132" s="16">
        <v>-0.27446641630807295</v>
      </c>
      <c r="D132" s="16">
        <v>-0.47539404390356355</v>
      </c>
      <c r="E132" s="16">
        <v>-0.50763893783718239</v>
      </c>
      <c r="F132" s="16">
        <v>-0.27207758840510843</v>
      </c>
      <c r="G132" s="16">
        <v>0.58774741182517731</v>
      </c>
      <c r="H132" s="16">
        <v>-0.74372187625873454</v>
      </c>
      <c r="I132" s="27" t="s">
        <v>4</v>
      </c>
      <c r="J132" s="16">
        <v>0.71718806513243116</v>
      </c>
      <c r="K132" s="16">
        <v>-1.2216518223013775</v>
      </c>
      <c r="L132" s="16">
        <v>1.9236747698478573</v>
      </c>
      <c r="M132" s="16"/>
      <c r="N132" s="15"/>
    </row>
    <row r="133" spans="1:14" x14ac:dyDescent="0.25">
      <c r="A133" s="13">
        <v>5</v>
      </c>
      <c r="B133" s="16">
        <v>1.0750490184846002</v>
      </c>
      <c r="C133" s="16">
        <v>1.4823343007104071</v>
      </c>
      <c r="D133" s="16">
        <v>0.65669218660137141</v>
      </c>
      <c r="E133" s="16">
        <v>-0.91586166690730808</v>
      </c>
      <c r="F133" s="16">
        <v>0.46016750201343332</v>
      </c>
      <c r="G133" s="16">
        <v>0.51695651963047151</v>
      </c>
      <c r="H133" s="16">
        <v>7.5765887920548669E-2</v>
      </c>
      <c r="I133" s="27" t="s">
        <v>4</v>
      </c>
      <c r="J133" s="16">
        <v>-0.96728414590836587</v>
      </c>
      <c r="K133" s="16">
        <v>-1.9663232135312918</v>
      </c>
      <c r="L133" s="16">
        <v>-0.17033238622705879</v>
      </c>
      <c r="M133" s="16"/>
      <c r="N133" s="15"/>
    </row>
    <row r="134" spans="1:14" x14ac:dyDescent="0.25">
      <c r="A134" s="13">
        <v>6</v>
      </c>
      <c r="B134" s="16">
        <v>0.63295312059026421</v>
      </c>
      <c r="C134" s="16">
        <v>-0.28037581176298532</v>
      </c>
      <c r="D134" s="16">
        <v>0.99407319047887321</v>
      </c>
      <c r="E134" s="16">
        <v>0.14615233332052888</v>
      </c>
      <c r="F134" s="16">
        <v>0.97880602410174788</v>
      </c>
      <c r="G134" s="16">
        <v>0.53093651579886714</v>
      </c>
      <c r="H134" s="16">
        <v>0.35902465010736168</v>
      </c>
      <c r="I134" s="27" t="s">
        <v>4</v>
      </c>
      <c r="J134" s="16">
        <v>-1.3016995065249095</v>
      </c>
      <c r="K134" s="16">
        <v>-2.1084549254420533</v>
      </c>
      <c r="L134" s="16">
        <v>4.8584409332299988E-2</v>
      </c>
      <c r="M134" s="16"/>
      <c r="N134" s="15"/>
    </row>
    <row r="135" spans="1:14" x14ac:dyDescent="0.25">
      <c r="A135" s="37">
        <v>7</v>
      </c>
      <c r="B135" s="9">
        <v>0.68246814539066081</v>
      </c>
      <c r="C135" s="4">
        <v>0.35065171503912662</v>
      </c>
      <c r="D135" s="4">
        <v>0.62002871039748264</v>
      </c>
      <c r="E135" s="4">
        <v>-0.2900993360439012</v>
      </c>
      <c r="F135" s="4">
        <v>1.5618089266314221</v>
      </c>
      <c r="G135" s="4">
        <v>0.63340867714814864</v>
      </c>
      <c r="H135" s="4">
        <v>0.12558879905440862</v>
      </c>
      <c r="I135" s="7" t="s">
        <v>4</v>
      </c>
      <c r="J135" s="4">
        <v>-0.61539975439755645</v>
      </c>
      <c r="K135" s="4">
        <v>-1.530132493460302</v>
      </c>
      <c r="L135" s="4">
        <v>-1.5383233897594863</v>
      </c>
      <c r="M135" s="4"/>
      <c r="N135" s="15"/>
    </row>
    <row r="136" spans="1:14" x14ac:dyDescent="0.25">
      <c r="A136" s="37">
        <v>8</v>
      </c>
      <c r="B136" s="9">
        <v>0.10953524532786452</v>
      </c>
      <c r="C136" s="4">
        <v>0.41381098444125602</v>
      </c>
      <c r="D136" s="4">
        <v>0.23455782416232865</v>
      </c>
      <c r="E136" s="4">
        <v>0.7516687654369929</v>
      </c>
      <c r="F136" s="7" t="s">
        <v>4</v>
      </c>
      <c r="G136" s="4">
        <v>0.22084950674609799</v>
      </c>
      <c r="H136" s="4">
        <v>1.3869022448526236</v>
      </c>
      <c r="I136" s="7" t="s">
        <v>4</v>
      </c>
      <c r="J136" s="9">
        <v>-0.48524827384348351</v>
      </c>
      <c r="K136" s="4">
        <v>-0.44280045246703703</v>
      </c>
      <c r="L136" s="4">
        <v>-2.189275844656644</v>
      </c>
      <c r="M136" s="4"/>
      <c r="N136" s="15"/>
    </row>
    <row r="137" spans="1:14" x14ac:dyDescent="0.25">
      <c r="A137" s="37">
        <v>9</v>
      </c>
      <c r="B137" s="4">
        <v>-0.35397825618182349</v>
      </c>
      <c r="C137" s="4">
        <v>0.61431345031079176</v>
      </c>
      <c r="D137" s="4">
        <v>0.47972032621961597</v>
      </c>
      <c r="E137" s="4">
        <v>1.5238021653000016</v>
      </c>
      <c r="F137" s="4">
        <v>-1.0080406426738754E-2</v>
      </c>
      <c r="G137" s="4">
        <v>0.47591802377826392</v>
      </c>
      <c r="H137" s="4">
        <v>1.003091795464792</v>
      </c>
      <c r="I137" s="7" t="s">
        <v>4</v>
      </c>
      <c r="J137" s="4">
        <v>-1.0315747937942894</v>
      </c>
      <c r="K137" s="4">
        <v>-1.350103244150296</v>
      </c>
      <c r="L137" s="4">
        <v>-1.3511090605203167</v>
      </c>
      <c r="M137" s="4"/>
      <c r="N137" s="15"/>
    </row>
    <row r="138" spans="1:14" x14ac:dyDescent="0.25">
      <c r="A138" s="37">
        <v>10</v>
      </c>
      <c r="B138" s="4">
        <v>0.53670168512855132</v>
      </c>
      <c r="C138" s="4">
        <v>-0.67743830608759903</v>
      </c>
      <c r="D138" s="7" t="s">
        <v>4</v>
      </c>
      <c r="E138" s="4">
        <v>1.3513411400235003</v>
      </c>
      <c r="F138" s="4">
        <v>0.23102901603125103</v>
      </c>
      <c r="G138" s="4">
        <v>0.6711218046565679</v>
      </c>
      <c r="H138" s="4">
        <v>0.77474327759638739</v>
      </c>
      <c r="I138" s="7" t="s">
        <v>4</v>
      </c>
      <c r="J138" s="4">
        <v>-1.1421643585453971</v>
      </c>
      <c r="K138" s="4">
        <v>-1.7373244249190731</v>
      </c>
      <c r="L138" s="4">
        <v>-8.0098338841872799E-3</v>
      </c>
      <c r="M138" s="20"/>
      <c r="N138" s="15"/>
    </row>
    <row r="139" spans="1:14" x14ac:dyDescent="0.25">
      <c r="A139" s="37">
        <v>11</v>
      </c>
      <c r="B139" s="4">
        <v>-0.33174923234646231</v>
      </c>
      <c r="C139" s="4">
        <v>-1.3064681177204875</v>
      </c>
      <c r="D139" s="7" t="s">
        <v>4</v>
      </c>
      <c r="E139" s="4">
        <v>0.84711799176510527</v>
      </c>
      <c r="F139" s="4">
        <v>0.8094799178026495</v>
      </c>
      <c r="G139" s="4">
        <v>0.33670116680383616</v>
      </c>
      <c r="H139" s="4">
        <v>1.2178146231998654</v>
      </c>
      <c r="I139" s="7" t="s">
        <v>4</v>
      </c>
      <c r="J139" s="4">
        <v>-0.726399083113072</v>
      </c>
      <c r="K139" s="4">
        <v>-1.5021004079454787</v>
      </c>
      <c r="L139" s="4">
        <v>0.65560314155404475</v>
      </c>
      <c r="M139" s="4"/>
      <c r="N139" s="15"/>
    </row>
    <row r="140" spans="1:14" x14ac:dyDescent="0.25">
      <c r="A140" s="37">
        <v>12</v>
      </c>
      <c r="B140" s="4">
        <v>1.2976166025946572</v>
      </c>
      <c r="C140" s="4">
        <v>0.5729448855410636</v>
      </c>
      <c r="D140" s="7" t="s">
        <v>4</v>
      </c>
      <c r="E140" s="4">
        <v>-0.27539349173955224</v>
      </c>
      <c r="F140" s="4">
        <v>-1.1629902541673736</v>
      </c>
      <c r="G140" s="4">
        <v>-0.91514128493927505</v>
      </c>
      <c r="H140" s="4">
        <v>0.70193686794125798</v>
      </c>
      <c r="I140" s="7" t="s">
        <v>4</v>
      </c>
      <c r="J140" s="4">
        <v>-1.2511975218020315</v>
      </c>
      <c r="K140" s="4">
        <v>-0.23591843024682249</v>
      </c>
      <c r="L140" s="4">
        <v>1.268142626818078</v>
      </c>
      <c r="M140" s="4"/>
      <c r="N140" s="15"/>
    </row>
    <row r="141" spans="1:14" x14ac:dyDescent="0.25">
      <c r="A141" s="17"/>
      <c r="B141" s="18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5"/>
    </row>
    <row r="142" spans="1:14" x14ac:dyDescent="0.25">
      <c r="A142" s="17" t="s">
        <v>10</v>
      </c>
      <c r="B142" s="18"/>
      <c r="C142" s="19" cm="1">
        <f t="array" ref="C142">SQRT(SUMSQ($B$132:$B$140-C132:C140)/COUNT($B$132:$B$140))</f>
        <v>0.91714479354219947</v>
      </c>
      <c r="D142" s="19" t="e" cm="1">
        <f t="array" ref="D142">SQRT(SUMSQ($B$132:$B$140-D132:D140)/COUNT($B$132:$B$140))</f>
        <v>#VALUE!</v>
      </c>
      <c r="E142" s="19" cm="1">
        <f t="array" ref="E142">SQRT(SUMSQ($B$132:$B$140-E132:E140)/COUNT($B$132:$B$140))</f>
        <v>1.3696020001400993</v>
      </c>
      <c r="F142" s="19" t="e" cm="1">
        <f t="array" ref="F142">SQRT(SUMSQ($B$132:$B$140-F132:F140)/COUNT($B$132:$B$140))</f>
        <v>#VALUE!</v>
      </c>
      <c r="G142" s="19" cm="1">
        <f t="array" ref="G142">SQRT(SUMSQ($B$132:$B$140-G132:G140)/COUNT($B$132:$B$140))</f>
        <v>0.87525818285436785</v>
      </c>
      <c r="H142" s="19" cm="1">
        <f t="array" ref="H142">SQRT(SUMSQ($B$132:$B$140-H132:H140)/COUNT($B$132:$B$140))</f>
        <v>1.147400555687458</v>
      </c>
      <c r="I142" s="19" t="e" cm="1">
        <f t="array" ref="I142">SQRT(SUMSQ($B$132:$B$140-I132:I140)/COUNT($B$132:$B$140))</f>
        <v>#VALUE!</v>
      </c>
      <c r="J142" s="19" cm="1">
        <f t="array" ref="J142">SQRT(SUMSQ($B$132:$B$140-J132:J140)/COUNT($B$132:$B$140))</f>
        <v>1.4989805918969172</v>
      </c>
      <c r="K142" s="19" cm="1">
        <f t="array" ref="K142">SQRT(SUMSQ($B$132:$B$140-K132:K140)/COUNT($B$132:$B$140))</f>
        <v>2.0605391869538647</v>
      </c>
      <c r="L142" s="19" cm="1">
        <f t="array" ref="L142">SQRT(SUMSQ($B$132:$B$140-L132:L140)/COUNT($B$132:$B$140))</f>
        <v>1.2807938897876607</v>
      </c>
      <c r="M142" s="19"/>
      <c r="N142" s="15"/>
    </row>
    <row r="143" spans="1:14" x14ac:dyDescent="0.25">
      <c r="A143" s="17" t="s">
        <v>11</v>
      </c>
      <c r="B143" s="18"/>
      <c r="C143" s="16">
        <v>2</v>
      </c>
      <c r="E143" s="16">
        <v>5</v>
      </c>
      <c r="F143" s="18"/>
      <c r="G143" s="16">
        <v>1</v>
      </c>
      <c r="H143" s="16">
        <v>3</v>
      </c>
      <c r="I143" s="18"/>
      <c r="J143">
        <v>6</v>
      </c>
      <c r="K143" s="16">
        <v>7</v>
      </c>
      <c r="L143" s="16">
        <v>4</v>
      </c>
      <c r="M143" s="18"/>
      <c r="N143" s="15"/>
    </row>
    <row r="144" spans="1:14" ht="15.75" thickBot="1" x14ac:dyDescent="0.3">
      <c r="A144" s="17"/>
      <c r="B144" s="18"/>
      <c r="C144" s="16"/>
      <c r="D144" s="16"/>
      <c r="E144" s="16"/>
      <c r="F144" s="18"/>
      <c r="G144" s="16"/>
      <c r="H144" s="18"/>
      <c r="I144" s="18"/>
      <c r="J144" s="18"/>
      <c r="K144" s="18"/>
      <c r="L144" s="16"/>
      <c r="M144" s="18"/>
      <c r="N144" s="15"/>
    </row>
    <row r="145" spans="1:14" x14ac:dyDescent="0.25">
      <c r="A145" s="13" t="s">
        <v>0</v>
      </c>
      <c r="B145" s="14" t="s">
        <v>24</v>
      </c>
      <c r="C145" s="14" t="s">
        <v>20</v>
      </c>
      <c r="D145" s="31" t="s">
        <v>22</v>
      </c>
      <c r="E145" s="31" t="s">
        <v>27</v>
      </c>
      <c r="F145" s="31" t="s">
        <v>29</v>
      </c>
      <c r="G145" s="18"/>
      <c r="H145" s="18"/>
      <c r="I145" s="31" t="s">
        <v>25</v>
      </c>
      <c r="J145" s="18"/>
      <c r="K145" s="31" t="s">
        <v>28</v>
      </c>
      <c r="M145" s="18"/>
      <c r="N145" s="15"/>
    </row>
    <row r="146" spans="1:14" x14ac:dyDescent="0.25">
      <c r="A146" s="13">
        <v>4</v>
      </c>
      <c r="B146" s="16">
        <v>0.58774741182517731</v>
      </c>
      <c r="C146" s="16">
        <v>-0.27446641630807295</v>
      </c>
      <c r="D146" s="16">
        <v>-0.50763893783718239</v>
      </c>
      <c r="E146" s="16">
        <v>0.71718806513243116</v>
      </c>
      <c r="F146" s="16">
        <v>-1.2216518223013775</v>
      </c>
      <c r="G146" s="18"/>
      <c r="H146" s="18"/>
      <c r="I146" s="16">
        <v>-0.74372187625873454</v>
      </c>
      <c r="J146" s="18"/>
      <c r="K146" s="16">
        <v>1.9236747698478573</v>
      </c>
      <c r="L146" s="18"/>
      <c r="N146" s="15"/>
    </row>
    <row r="147" spans="1:14" x14ac:dyDescent="0.25">
      <c r="A147" s="13">
        <v>5</v>
      </c>
      <c r="B147" s="16">
        <v>0.51695651963047151</v>
      </c>
      <c r="C147" s="16">
        <v>1.4823343007104071</v>
      </c>
      <c r="D147" s="16">
        <v>-0.91586166690730808</v>
      </c>
      <c r="E147" s="16">
        <v>-0.96728414590836587</v>
      </c>
      <c r="F147" s="16">
        <v>-1.9663232135312918</v>
      </c>
      <c r="G147" s="18"/>
      <c r="H147" s="18"/>
      <c r="I147" s="16">
        <v>7.5765887920548669E-2</v>
      </c>
      <c r="J147" s="18"/>
      <c r="K147" s="16">
        <v>-0.17033238622705879</v>
      </c>
      <c r="M147" s="18"/>
      <c r="N147" s="15"/>
    </row>
    <row r="148" spans="1:14" x14ac:dyDescent="0.25">
      <c r="A148" s="13">
        <v>6</v>
      </c>
      <c r="B148" s="16">
        <v>0.53093651579886714</v>
      </c>
      <c r="C148" s="16">
        <v>-0.28037581176298532</v>
      </c>
      <c r="D148" s="16">
        <v>0.14615233332052888</v>
      </c>
      <c r="E148" s="16">
        <v>-1.3016995065249095</v>
      </c>
      <c r="F148" s="16">
        <v>-2.1084549254420533</v>
      </c>
      <c r="G148" s="18"/>
      <c r="H148" s="18"/>
      <c r="I148" s="16">
        <v>0.35902465010736168</v>
      </c>
      <c r="J148" s="18"/>
      <c r="K148" s="16">
        <v>4.8584409332299988E-2</v>
      </c>
      <c r="L148" s="18"/>
      <c r="M148" s="18"/>
      <c r="N148" s="15"/>
    </row>
    <row r="149" spans="1:14" x14ac:dyDescent="0.25">
      <c r="A149" s="37">
        <v>7</v>
      </c>
      <c r="B149" s="4">
        <v>0.63340867714814864</v>
      </c>
      <c r="C149" s="4">
        <v>0.35065171503912662</v>
      </c>
      <c r="D149" s="4">
        <v>-0.2900993360439012</v>
      </c>
      <c r="E149" s="4">
        <v>-0.61539975439755645</v>
      </c>
      <c r="F149" s="4">
        <v>-1.530132493460302</v>
      </c>
      <c r="G149" s="18"/>
      <c r="H149" s="18"/>
      <c r="I149" s="4">
        <v>0.12558879905440862</v>
      </c>
      <c r="J149" s="18"/>
      <c r="K149" s="4">
        <v>-1.5383233897594863</v>
      </c>
      <c r="L149" s="18"/>
      <c r="M149" s="18"/>
      <c r="N149" s="15"/>
    </row>
    <row r="150" spans="1:14" x14ac:dyDescent="0.25">
      <c r="A150" s="37">
        <v>8</v>
      </c>
      <c r="B150" s="4">
        <v>0.22084950674609799</v>
      </c>
      <c r="C150" s="4">
        <v>0.41381098444125602</v>
      </c>
      <c r="D150" s="4">
        <v>0.7516687654369929</v>
      </c>
      <c r="E150" s="9">
        <v>-0.48524827384348351</v>
      </c>
      <c r="F150" s="4">
        <v>-0.44280045246703703</v>
      </c>
      <c r="G150" s="18"/>
      <c r="H150" s="18"/>
      <c r="I150" s="4">
        <v>1.3869022448526236</v>
      </c>
      <c r="J150" s="18"/>
      <c r="K150" s="4">
        <v>-2.189275844656644</v>
      </c>
      <c r="L150" s="18"/>
      <c r="M150" s="18"/>
      <c r="N150" s="15"/>
    </row>
    <row r="151" spans="1:14" x14ac:dyDescent="0.25">
      <c r="A151" s="37">
        <v>9</v>
      </c>
      <c r="B151" s="4">
        <v>0.47591802377826392</v>
      </c>
      <c r="C151" s="4">
        <v>0.61431345031079176</v>
      </c>
      <c r="D151" s="4">
        <v>1.5238021653000016</v>
      </c>
      <c r="E151" s="4">
        <v>-1.0315747937942894</v>
      </c>
      <c r="F151" s="4">
        <v>-1.350103244150296</v>
      </c>
      <c r="G151" s="18"/>
      <c r="H151" s="18"/>
      <c r="I151" s="4">
        <v>1.003091795464792</v>
      </c>
      <c r="J151" s="18"/>
      <c r="K151" s="4">
        <v>-1.3511090605203167</v>
      </c>
      <c r="L151" s="18"/>
      <c r="M151" s="18"/>
      <c r="N151" s="15"/>
    </row>
    <row r="152" spans="1:14" x14ac:dyDescent="0.25">
      <c r="A152" s="37">
        <v>10</v>
      </c>
      <c r="B152" s="4">
        <v>0.6711218046565679</v>
      </c>
      <c r="C152" s="4">
        <v>-0.67743830608759903</v>
      </c>
      <c r="D152" s="4">
        <v>1.3513411400235003</v>
      </c>
      <c r="E152" s="4">
        <v>-1.1421643585453971</v>
      </c>
      <c r="F152" s="4">
        <v>-1.7373244249190731</v>
      </c>
      <c r="G152" s="18"/>
      <c r="H152" s="18"/>
      <c r="I152" s="4">
        <v>0.77474327759638739</v>
      </c>
      <c r="J152" s="18"/>
      <c r="K152" s="4">
        <v>-8.0098338841872799E-3</v>
      </c>
      <c r="L152" s="18"/>
      <c r="M152" s="18"/>
      <c r="N152" s="15"/>
    </row>
    <row r="153" spans="1:14" x14ac:dyDescent="0.25">
      <c r="A153" s="37">
        <v>11</v>
      </c>
      <c r="B153" s="4">
        <v>0.33670116680383616</v>
      </c>
      <c r="C153" s="4">
        <v>-1.3064681177204875</v>
      </c>
      <c r="D153" s="4">
        <v>0.84711799176510527</v>
      </c>
      <c r="E153" s="4">
        <v>-0.726399083113072</v>
      </c>
      <c r="F153" s="4">
        <v>-1.5021004079454787</v>
      </c>
      <c r="G153" s="18"/>
      <c r="H153" s="18"/>
      <c r="I153" s="4">
        <v>1.2178146231998654</v>
      </c>
      <c r="J153" s="18"/>
      <c r="K153" s="4">
        <v>0.65560314155404475</v>
      </c>
      <c r="L153" s="18"/>
      <c r="M153" s="18"/>
      <c r="N153" s="15"/>
    </row>
    <row r="154" spans="1:14" x14ac:dyDescent="0.25">
      <c r="A154" s="37">
        <v>12</v>
      </c>
      <c r="B154" s="4">
        <v>-0.91514128493927505</v>
      </c>
      <c r="C154" s="4">
        <v>0.5729448855410636</v>
      </c>
      <c r="D154" s="4">
        <v>-0.27539349173955224</v>
      </c>
      <c r="E154" s="4">
        <v>-1.2511975218020315</v>
      </c>
      <c r="F154" s="4">
        <v>-0.23591843024682249</v>
      </c>
      <c r="G154" s="18"/>
      <c r="H154" s="18"/>
      <c r="I154" s="4">
        <v>0.70193686794125798</v>
      </c>
      <c r="J154" s="18"/>
      <c r="K154" s="4">
        <v>1.268142626818078</v>
      </c>
      <c r="L154" s="18"/>
      <c r="M154" s="18"/>
      <c r="N154" s="15"/>
    </row>
    <row r="155" spans="1:14" x14ac:dyDescent="0.25">
      <c r="A155" s="13">
        <v>3</v>
      </c>
      <c r="B155" s="4">
        <v>-1.0025811394376034</v>
      </c>
      <c r="C155" s="16">
        <v>-0.47138482422702888</v>
      </c>
      <c r="D155" s="16">
        <v>1.123855029684067</v>
      </c>
      <c r="E155" s="4">
        <v>-1.1004567358020148</v>
      </c>
      <c r="F155" s="9">
        <v>0.28523048212978619</v>
      </c>
      <c r="G155" s="18"/>
      <c r="H155" s="18"/>
      <c r="I155" s="27" t="s">
        <v>4</v>
      </c>
      <c r="J155" s="18"/>
      <c r="K155" s="27" t="s">
        <v>4</v>
      </c>
      <c r="L155" s="18"/>
      <c r="M155" s="18"/>
      <c r="N155" s="15"/>
    </row>
    <row r="156" spans="1:14" x14ac:dyDescent="0.25">
      <c r="A156" s="17" t="s">
        <v>10</v>
      </c>
      <c r="B156" s="20">
        <f>G142</f>
        <v>0.87525818285436785</v>
      </c>
      <c r="C156" s="20">
        <f>C142</f>
        <v>0.91714479354219947</v>
      </c>
      <c r="D156" s="20">
        <f>E142</f>
        <v>1.3696020001400993</v>
      </c>
      <c r="E156" s="8">
        <f>J142</f>
        <v>1.4989805918969172</v>
      </c>
      <c r="F156" s="8">
        <f>K142</f>
        <v>2.0605391869538647</v>
      </c>
      <c r="G156" s="18"/>
      <c r="H156" s="18"/>
      <c r="I156" s="20" t="e">
        <f>D142</f>
        <v>#VALUE!</v>
      </c>
      <c r="J156" s="18"/>
      <c r="K156" s="20">
        <f>L142</f>
        <v>1.2807938897876607</v>
      </c>
      <c r="L156" s="18"/>
      <c r="M156" s="18"/>
      <c r="N156" s="15"/>
    </row>
    <row r="157" spans="1:14" ht="15.75" thickBot="1" x14ac:dyDescent="0.3">
      <c r="A157" s="22" t="s">
        <v>12</v>
      </c>
      <c r="B157" s="35" cm="1">
        <f t="array" ref="B157">(1/B156)/(SUM(1/$B$156:$F$156))</f>
        <v>0.27761866462865353</v>
      </c>
      <c r="C157" s="35" cm="1">
        <f t="array" ref="C157">(1/C156)/(SUM(1/$B$156:$F$156))</f>
        <v>0.26493963618423044</v>
      </c>
      <c r="D157" s="35" cm="1">
        <f t="array" ref="D157">(1/D156)/(SUM(1/$B$156:$F$156))</f>
        <v>0.17741505043397701</v>
      </c>
      <c r="E157" s="35" cm="1">
        <f t="array" ref="E157">(1/E156)/(SUM(1/$B$156:$F$156))</f>
        <v>0.16210217079717965</v>
      </c>
      <c r="F157" s="35" cm="1">
        <f t="array" ref="F157">(1/F156)/(SUM(1/$B$156:$F$156))</f>
        <v>0.11792447795595938</v>
      </c>
      <c r="G157" s="28"/>
      <c r="H157" s="28">
        <f>SUM(B157:F157)</f>
        <v>1</v>
      </c>
      <c r="I157" s="28"/>
      <c r="J157" s="28"/>
      <c r="K157" s="28"/>
      <c r="L157" s="28"/>
      <c r="M157" s="28"/>
      <c r="N157" s="29"/>
    </row>
    <row r="160" spans="1:14" ht="15.75" thickBot="1" x14ac:dyDescent="0.3">
      <c r="A160" t="s">
        <v>41</v>
      </c>
    </row>
    <row r="161" spans="1:14" x14ac:dyDescent="0.25">
      <c r="A161" s="30" t="s">
        <v>0</v>
      </c>
      <c r="B161" s="31" t="s">
        <v>19</v>
      </c>
      <c r="C161" s="31" t="s">
        <v>20</v>
      </c>
      <c r="D161" s="31" t="s">
        <v>21</v>
      </c>
      <c r="E161" s="31" t="s">
        <v>22</v>
      </c>
      <c r="F161" s="31" t="s">
        <v>23</v>
      </c>
      <c r="G161" s="31" t="s">
        <v>24</v>
      </c>
      <c r="H161" s="31" t="s">
        <v>25</v>
      </c>
      <c r="I161" s="31" t="s">
        <v>26</v>
      </c>
      <c r="J161" s="31" t="s">
        <v>27</v>
      </c>
      <c r="K161" s="31" t="s">
        <v>29</v>
      </c>
      <c r="L161" s="31" t="s">
        <v>28</v>
      </c>
      <c r="M161" s="31"/>
      <c r="N161" s="12"/>
    </row>
    <row r="162" spans="1:14" x14ac:dyDescent="0.25">
      <c r="A162" s="14">
        <v>11</v>
      </c>
      <c r="B162" s="4">
        <v>-0.33174923234646231</v>
      </c>
      <c r="C162" s="4">
        <v>-1.3064681177204875</v>
      </c>
      <c r="D162" s="7" t="s">
        <v>4</v>
      </c>
      <c r="E162" s="4">
        <v>0.84711799176510527</v>
      </c>
      <c r="F162" s="4">
        <v>0.8094799178026495</v>
      </c>
      <c r="G162" s="4">
        <v>0.33670116680383616</v>
      </c>
      <c r="H162" s="4">
        <v>1.2178146231998654</v>
      </c>
      <c r="I162" s="7" t="s">
        <v>4</v>
      </c>
      <c r="J162" s="4">
        <v>-0.726399083113072</v>
      </c>
      <c r="K162" s="4">
        <v>-1.5021004079454787</v>
      </c>
      <c r="L162" s="4">
        <v>0.65560314155404475</v>
      </c>
      <c r="M162" s="14"/>
      <c r="N162" s="15"/>
    </row>
    <row r="163" spans="1:14" x14ac:dyDescent="0.25">
      <c r="A163" s="14">
        <v>12</v>
      </c>
      <c r="B163" s="4">
        <v>1.2976166025946572</v>
      </c>
      <c r="C163" s="4">
        <v>0.5729448855410636</v>
      </c>
      <c r="D163" s="7" t="s">
        <v>4</v>
      </c>
      <c r="E163" s="4">
        <v>-0.27539349173955224</v>
      </c>
      <c r="F163" s="4">
        <v>-1.1629902541673736</v>
      </c>
      <c r="G163" s="4">
        <v>-0.91514128493927505</v>
      </c>
      <c r="H163" s="4">
        <v>0.70193686794125798</v>
      </c>
      <c r="I163" s="7" t="s">
        <v>4</v>
      </c>
      <c r="J163" s="4">
        <v>-1.2511975218020315</v>
      </c>
      <c r="K163" s="4">
        <v>-0.23591843024682249</v>
      </c>
      <c r="L163" s="4">
        <v>1.268142626818078</v>
      </c>
      <c r="M163" s="14"/>
      <c r="N163" s="15"/>
    </row>
    <row r="164" spans="1:14" x14ac:dyDescent="0.25">
      <c r="A164" s="37">
        <v>1</v>
      </c>
      <c r="B164" s="4">
        <v>0.45824885942644616</v>
      </c>
      <c r="C164" s="4">
        <v>-0.90714618934626912</v>
      </c>
      <c r="D164" s="4">
        <v>-7.843477017379738E-2</v>
      </c>
      <c r="E164" s="4">
        <v>1.5956836792279865</v>
      </c>
      <c r="F164" s="4">
        <v>-0.56992868708145283</v>
      </c>
      <c r="G164" s="4">
        <v>6.0479919231000108E-2</v>
      </c>
      <c r="H164" s="4" t="s">
        <v>4</v>
      </c>
      <c r="I164" s="7">
        <v>1.6957879178586144</v>
      </c>
      <c r="J164" s="4">
        <v>-0.60937754204033312</v>
      </c>
      <c r="K164" s="4">
        <v>-0.54091775724604896</v>
      </c>
      <c r="L164" s="4">
        <v>0.43187152138802748</v>
      </c>
      <c r="M164" s="4"/>
      <c r="N164" s="15"/>
    </row>
    <row r="165" spans="1:14" x14ac:dyDescent="0.25">
      <c r="A165" s="37">
        <v>2</v>
      </c>
      <c r="B165" s="4">
        <v>0.42578386205300428</v>
      </c>
      <c r="C165" s="4">
        <v>0.16444304523440428</v>
      </c>
      <c r="D165" s="4">
        <v>3.7708873372732168E-2</v>
      </c>
      <c r="E165" s="4">
        <v>2.2591843557101918</v>
      </c>
      <c r="F165" s="4">
        <v>-1.2461881594920232</v>
      </c>
      <c r="G165" s="4">
        <v>-0.40739281343589495</v>
      </c>
      <c r="H165" s="4" t="s">
        <v>4</v>
      </c>
      <c r="I165" s="7">
        <v>0.11966972258799292</v>
      </c>
      <c r="J165" s="4">
        <v>-1.3495243305563775</v>
      </c>
      <c r="K165" s="4">
        <v>0.59955356521759051</v>
      </c>
      <c r="L165" s="4">
        <v>-0.84495481667625572</v>
      </c>
      <c r="M165" s="4"/>
      <c r="N165" s="15"/>
    </row>
    <row r="166" spans="1:14" x14ac:dyDescent="0.25">
      <c r="A166" s="37">
        <v>3</v>
      </c>
      <c r="B166" s="4">
        <v>-0.45831945884993341</v>
      </c>
      <c r="C166" s="4">
        <v>-0.47138482422702888</v>
      </c>
      <c r="D166" s="4">
        <v>-1.0567066449774662</v>
      </c>
      <c r="E166" s="4">
        <v>1.123855029684067</v>
      </c>
      <c r="F166" s="4">
        <v>0.66713342858383151</v>
      </c>
      <c r="G166" s="4">
        <v>-1.0025811394376034</v>
      </c>
      <c r="H166" s="4" t="s">
        <v>4</v>
      </c>
      <c r="I166" s="7">
        <v>1.6816088256655899</v>
      </c>
      <c r="J166" s="4">
        <v>-1.1004567358020148</v>
      </c>
      <c r="K166" s="4">
        <v>0.28523048212978619</v>
      </c>
      <c r="L166" s="4">
        <v>-0.71812065888681287</v>
      </c>
      <c r="M166" s="4"/>
      <c r="N166" s="15"/>
    </row>
    <row r="167" spans="1:14" x14ac:dyDescent="0.25">
      <c r="A167" s="37">
        <v>4</v>
      </c>
      <c r="B167" s="4">
        <v>-0.27446641630807295</v>
      </c>
      <c r="C167" s="4">
        <v>-0.47539404390356355</v>
      </c>
      <c r="D167" s="4">
        <v>-0.50763893783718239</v>
      </c>
      <c r="E167" s="4">
        <v>-0.27207758840510843</v>
      </c>
      <c r="F167" s="4">
        <v>0.58774741182517731</v>
      </c>
      <c r="G167" s="4">
        <v>-0.74372187625873454</v>
      </c>
      <c r="H167" s="4" t="s">
        <v>4</v>
      </c>
      <c r="I167" s="7">
        <v>0.71718806513243116</v>
      </c>
      <c r="J167" s="4">
        <v>-1.2216518223013775</v>
      </c>
      <c r="K167" s="4">
        <v>1.9236747698478573</v>
      </c>
      <c r="L167" s="4">
        <v>-1.0342180634143756</v>
      </c>
      <c r="M167" s="4"/>
      <c r="N167" s="15"/>
    </row>
    <row r="168" spans="1:14" x14ac:dyDescent="0.25">
      <c r="A168" s="37">
        <v>5</v>
      </c>
      <c r="B168" s="4">
        <v>1.4823343007104071</v>
      </c>
      <c r="C168" s="4">
        <v>0.65669218660137141</v>
      </c>
      <c r="D168" s="4">
        <v>-0.91586166690730808</v>
      </c>
      <c r="E168" s="4">
        <v>0.46016750201343332</v>
      </c>
      <c r="F168" s="4">
        <v>0.51695651963047151</v>
      </c>
      <c r="G168" s="4">
        <v>7.5765887920548669E-2</v>
      </c>
      <c r="H168" s="4" t="s">
        <v>4</v>
      </c>
      <c r="I168" s="7">
        <v>-0.96728414590836587</v>
      </c>
      <c r="J168" s="4">
        <v>-1.9663232135312918</v>
      </c>
      <c r="K168" s="4">
        <v>-0.17033238622705879</v>
      </c>
      <c r="L168" s="4">
        <v>-0.24716400278681047</v>
      </c>
      <c r="M168" s="4"/>
      <c r="N168" s="15"/>
    </row>
    <row r="169" spans="1:14" x14ac:dyDescent="0.25">
      <c r="A169" s="37">
        <v>6</v>
      </c>
      <c r="B169" s="4">
        <v>-0.28037581176298532</v>
      </c>
      <c r="C169" s="4">
        <v>0.99407319047887321</v>
      </c>
      <c r="D169" s="4">
        <v>0.14615233332052888</v>
      </c>
      <c r="E169" s="4">
        <v>0.97880602410174788</v>
      </c>
      <c r="F169" s="4">
        <v>0.53093651579886714</v>
      </c>
      <c r="G169" s="4">
        <v>0.35902465010736168</v>
      </c>
      <c r="H169" s="4" t="s">
        <v>4</v>
      </c>
      <c r="I169" s="7">
        <v>-1.3016995065249095</v>
      </c>
      <c r="J169" s="4">
        <v>-2.1084549254420533</v>
      </c>
      <c r="K169" s="4">
        <v>4.8584409332299988E-2</v>
      </c>
      <c r="L169" s="4"/>
      <c r="M169" s="4"/>
      <c r="N169" s="15"/>
    </row>
    <row r="170" spans="1:14" x14ac:dyDescent="0.25">
      <c r="A170" s="37">
        <v>7</v>
      </c>
      <c r="B170" s="9">
        <v>0.35065171503912662</v>
      </c>
      <c r="C170" s="4">
        <v>0.62002871039748264</v>
      </c>
      <c r="D170" s="4">
        <v>-0.2900993360439012</v>
      </c>
      <c r="E170" s="4">
        <v>1.5618089266314221</v>
      </c>
      <c r="F170" s="4">
        <v>0.63340867714814864</v>
      </c>
      <c r="G170" s="4">
        <v>0.12558879905440862</v>
      </c>
      <c r="H170" s="4" t="s">
        <v>4</v>
      </c>
      <c r="I170" s="7">
        <v>-0.61539975439755645</v>
      </c>
      <c r="J170" s="4">
        <v>-1.530132493460302</v>
      </c>
      <c r="K170" s="4">
        <v>-1.5383233897594863</v>
      </c>
      <c r="L170" s="4"/>
      <c r="M170" s="4"/>
      <c r="N170" s="15"/>
    </row>
    <row r="171" spans="1:14" x14ac:dyDescent="0.25">
      <c r="A171" s="17"/>
      <c r="B171" s="18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5"/>
    </row>
    <row r="172" spans="1:14" x14ac:dyDescent="0.25">
      <c r="A172" s="17" t="s">
        <v>10</v>
      </c>
      <c r="B172" s="18"/>
      <c r="C172" s="42" cm="1">
        <f t="array" ref="C172">SQRT(SUMSQ($B$162:$B$170-C162:C170)/COUNT($B$162:$B$170))</f>
        <v>0.80462830656895623</v>
      </c>
      <c r="D172" s="42" t="e" cm="1">
        <f t="array" ref="D172">SQRT(SUMSQ($B$162:$B$170-D162:D170)/COUNT($B$162:$B$170))</f>
        <v>#VALUE!</v>
      </c>
      <c r="E172" s="42" cm="1">
        <f t="array" ref="E172">SQRT(SUMSQ($B$162:$B$170-E162:E170)/COUNT($B$162:$B$170))</f>
        <v>1.2961374883514443</v>
      </c>
      <c r="F172" s="42" cm="1">
        <f t="array" ref="F172">SQRT(SUMSQ($B$162:$B$170-F162:F170)/COUNT($B$162:$B$170))</f>
        <v>1.2862443142991373</v>
      </c>
      <c r="G172" s="42" cm="1">
        <f t="array" ref="G172">SQRT(SUMSQ($B$162:$B$170-G162:G170)/COUNT($B$162:$B$170))</f>
        <v>1.0082916981834027</v>
      </c>
      <c r="H172" s="42" t="e" cm="1">
        <f t="array" ref="H172">SQRT(SUMSQ($B$162:$B$170-H162:H170)/COUNT($B$162:$B$170))</f>
        <v>#VALUE!</v>
      </c>
      <c r="I172" s="42" t="e" cm="1">
        <f t="array" ref="I172">SQRT(SUMSQ($B$162:$B$170-I162:I170)/COUNT($B$162:$B$170))</f>
        <v>#VALUE!</v>
      </c>
      <c r="J172" s="42" cm="1">
        <f t="array" ref="J172">SQRT(SUMSQ($B$162:$B$170-J162:J170)/COUNT($B$162:$B$170))</f>
        <v>1.8566908696331941</v>
      </c>
      <c r="K172" s="42" cm="1">
        <f t="array" ref="K172">SQRT(SUMSQ($B$162:$B$170-K162:K170)/COUNT($B$162:$B$170))</f>
        <v>1.3557458607111839</v>
      </c>
      <c r="L172" s="42" cm="1">
        <f t="array" ref="L172">SQRT(SUMSQ($B$162:$B$170-L162:L170)/COUNT($B$162:$B$170))</f>
        <v>0.84515986724263881</v>
      </c>
      <c r="M172" s="42"/>
      <c r="N172" s="15"/>
    </row>
    <row r="173" spans="1:14" x14ac:dyDescent="0.25">
      <c r="A173" s="17" t="s">
        <v>11</v>
      </c>
      <c r="B173" s="18"/>
      <c r="C173" s="16">
        <v>1</v>
      </c>
      <c r="E173" s="16">
        <v>4</v>
      </c>
      <c r="F173" s="16">
        <v>3</v>
      </c>
      <c r="G173" s="16">
        <v>2</v>
      </c>
      <c r="I173" s="18"/>
      <c r="J173">
        <v>6</v>
      </c>
      <c r="K173" s="16">
        <v>5</v>
      </c>
      <c r="M173" s="18"/>
      <c r="N173" s="15"/>
    </row>
    <row r="174" spans="1:14" ht="15.75" thickBot="1" x14ac:dyDescent="0.3">
      <c r="A174" s="17"/>
      <c r="B174" s="18"/>
      <c r="C174" s="16"/>
      <c r="D174" s="16"/>
      <c r="E174" s="16"/>
      <c r="F174" s="18"/>
      <c r="G174" s="16"/>
      <c r="H174" s="18"/>
      <c r="I174" s="74"/>
      <c r="J174" s="18"/>
      <c r="K174" s="18"/>
      <c r="L174" s="16"/>
      <c r="M174" s="18"/>
      <c r="N174" s="15"/>
    </row>
    <row r="175" spans="1:14" x14ac:dyDescent="0.25">
      <c r="A175" s="13" t="s">
        <v>0</v>
      </c>
      <c r="B175" s="31" t="s">
        <v>24</v>
      </c>
      <c r="C175" s="31" t="s">
        <v>23</v>
      </c>
      <c r="D175" s="31" t="s">
        <v>22</v>
      </c>
      <c r="E175" s="31" t="s">
        <v>29</v>
      </c>
      <c r="F175" s="31" t="s">
        <v>27</v>
      </c>
      <c r="G175" s="18"/>
      <c r="H175" s="18"/>
      <c r="I175" s="31" t="s">
        <v>20</v>
      </c>
      <c r="J175" s="18"/>
      <c r="M175" s="18"/>
      <c r="N175" s="15"/>
    </row>
    <row r="176" spans="1:14" x14ac:dyDescent="0.25">
      <c r="A176" s="14">
        <v>11</v>
      </c>
      <c r="B176" s="4">
        <v>0.33670116680383616</v>
      </c>
      <c r="C176" s="4">
        <v>0.8094799178026495</v>
      </c>
      <c r="D176" s="4">
        <v>0.84711799176510527</v>
      </c>
      <c r="E176" s="4">
        <v>-1.5021004079454787</v>
      </c>
      <c r="F176" s="4">
        <v>-0.726399083113072</v>
      </c>
      <c r="G176" s="18"/>
      <c r="H176" s="18"/>
      <c r="I176" s="4">
        <v>-1.3064681177204875</v>
      </c>
      <c r="J176" s="18"/>
      <c r="K176" s="18"/>
      <c r="L176" s="18"/>
      <c r="M176" s="18"/>
      <c r="N176" s="15"/>
    </row>
    <row r="177" spans="1:14" x14ac:dyDescent="0.25">
      <c r="A177" s="14">
        <v>12</v>
      </c>
      <c r="B177" s="4">
        <v>-0.91514128493927505</v>
      </c>
      <c r="C177" s="4">
        <v>-1.1629902541673736</v>
      </c>
      <c r="D177" s="4">
        <v>-0.27539349173955224</v>
      </c>
      <c r="E177" s="4">
        <v>-0.23591843024682249</v>
      </c>
      <c r="F177" s="4">
        <v>-1.2511975218020315</v>
      </c>
      <c r="G177" s="18"/>
      <c r="H177" s="18"/>
      <c r="I177" s="4">
        <v>0.5729448855410636</v>
      </c>
      <c r="J177" s="18"/>
      <c r="K177" s="18"/>
      <c r="M177" s="18"/>
      <c r="N177" s="15"/>
    </row>
    <row r="178" spans="1:14" x14ac:dyDescent="0.25">
      <c r="A178" s="37">
        <v>1</v>
      </c>
      <c r="B178" s="4">
        <v>6.0479919231000108E-2</v>
      </c>
      <c r="C178" s="4">
        <v>-0.56992868708145283</v>
      </c>
      <c r="D178" s="4">
        <v>1.5956836792279865</v>
      </c>
      <c r="E178" s="4">
        <v>-0.54091775724604896</v>
      </c>
      <c r="F178" s="4">
        <v>-0.60937754204033312</v>
      </c>
      <c r="G178" s="18"/>
      <c r="H178" s="18"/>
      <c r="I178" s="4">
        <v>-0.90714618934626912</v>
      </c>
      <c r="J178" s="18"/>
      <c r="K178" s="18"/>
      <c r="L178" s="18"/>
      <c r="M178" s="18"/>
      <c r="N178" s="15"/>
    </row>
    <row r="179" spans="1:14" x14ac:dyDescent="0.25">
      <c r="A179" s="37">
        <v>2</v>
      </c>
      <c r="B179" s="4">
        <v>-0.40739281343589495</v>
      </c>
      <c r="C179" s="4">
        <v>-1.2461881594920232</v>
      </c>
      <c r="D179" s="4">
        <v>2.2591843557101918</v>
      </c>
      <c r="E179" s="4">
        <v>0.59955356521759051</v>
      </c>
      <c r="F179" s="4">
        <v>-1.3495243305563775</v>
      </c>
      <c r="G179" s="18"/>
      <c r="H179" s="18"/>
      <c r="I179" s="4">
        <v>0.16444304523440428</v>
      </c>
      <c r="J179" s="18"/>
      <c r="K179" s="18"/>
      <c r="L179" s="18"/>
      <c r="M179" s="18"/>
      <c r="N179" s="15"/>
    </row>
    <row r="180" spans="1:14" x14ac:dyDescent="0.25">
      <c r="A180" s="37">
        <v>3</v>
      </c>
      <c r="B180" s="4">
        <v>-1.0025811394376034</v>
      </c>
      <c r="C180" s="4">
        <v>0.66713342858383151</v>
      </c>
      <c r="D180" s="4">
        <v>1.123855029684067</v>
      </c>
      <c r="E180" s="4">
        <v>0.28523048212978619</v>
      </c>
      <c r="F180" s="4">
        <v>-1.1004567358020148</v>
      </c>
      <c r="G180" s="18"/>
      <c r="H180" s="18"/>
      <c r="I180" s="4">
        <v>-0.47138482422702888</v>
      </c>
      <c r="J180" s="18"/>
      <c r="K180" s="18"/>
      <c r="L180" s="18"/>
      <c r="M180" s="18"/>
      <c r="N180" s="15"/>
    </row>
    <row r="181" spans="1:14" x14ac:dyDescent="0.25">
      <c r="A181" s="37">
        <v>4</v>
      </c>
      <c r="B181" s="4">
        <v>-0.74372187625873454</v>
      </c>
      <c r="C181" s="4">
        <v>0.58774741182517731</v>
      </c>
      <c r="D181" s="4">
        <v>-0.27207758840510843</v>
      </c>
      <c r="E181" s="4">
        <v>1.9236747698478573</v>
      </c>
      <c r="F181" s="4">
        <v>-1.2216518223013775</v>
      </c>
      <c r="G181" s="18"/>
      <c r="H181" s="18"/>
      <c r="I181" s="4">
        <v>-0.47539404390356355</v>
      </c>
      <c r="J181" s="18"/>
      <c r="K181" s="18"/>
      <c r="L181" s="18"/>
      <c r="M181" s="18"/>
      <c r="N181" s="15"/>
    </row>
    <row r="182" spans="1:14" x14ac:dyDescent="0.25">
      <c r="A182" s="37">
        <v>5</v>
      </c>
      <c r="B182" s="4">
        <v>7.5765887920548669E-2</v>
      </c>
      <c r="C182" s="4">
        <v>0.51695651963047151</v>
      </c>
      <c r="D182" s="4">
        <v>0.46016750201343332</v>
      </c>
      <c r="E182" s="4">
        <v>-0.17033238622705879</v>
      </c>
      <c r="F182" s="4">
        <v>-1.9663232135312918</v>
      </c>
      <c r="G182" s="18"/>
      <c r="H182" s="18"/>
      <c r="I182" s="4">
        <v>0.65669218660137141</v>
      </c>
      <c r="J182" s="18"/>
      <c r="K182" s="18"/>
      <c r="L182" s="18"/>
      <c r="M182" s="18"/>
      <c r="N182" s="15"/>
    </row>
    <row r="183" spans="1:14" x14ac:dyDescent="0.25">
      <c r="A183" s="37">
        <v>6</v>
      </c>
      <c r="B183" s="4">
        <v>0.35902465010736168</v>
      </c>
      <c r="C183" s="4">
        <v>0.53093651579886714</v>
      </c>
      <c r="D183" s="4">
        <v>0.97880602410174788</v>
      </c>
      <c r="E183" s="4">
        <v>4.8584409332299988E-2</v>
      </c>
      <c r="F183" s="4">
        <v>-2.1084549254420533</v>
      </c>
      <c r="G183" s="18"/>
      <c r="H183" s="18"/>
      <c r="I183" s="4">
        <v>0.99407319047887321</v>
      </c>
      <c r="J183" s="18"/>
      <c r="K183" s="18"/>
      <c r="L183" s="18"/>
      <c r="M183" s="18"/>
      <c r="N183" s="15"/>
    </row>
    <row r="184" spans="1:14" x14ac:dyDescent="0.25">
      <c r="A184" s="37">
        <v>7</v>
      </c>
      <c r="B184" s="4">
        <v>0.12558879905440862</v>
      </c>
      <c r="C184" s="4">
        <v>0.63340867714814864</v>
      </c>
      <c r="D184" s="4">
        <v>1.5618089266314221</v>
      </c>
      <c r="E184" s="4">
        <v>-1.5383233897594863</v>
      </c>
      <c r="F184" s="4">
        <v>-1.530132493460302</v>
      </c>
      <c r="G184" s="18"/>
      <c r="H184" s="18"/>
      <c r="I184" s="4">
        <v>0.62002871039748264</v>
      </c>
      <c r="J184" s="18"/>
      <c r="K184" s="18"/>
      <c r="L184" s="18"/>
      <c r="M184" s="18"/>
      <c r="N184" s="15"/>
    </row>
    <row r="185" spans="1:14" x14ac:dyDescent="0.25">
      <c r="A185" s="13">
        <v>10</v>
      </c>
      <c r="B185" s="4">
        <v>0.77474327759638739</v>
      </c>
      <c r="C185" s="50">
        <v>0.6711218046565679</v>
      </c>
      <c r="D185" s="50">
        <v>0.23102901603125103</v>
      </c>
      <c r="E185" s="49">
        <v>-8.0098338841872799E-3</v>
      </c>
      <c r="F185" s="49">
        <v>-1.73732442491907</v>
      </c>
      <c r="G185" s="18"/>
      <c r="H185" s="18"/>
      <c r="I185" s="7" t="s">
        <v>4</v>
      </c>
      <c r="J185" s="18"/>
      <c r="K185" s="18"/>
      <c r="L185" s="18"/>
      <c r="M185" s="18"/>
      <c r="N185" s="15"/>
    </row>
    <row r="186" spans="1:14" x14ac:dyDescent="0.25">
      <c r="A186" s="17" t="s">
        <v>10</v>
      </c>
      <c r="B186" s="50">
        <f>G172</f>
        <v>1.0082916981834027</v>
      </c>
      <c r="C186" s="50">
        <f>F172</f>
        <v>1.2862443142991373</v>
      </c>
      <c r="D186" s="50">
        <f>E172</f>
        <v>1.2961374883514443</v>
      </c>
      <c r="E186" s="50">
        <f>K172</f>
        <v>1.3557458607111839</v>
      </c>
      <c r="F186" s="49">
        <f>J172</f>
        <v>1.8566908696331941</v>
      </c>
      <c r="G186" s="18"/>
      <c r="H186" s="18"/>
      <c r="I186" s="40">
        <f>C172</f>
        <v>0.80462830656895623</v>
      </c>
      <c r="J186" s="18"/>
      <c r="K186" s="18"/>
      <c r="L186" s="18"/>
      <c r="M186" s="18"/>
      <c r="N186" s="15"/>
    </row>
    <row r="187" spans="1:14" ht="15.75" thickBot="1" x14ac:dyDescent="0.3">
      <c r="A187" s="18" t="s">
        <v>12</v>
      </c>
      <c r="B187" s="36" cm="1">
        <f t="array" ref="B187">(1/B186)/(SUM(1/$B$186:$F$186))</f>
        <v>0.25983475555426772</v>
      </c>
      <c r="C187" s="36" cm="1">
        <f t="array" ref="C187">(1/C186)/(SUM(1/$B$186:$F$186))</f>
        <v>0.20368543053007579</v>
      </c>
      <c r="D187" s="36" cm="1">
        <f t="array" ref="D187">(1/D186)/(SUM(1/$B$186:$F$186))</f>
        <v>0.20213073788808139</v>
      </c>
      <c r="E187" s="36" cm="1">
        <f t="array" ref="E187">(1/E186)/(SUM(1/$B$186:$F$186))</f>
        <v>0.19324361188714984</v>
      </c>
      <c r="F187" s="36" cm="1">
        <f t="array" ref="F187">(1/F186)/(SUM(1/$B$186:$F$186))</f>
        <v>0.14110546414042538</v>
      </c>
      <c r="G187" s="18"/>
      <c r="H187" s="28">
        <f>SUM(B187:F187)</f>
        <v>1.0000000000000002</v>
      </c>
      <c r="I187" s="18"/>
      <c r="J187" s="18"/>
      <c r="K187" s="18"/>
      <c r="L187" s="18"/>
      <c r="M187" s="18"/>
      <c r="N187" s="18"/>
    </row>
    <row r="189" spans="1:14" x14ac:dyDescent="0.25">
      <c r="A189" s="17"/>
      <c r="B189" s="18" t="s">
        <v>1</v>
      </c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5"/>
    </row>
    <row r="190" spans="1:14" x14ac:dyDescent="0.25">
      <c r="A190" s="17" t="s">
        <v>0</v>
      </c>
      <c r="B190" s="18">
        <v>1980</v>
      </c>
      <c r="C190" s="18">
        <v>1982</v>
      </c>
      <c r="D190" s="18">
        <v>1983</v>
      </c>
      <c r="E190" s="18">
        <v>1984</v>
      </c>
      <c r="F190" s="18">
        <v>1985</v>
      </c>
      <c r="G190" s="18">
        <v>1986</v>
      </c>
      <c r="H190" s="18">
        <v>1987</v>
      </c>
      <c r="I190" s="18">
        <v>1988</v>
      </c>
      <c r="J190" s="18">
        <v>1989</v>
      </c>
      <c r="K190" s="18">
        <v>1990</v>
      </c>
      <c r="L190" s="18"/>
      <c r="M190" s="18" t="s">
        <v>5</v>
      </c>
      <c r="N190" s="15" t="s">
        <v>6</v>
      </c>
    </row>
    <row r="191" spans="1:14" x14ac:dyDescent="0.25">
      <c r="A191" s="17">
        <v>1</v>
      </c>
      <c r="B191" s="4">
        <v>-1.5362669512441745</v>
      </c>
      <c r="C191" s="16">
        <v>-0.90714618934626912</v>
      </c>
      <c r="D191" s="16">
        <v>-7.843477017379738E-2</v>
      </c>
      <c r="E191" s="16">
        <v>1.5956836792279865</v>
      </c>
      <c r="F191" s="16">
        <v>-0.56992868708145283</v>
      </c>
      <c r="G191" s="16">
        <v>6.0479919231000108E-2</v>
      </c>
      <c r="H191" s="16" t="s">
        <v>4</v>
      </c>
      <c r="I191" s="16">
        <v>1.6957879178586144</v>
      </c>
      <c r="J191" s="16">
        <v>-0.60937754204033312</v>
      </c>
      <c r="K191" s="16">
        <v>-0.54091775724604896</v>
      </c>
      <c r="L191" s="16"/>
      <c r="M191" s="42">
        <f>AVERAGE(B191:L191)</f>
        <v>-9.8902264534941664E-2</v>
      </c>
      <c r="N191" s="48">
        <f>_xlfn.STDEV.S(B191:L191)</f>
        <v>1.0906110701389551</v>
      </c>
    </row>
    <row r="192" spans="1:14" x14ac:dyDescent="0.25">
      <c r="A192" s="17">
        <v>2</v>
      </c>
      <c r="B192" s="4">
        <v>0.24171669598463771</v>
      </c>
      <c r="C192" s="16">
        <v>0.16444304523440428</v>
      </c>
      <c r="D192" s="16">
        <v>3.7708873372732168E-2</v>
      </c>
      <c r="E192" s="16">
        <v>2.2591843557101918</v>
      </c>
      <c r="F192" s="16">
        <v>-1.2461881594920232</v>
      </c>
      <c r="G192" s="16">
        <v>-0.40739281343589495</v>
      </c>
      <c r="H192" s="16" t="s">
        <v>4</v>
      </c>
      <c r="I192" s="16">
        <v>0.11966972258799292</v>
      </c>
      <c r="J192" s="16">
        <v>-1.3495243305563775</v>
      </c>
      <c r="K192" s="16">
        <v>0.59955356521759051</v>
      </c>
      <c r="L192" s="16"/>
      <c r="M192" s="42">
        <f t="shared" ref="M192:M202" si="2">AVERAGE(B192:L192)</f>
        <v>4.6574550513694871E-2</v>
      </c>
      <c r="N192" s="48">
        <f t="shared" ref="N192:N197" si="3">_xlfn.STDEV.S(B192:L192)</f>
        <v>1.0656709601109773</v>
      </c>
    </row>
    <row r="193" spans="1:14" x14ac:dyDescent="0.25">
      <c r="A193" s="17">
        <v>3</v>
      </c>
      <c r="B193" s="4">
        <v>1.0497416961175785</v>
      </c>
      <c r="C193" s="16">
        <v>-0.47138482422702888</v>
      </c>
      <c r="D193" s="16">
        <v>-1.0567066449774662</v>
      </c>
      <c r="E193" s="16">
        <v>1.123855029684067</v>
      </c>
      <c r="F193" s="16">
        <v>0.66713342858383151</v>
      </c>
      <c r="G193" s="16">
        <v>-1.0025811394376034</v>
      </c>
      <c r="H193" s="16" t="s">
        <v>4</v>
      </c>
      <c r="I193" s="16">
        <v>1.6816088256655899</v>
      </c>
      <c r="J193" s="16">
        <v>-1.1004567358020148</v>
      </c>
      <c r="K193" s="16">
        <v>0.28523048212978619</v>
      </c>
      <c r="L193" s="16"/>
      <c r="M193" s="42">
        <f t="shared" si="2"/>
        <v>0.13071556863741554</v>
      </c>
      <c r="N193" s="48">
        <f t="shared" si="3"/>
        <v>1.067735158756707</v>
      </c>
    </row>
    <row r="194" spans="1:14" x14ac:dyDescent="0.25">
      <c r="A194" s="17">
        <v>4</v>
      </c>
      <c r="B194" s="4">
        <v>1.3005585016229535</v>
      </c>
      <c r="C194" s="16">
        <v>-0.47539404390356355</v>
      </c>
      <c r="D194" s="16">
        <v>-0.50763893783718239</v>
      </c>
      <c r="E194" s="16">
        <v>-0.27207758840510843</v>
      </c>
      <c r="F194" s="16">
        <v>0.58774741182517731</v>
      </c>
      <c r="G194" s="16">
        <v>-0.74372187625873454</v>
      </c>
      <c r="H194" s="16" t="s">
        <v>4</v>
      </c>
      <c r="I194" s="16">
        <v>0.71718806513243116</v>
      </c>
      <c r="J194" s="16">
        <v>-1.2216518223013775</v>
      </c>
      <c r="K194" s="16">
        <v>1.9236747698478573</v>
      </c>
      <c r="L194" s="16"/>
      <c r="M194" s="42">
        <f t="shared" si="2"/>
        <v>0.14540938663582809</v>
      </c>
      <c r="N194" s="48">
        <f t="shared" si="3"/>
        <v>1.0407188727107184</v>
      </c>
    </row>
    <row r="195" spans="1:14" x14ac:dyDescent="0.25">
      <c r="A195" s="17">
        <v>5</v>
      </c>
      <c r="B195" s="4">
        <v>1.0750490184846002</v>
      </c>
      <c r="C195" s="16">
        <v>0.65669218660137141</v>
      </c>
      <c r="D195" s="16">
        <v>-0.91586166690730808</v>
      </c>
      <c r="E195" s="16">
        <v>0.46016750201343332</v>
      </c>
      <c r="F195" s="16">
        <v>0.51695651963047151</v>
      </c>
      <c r="G195" s="16">
        <v>7.5765887920548669E-2</v>
      </c>
      <c r="H195" s="16" t="s">
        <v>4</v>
      </c>
      <c r="I195" s="16">
        <v>-0.96728414590836587</v>
      </c>
      <c r="J195" s="16">
        <v>-1.9663232135312918</v>
      </c>
      <c r="K195" s="16">
        <v>-0.17033238622705879</v>
      </c>
      <c r="L195" s="16"/>
      <c r="M195" s="42">
        <f t="shared" si="2"/>
        <v>-0.13724114421373323</v>
      </c>
      <c r="N195" s="48">
        <f t="shared" si="3"/>
        <v>0.97288737732573671</v>
      </c>
    </row>
    <row r="196" spans="1:14" x14ac:dyDescent="0.25">
      <c r="A196" s="17">
        <v>6</v>
      </c>
      <c r="B196" s="4">
        <v>0.63295312059026421</v>
      </c>
      <c r="C196" s="16">
        <v>0.99407319047887321</v>
      </c>
      <c r="D196" s="16">
        <v>0.14615233332052888</v>
      </c>
      <c r="E196" s="16">
        <v>0.97880602410174788</v>
      </c>
      <c r="F196" s="16">
        <v>0.53093651579886714</v>
      </c>
      <c r="G196" s="16">
        <v>0.35902465010736168</v>
      </c>
      <c r="H196" s="16" t="s">
        <v>4</v>
      </c>
      <c r="I196" s="16">
        <v>-1.3016995065249095</v>
      </c>
      <c r="J196" s="16">
        <v>-2.1084549254420533</v>
      </c>
      <c r="K196" s="16">
        <v>4.8584409332299988E-2</v>
      </c>
      <c r="L196" s="16"/>
      <c r="M196" s="42">
        <f t="shared" si="2"/>
        <v>3.1152867973664417E-2</v>
      </c>
      <c r="N196" s="48">
        <f t="shared" si="3"/>
        <v>1.0555007634726878</v>
      </c>
    </row>
    <row r="197" spans="1:14" x14ac:dyDescent="0.25">
      <c r="A197" s="17">
        <v>7</v>
      </c>
      <c r="B197" s="9">
        <v>0.68246814539066081</v>
      </c>
      <c r="C197" s="16">
        <v>0.62002871039748264</v>
      </c>
      <c r="D197" s="16">
        <v>-0.2900993360439012</v>
      </c>
      <c r="E197" s="16">
        <v>1.5618089266314221</v>
      </c>
      <c r="F197" s="16">
        <v>0.63340867714814864</v>
      </c>
      <c r="G197" s="16">
        <v>0.12558879905440862</v>
      </c>
      <c r="H197" s="16" t="s">
        <v>4</v>
      </c>
      <c r="I197" s="16">
        <v>-0.61539975439755645</v>
      </c>
      <c r="J197" s="16">
        <v>-1.530132493460302</v>
      </c>
      <c r="K197" s="16">
        <v>-1.5383233897594863</v>
      </c>
      <c r="L197" s="16"/>
      <c r="M197" s="42">
        <f t="shared" si="2"/>
        <v>-3.89613016710137E-2</v>
      </c>
      <c r="N197" s="48">
        <f t="shared" si="3"/>
        <v>1.0525790663584953</v>
      </c>
    </row>
    <row r="198" spans="1:14" x14ac:dyDescent="0.25">
      <c r="A198" s="17">
        <v>8</v>
      </c>
      <c r="B198" s="9">
        <v>0.10953524532786452</v>
      </c>
      <c r="C198" s="16">
        <v>0.23455782416232865</v>
      </c>
      <c r="D198" s="16">
        <v>0.7516687654369929</v>
      </c>
      <c r="E198" s="16" t="s">
        <v>4</v>
      </c>
      <c r="F198" s="16">
        <v>0.22084950674609799</v>
      </c>
      <c r="G198" s="16">
        <v>1.3869022448526236</v>
      </c>
      <c r="H198" s="16" t="s">
        <v>4</v>
      </c>
      <c r="I198" s="16">
        <v>-0.48524827384348351</v>
      </c>
      <c r="J198" s="16">
        <v>-0.44280045246703703</v>
      </c>
      <c r="K198" s="16">
        <v>-2.189275844656644</v>
      </c>
      <c r="L198" s="16"/>
      <c r="M198" s="42">
        <f t="shared" si="2"/>
        <v>-5.1726373055157066E-2</v>
      </c>
      <c r="N198" s="48">
        <f>_xlfn.STDEV.S(B198:L198)</f>
        <v>1.0560949313255239</v>
      </c>
    </row>
    <row r="199" spans="1:14" x14ac:dyDescent="0.25">
      <c r="A199" s="17">
        <v>9</v>
      </c>
      <c r="B199" s="4">
        <v>-0.35397825618182349</v>
      </c>
      <c r="C199" s="16">
        <v>0.47972032621961597</v>
      </c>
      <c r="D199" s="16">
        <v>1.5238021653000016</v>
      </c>
      <c r="E199" s="16">
        <v>-1.0080406426738754E-2</v>
      </c>
      <c r="F199" s="16">
        <v>0.47591802377826392</v>
      </c>
      <c r="G199" s="16">
        <v>1.003091795464792</v>
      </c>
      <c r="H199" s="16" t="s">
        <v>4</v>
      </c>
      <c r="I199" s="16">
        <v>-1.0315747937942894</v>
      </c>
      <c r="J199" s="16">
        <v>-1.350103244150296</v>
      </c>
      <c r="K199" s="16">
        <v>-1.3511090605203167</v>
      </c>
      <c r="L199" s="16"/>
      <c r="M199" s="42">
        <f t="shared" si="2"/>
        <v>-6.8257050034532279E-2</v>
      </c>
      <c r="N199" s="48">
        <f t="shared" ref="N199:N201" si="4">_xlfn.STDEV.S(B199:L199)</f>
        <v>1.0356572647872277</v>
      </c>
    </row>
    <row r="200" spans="1:14" x14ac:dyDescent="0.25">
      <c r="A200" s="17">
        <v>10</v>
      </c>
      <c r="B200" s="4">
        <v>0.53670168512855132</v>
      </c>
      <c r="C200" s="16" t="s">
        <v>4</v>
      </c>
      <c r="D200" s="16">
        <v>1.3513411400235003</v>
      </c>
      <c r="E200" s="16">
        <v>0.23102901603125103</v>
      </c>
      <c r="F200" s="16">
        <v>0.6711218046565679</v>
      </c>
      <c r="G200" s="16">
        <v>0.77474327759638739</v>
      </c>
      <c r="H200" s="16" t="s">
        <v>4</v>
      </c>
      <c r="I200" s="16">
        <v>-1.1421643585453971</v>
      </c>
      <c r="J200" s="16">
        <v>-1.7373244249190731</v>
      </c>
      <c r="K200" s="16">
        <v>-8.0098338841872799E-3</v>
      </c>
      <c r="L200" s="16"/>
      <c r="M200" s="42">
        <f t="shared" si="2"/>
        <v>8.4679788260950004E-2</v>
      </c>
      <c r="N200" s="48">
        <f t="shared" si="4"/>
        <v>1.0339737499518056</v>
      </c>
    </row>
    <row r="201" spans="1:14" x14ac:dyDescent="0.25">
      <c r="A201" s="17">
        <v>11</v>
      </c>
      <c r="B201" s="4">
        <v>-0.33174923234646231</v>
      </c>
      <c r="C201" s="16" t="s">
        <v>4</v>
      </c>
      <c r="D201" s="16">
        <v>0.84711799176510527</v>
      </c>
      <c r="E201" s="16">
        <v>0.8094799178026495</v>
      </c>
      <c r="F201" s="16">
        <v>0.33670116680383616</v>
      </c>
      <c r="G201" s="16">
        <v>1.2178146231998654</v>
      </c>
      <c r="H201" s="16" t="s">
        <v>4</v>
      </c>
      <c r="I201" s="16">
        <v>-0.726399083113072</v>
      </c>
      <c r="J201" s="16">
        <v>-1.5021004079454787</v>
      </c>
      <c r="K201" s="16">
        <v>0.65560314155404475</v>
      </c>
      <c r="L201" s="16"/>
      <c r="M201" s="42">
        <f t="shared" si="2"/>
        <v>0.16330851471506097</v>
      </c>
      <c r="N201" s="48">
        <f t="shared" si="4"/>
        <v>0.93195521731406894</v>
      </c>
    </row>
    <row r="202" spans="1:14" ht="15.75" thickBot="1" x14ac:dyDescent="0.3">
      <c r="A202" s="22">
        <v>12</v>
      </c>
      <c r="B202" s="4">
        <v>1.2976166025946572</v>
      </c>
      <c r="C202" s="23" t="s">
        <v>4</v>
      </c>
      <c r="D202" s="23">
        <v>-0.27539349173955224</v>
      </c>
      <c r="E202" s="23">
        <v>-1.1629902541673736</v>
      </c>
      <c r="F202" s="23">
        <v>-0.91514128493927505</v>
      </c>
      <c r="G202" s="23">
        <v>0.70193686794125798</v>
      </c>
      <c r="H202" s="23" t="s">
        <v>4</v>
      </c>
      <c r="I202" s="23">
        <v>-1.2511975218020315</v>
      </c>
      <c r="J202" s="23">
        <v>-0.23591843024682249</v>
      </c>
      <c r="K202" s="23">
        <v>1.268142626818078</v>
      </c>
      <c r="L202" s="23"/>
      <c r="M202" s="52">
        <f t="shared" si="2"/>
        <v>-7.1618110692632686E-2</v>
      </c>
      <c r="N202" s="44">
        <f>_xlfn.STDEV.S(B202:L202)</f>
        <v>1.0440786045873074</v>
      </c>
    </row>
    <row r="205" spans="1:14" x14ac:dyDescent="0.25">
      <c r="A205" s="18"/>
      <c r="B205" s="36"/>
      <c r="C205" s="36"/>
      <c r="D205" s="36"/>
      <c r="E205" s="36"/>
      <c r="F205" s="36"/>
      <c r="G205" s="18"/>
      <c r="H205" s="43"/>
      <c r="I205" s="18"/>
      <c r="J205" s="18"/>
      <c r="K205" s="18"/>
      <c r="L205" s="18"/>
      <c r="M205" s="18"/>
      <c r="N205" s="18"/>
    </row>
    <row r="206" spans="1:14" ht="15.75" thickBot="1" x14ac:dyDescent="0.3">
      <c r="A206" t="s">
        <v>42</v>
      </c>
    </row>
    <row r="207" spans="1:14" x14ac:dyDescent="0.25">
      <c r="A207" s="30" t="s">
        <v>0</v>
      </c>
      <c r="B207" s="31" t="s">
        <v>20</v>
      </c>
      <c r="C207" s="37" t="s">
        <v>19</v>
      </c>
      <c r="D207" s="31" t="s">
        <v>21</v>
      </c>
      <c r="E207" s="31" t="s">
        <v>22</v>
      </c>
      <c r="F207" s="31" t="s">
        <v>23</v>
      </c>
      <c r="G207" s="31" t="s">
        <v>24</v>
      </c>
      <c r="H207" s="31" t="s">
        <v>25</v>
      </c>
      <c r="I207" s="31" t="s">
        <v>26</v>
      </c>
      <c r="J207" s="31" t="s">
        <v>27</v>
      </c>
      <c r="K207" s="31" t="s">
        <v>29</v>
      </c>
      <c r="L207" s="31" t="s">
        <v>28</v>
      </c>
      <c r="M207" s="31"/>
      <c r="N207" s="12"/>
    </row>
    <row r="208" spans="1:14" x14ac:dyDescent="0.25">
      <c r="A208" s="13">
        <v>6</v>
      </c>
      <c r="B208" s="38">
        <v>-0.28037581176298532</v>
      </c>
      <c r="C208" s="4">
        <v>0.63295312059026421</v>
      </c>
      <c r="D208" s="4">
        <v>0.99407319047887321</v>
      </c>
      <c r="E208" s="4">
        <v>0.14615233332052888</v>
      </c>
      <c r="F208" s="4">
        <v>0.97880602410174788</v>
      </c>
      <c r="G208" s="4">
        <v>0.53093651579886714</v>
      </c>
      <c r="H208" s="4">
        <v>0.35902465010736168</v>
      </c>
      <c r="I208" s="7" t="s">
        <v>4</v>
      </c>
      <c r="J208" s="4">
        <v>-1.3016995065249095</v>
      </c>
      <c r="K208" s="4">
        <v>-2.1084549254420533</v>
      </c>
      <c r="L208" s="4">
        <v>4.8584409332299988E-2</v>
      </c>
      <c r="M208" s="14"/>
      <c r="N208" s="15"/>
    </row>
    <row r="209" spans="1:14" x14ac:dyDescent="0.25">
      <c r="A209" s="13">
        <v>7</v>
      </c>
      <c r="B209" s="75">
        <v>0.35065171503912662</v>
      </c>
      <c r="C209" s="9">
        <v>0.68246814539066081</v>
      </c>
      <c r="D209" s="4">
        <v>0.62002871039748264</v>
      </c>
      <c r="E209" s="4">
        <v>-0.2900993360439012</v>
      </c>
      <c r="F209" s="4">
        <v>1.5618089266314221</v>
      </c>
      <c r="G209" s="4">
        <v>0.63340867714814864</v>
      </c>
      <c r="H209" s="4">
        <v>0.12558879905440862</v>
      </c>
      <c r="I209" s="7" t="s">
        <v>4</v>
      </c>
      <c r="J209" s="4">
        <v>-0.61539975439755645</v>
      </c>
      <c r="K209" s="4">
        <v>-1.530132493460302</v>
      </c>
      <c r="L209" s="4">
        <v>-1.5383233897594863</v>
      </c>
      <c r="M209" s="14"/>
      <c r="N209" s="15"/>
    </row>
    <row r="210" spans="1:14" x14ac:dyDescent="0.25">
      <c r="A210" s="13">
        <v>8</v>
      </c>
      <c r="B210" s="75">
        <v>0.41381098444125602</v>
      </c>
      <c r="C210" s="9">
        <v>0.10953524532786452</v>
      </c>
      <c r="D210" s="4">
        <v>0.23455782416232865</v>
      </c>
      <c r="E210" s="4">
        <v>0.7516687654369929</v>
      </c>
      <c r="F210" s="7" t="s">
        <v>4</v>
      </c>
      <c r="G210" s="4">
        <v>0.22084950674609799</v>
      </c>
      <c r="H210" s="4">
        <v>1.3869022448526236</v>
      </c>
      <c r="I210" s="7" t="s">
        <v>4</v>
      </c>
      <c r="J210" s="9">
        <v>-0.48524827384348351</v>
      </c>
      <c r="K210" s="4">
        <v>-0.44280045246703703</v>
      </c>
      <c r="L210" s="4">
        <v>-2.189275844656644</v>
      </c>
      <c r="M210" s="14"/>
      <c r="N210" s="15"/>
    </row>
    <row r="211" spans="1:14" x14ac:dyDescent="0.25">
      <c r="A211" s="13">
        <v>9</v>
      </c>
      <c r="B211" s="38">
        <v>0.61431345031079176</v>
      </c>
      <c r="C211" s="4">
        <v>-0.35397825618182349</v>
      </c>
      <c r="D211" s="4">
        <v>0.47972032621961597</v>
      </c>
      <c r="E211" s="4">
        <v>1.5238021653000016</v>
      </c>
      <c r="F211" s="4">
        <v>-1.0080406426738754E-2</v>
      </c>
      <c r="G211" s="4">
        <v>0.47591802377826392</v>
      </c>
      <c r="H211" s="4">
        <v>1.003091795464792</v>
      </c>
      <c r="I211" s="7" t="s">
        <v>4</v>
      </c>
      <c r="J211" s="4">
        <v>-1.0315747937942894</v>
      </c>
      <c r="K211" s="4">
        <v>-1.350103244150296</v>
      </c>
      <c r="L211" s="4">
        <v>-1.3511090605203167</v>
      </c>
      <c r="M211" s="16"/>
      <c r="N211" s="15"/>
    </row>
    <row r="212" spans="1:14" x14ac:dyDescent="0.25">
      <c r="A212" s="13">
        <v>10</v>
      </c>
      <c r="B212" s="38">
        <v>-0.67743830608759903</v>
      </c>
      <c r="C212" s="4">
        <v>0.53670168512855132</v>
      </c>
      <c r="D212" s="7" t="s">
        <v>4</v>
      </c>
      <c r="E212" s="4">
        <v>1.3513411400235003</v>
      </c>
      <c r="F212" s="4">
        <v>0.23102901603125103</v>
      </c>
      <c r="G212" s="4">
        <v>0.6711218046565679</v>
      </c>
      <c r="H212" s="4">
        <v>0.77474327759638739</v>
      </c>
      <c r="I212" s="7" t="s">
        <v>4</v>
      </c>
      <c r="J212" s="4">
        <v>-1.1421643585453971</v>
      </c>
      <c r="K212" s="4">
        <v>-1.7373244249190731</v>
      </c>
      <c r="L212" s="4">
        <v>-8.0098338841872799E-3</v>
      </c>
      <c r="M212" s="16"/>
      <c r="N212" s="15"/>
    </row>
    <row r="213" spans="1:14" x14ac:dyDescent="0.25">
      <c r="A213" s="13">
        <v>11</v>
      </c>
      <c r="B213" s="38">
        <v>-1.3064681177204875</v>
      </c>
      <c r="C213" s="4">
        <v>-0.33174923234646231</v>
      </c>
      <c r="D213" s="7" t="s">
        <v>4</v>
      </c>
      <c r="E213" s="4">
        <v>0.84711799176510527</v>
      </c>
      <c r="F213" s="4">
        <v>0.8094799178026495</v>
      </c>
      <c r="G213" s="4">
        <v>0.33670116680383616</v>
      </c>
      <c r="H213" s="4">
        <v>1.2178146231998654</v>
      </c>
      <c r="I213" s="7" t="s">
        <v>4</v>
      </c>
      <c r="J213" s="4">
        <v>-0.726399083113072</v>
      </c>
      <c r="K213" s="4">
        <v>-1.5021004079454787</v>
      </c>
      <c r="L213" s="4">
        <v>0.65560314155404475</v>
      </c>
      <c r="M213" s="16"/>
      <c r="N213" s="15"/>
    </row>
    <row r="214" spans="1:14" x14ac:dyDescent="0.25">
      <c r="A214" s="13">
        <v>12</v>
      </c>
      <c r="B214" s="38">
        <v>0.5729448855410636</v>
      </c>
      <c r="C214" s="4">
        <v>1.2976166025946572</v>
      </c>
      <c r="D214" s="7" t="s">
        <v>4</v>
      </c>
      <c r="E214" s="4">
        <v>-0.27539349173955224</v>
      </c>
      <c r="F214" s="4">
        <v>-1.1629902541673736</v>
      </c>
      <c r="G214" s="4">
        <v>-0.91514128493927505</v>
      </c>
      <c r="H214" s="4">
        <v>0.70193686794125798</v>
      </c>
      <c r="I214" s="7" t="s">
        <v>4</v>
      </c>
      <c r="J214" s="4">
        <v>-1.2511975218020315</v>
      </c>
      <c r="K214" s="4">
        <v>-0.23591843024682249</v>
      </c>
      <c r="L214" s="4">
        <v>1.268142626818078</v>
      </c>
      <c r="M214" s="16"/>
      <c r="N214" s="15"/>
    </row>
    <row r="215" spans="1:14" x14ac:dyDescent="0.25">
      <c r="A215" s="13">
        <v>1</v>
      </c>
      <c r="B215" s="33">
        <v>-0.90714618934626912</v>
      </c>
      <c r="C215" s="33">
        <v>0.45824885942644616</v>
      </c>
      <c r="D215" s="38">
        <v>-7.843477017379738E-2</v>
      </c>
      <c r="E215" s="38">
        <v>1.5956836792279865</v>
      </c>
      <c r="F215" s="38">
        <v>-0.56992868708145283</v>
      </c>
      <c r="G215" s="38">
        <v>6.0479919231000108E-2</v>
      </c>
      <c r="H215" s="76" t="s">
        <v>4</v>
      </c>
      <c r="I215" s="38">
        <v>1.6957879178586144</v>
      </c>
      <c r="J215" s="38">
        <v>-0.60937754204033312</v>
      </c>
      <c r="K215" s="38">
        <v>-0.54091775724604896</v>
      </c>
      <c r="L215" s="38"/>
      <c r="M215" s="16"/>
      <c r="N215" s="15"/>
    </row>
    <row r="216" spans="1:14" x14ac:dyDescent="0.25">
      <c r="A216" s="13">
        <v>2</v>
      </c>
      <c r="B216" s="33">
        <v>0.16444304523440428</v>
      </c>
      <c r="C216" s="33">
        <v>0.42578386205300428</v>
      </c>
      <c r="D216" s="38">
        <v>3.7708873372732168E-2</v>
      </c>
      <c r="E216" s="38">
        <v>2.2591843557101918</v>
      </c>
      <c r="F216" s="38">
        <v>-1.2461881594920232</v>
      </c>
      <c r="G216" s="38">
        <v>-0.40739281343589495</v>
      </c>
      <c r="H216" s="76" t="s">
        <v>4</v>
      </c>
      <c r="I216" s="38">
        <v>0.11966972258799292</v>
      </c>
      <c r="J216" s="38">
        <v>-1.3495243305563775</v>
      </c>
      <c r="K216" s="38">
        <v>0.59955356521759051</v>
      </c>
      <c r="L216" s="38"/>
      <c r="M216" s="16"/>
      <c r="N216" s="15"/>
    </row>
    <row r="217" spans="1:14" x14ac:dyDescent="0.25">
      <c r="A217" s="32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16"/>
      <c r="N217" s="15"/>
    </row>
    <row r="218" spans="1:14" x14ac:dyDescent="0.25">
      <c r="A218" s="17"/>
      <c r="B218" s="18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5"/>
    </row>
    <row r="219" spans="1:14" x14ac:dyDescent="0.25">
      <c r="A219" s="17" t="s">
        <v>10</v>
      </c>
      <c r="B219" s="18"/>
      <c r="C219" s="19" cm="1">
        <f t="array" ref="C219">SQRT(SUMSQ($B$208:$B$216-C208:C216)/COUNT($B$208:$B$216))</f>
        <v>0.87282485320946657</v>
      </c>
      <c r="D219" s="19" t="e" cm="1">
        <f t="array" ref="D219">SQRT(SUMSQ($B$208:$B$216-D208:D216)/COUNT($B$208:$B$216))</f>
        <v>#VALUE!</v>
      </c>
      <c r="E219" s="19" cm="1">
        <f t="array" ref="E219">SQRT(SUMSQ($B$208:$B$216-E208:E216)/COUNT($B$208:$B$216))</f>
        <v>1.5513242176363384</v>
      </c>
      <c r="F219" s="19" t="e" cm="1">
        <f t="array" ref="F219">SQRT(SUMSQ($B$208:$B$216-F208:F216)/COUNT($B$208:$B$216))</f>
        <v>#VALUE!</v>
      </c>
      <c r="G219" s="19" cm="1">
        <f t="array" ref="G219">SQRT(SUMSQ($B$208:$B$216-G208:G216)/COUNT($B$208:$B$216))</f>
        <v>0.98831412428580157</v>
      </c>
      <c r="H219" s="19" t="e" cm="1">
        <f t="array" ref="H219">SQRT(SUMSQ($B$208:$B$216-H208:H216)/COUNT($B$208:$B$216))</f>
        <v>#VALUE!</v>
      </c>
      <c r="I219" s="19" t="e" cm="1">
        <f t="array" ref="I219">SQRT(SUMSQ($B$208:$B$216-I208:I216)/COUNT($B$208:$B$216))</f>
        <v>#VALUE!</v>
      </c>
      <c r="J219" s="19" cm="1">
        <f t="array" ref="J219">SQRT(SUMSQ($B$208:$B$216-J208:J216)/COUNT($B$208:$B$216))</f>
        <v>1.1428192472206529</v>
      </c>
      <c r="K219" s="19" cm="1">
        <f t="array" ref="K219">SQRT(SUMSQ($B$208:$B$216-K208:K216)/COUNT($B$208:$B$216))</f>
        <v>1.2297819797159306</v>
      </c>
      <c r="L219" s="19" cm="1">
        <f t="array" ref="L219">SQRT(SUMSQ($B$208:$B$216-L208:L216)/COUNT($B$208:$B$216))</f>
        <v>1.4887169042438464</v>
      </c>
      <c r="M219" s="19"/>
      <c r="N219" s="15"/>
    </row>
    <row r="220" spans="1:14" x14ac:dyDescent="0.25">
      <c r="A220" s="17" t="s">
        <v>11</v>
      </c>
      <c r="B220" s="18"/>
      <c r="C220" s="16">
        <v>1</v>
      </c>
      <c r="E220" s="16">
        <v>5</v>
      </c>
      <c r="F220" s="18"/>
      <c r="G220" s="16">
        <v>2</v>
      </c>
      <c r="I220" s="18"/>
      <c r="J220" s="16">
        <v>3</v>
      </c>
      <c r="K220" s="16">
        <v>4</v>
      </c>
      <c r="M220" s="18"/>
    </row>
    <row r="221" spans="1:14" ht="15.75" thickBot="1" x14ac:dyDescent="0.3">
      <c r="A221" s="17"/>
      <c r="B221" s="18"/>
      <c r="C221" s="16"/>
      <c r="D221" s="16"/>
      <c r="E221" s="16"/>
      <c r="F221" s="18"/>
      <c r="G221" s="16"/>
      <c r="H221" s="18"/>
      <c r="I221" s="74"/>
      <c r="J221" s="18"/>
      <c r="K221" s="18"/>
      <c r="L221" s="16"/>
      <c r="M221" s="18"/>
      <c r="N221" s="15"/>
    </row>
    <row r="222" spans="1:14" x14ac:dyDescent="0.25">
      <c r="A222" s="13" t="s">
        <v>0</v>
      </c>
      <c r="B222" s="37" t="s">
        <v>19</v>
      </c>
      <c r="C222" s="31" t="s">
        <v>24</v>
      </c>
      <c r="D222" s="31" t="s">
        <v>27</v>
      </c>
      <c r="E222" s="31" t="s">
        <v>29</v>
      </c>
      <c r="F222" s="31" t="s">
        <v>22</v>
      </c>
      <c r="G222" s="18"/>
      <c r="H222" s="18"/>
      <c r="I222" s="39"/>
      <c r="J222" s="18"/>
      <c r="K222" s="18"/>
      <c r="M222" s="18"/>
      <c r="N222" s="15"/>
    </row>
    <row r="223" spans="1:14" x14ac:dyDescent="0.25">
      <c r="A223" s="13">
        <v>6</v>
      </c>
      <c r="B223" s="4">
        <v>0.63295312059026421</v>
      </c>
      <c r="C223" s="4">
        <v>0.53093651579886714</v>
      </c>
      <c r="D223" s="4">
        <v>-1.3016995065249095</v>
      </c>
      <c r="E223" s="4">
        <v>-2.1084549254420533</v>
      </c>
      <c r="F223" s="4">
        <v>0.14615233332052888</v>
      </c>
      <c r="G223" s="18"/>
      <c r="H223" s="18"/>
      <c r="I223" s="33"/>
      <c r="J223" s="18"/>
      <c r="N223" s="15"/>
    </row>
    <row r="224" spans="1:14" x14ac:dyDescent="0.25">
      <c r="A224" s="13">
        <v>7</v>
      </c>
      <c r="B224" s="9">
        <v>0.68246814539066081</v>
      </c>
      <c r="C224" s="4">
        <v>0.63340867714814864</v>
      </c>
      <c r="D224" s="4">
        <v>-0.61539975439755645</v>
      </c>
      <c r="E224" s="4">
        <v>-1.530132493460302</v>
      </c>
      <c r="F224" s="4">
        <v>-0.2900993360439012</v>
      </c>
      <c r="G224" s="18"/>
      <c r="H224" s="18"/>
      <c r="I224" s="33"/>
      <c r="J224" s="18"/>
      <c r="K224" s="18"/>
      <c r="M224" s="18"/>
      <c r="N224" s="15"/>
    </row>
    <row r="225" spans="1:14" x14ac:dyDescent="0.25">
      <c r="A225" s="13">
        <v>8</v>
      </c>
      <c r="B225" s="9">
        <v>0.10953524532786452</v>
      </c>
      <c r="C225" s="4">
        <v>0.22084950674609799</v>
      </c>
      <c r="D225" s="9">
        <v>-0.48524827384348351</v>
      </c>
      <c r="E225" s="4">
        <v>-0.44280045246703703</v>
      </c>
      <c r="F225" s="4">
        <v>0.7516687654369929</v>
      </c>
      <c r="G225" s="18"/>
      <c r="H225" s="18"/>
      <c r="I225" s="33"/>
      <c r="J225" s="18"/>
      <c r="K225" s="18"/>
      <c r="L225" s="18"/>
      <c r="M225" s="18"/>
      <c r="N225" s="15"/>
    </row>
    <row r="226" spans="1:14" x14ac:dyDescent="0.25">
      <c r="A226" s="13">
        <v>9</v>
      </c>
      <c r="B226" s="4">
        <v>-0.35397825618182349</v>
      </c>
      <c r="C226" s="4">
        <v>0.47591802377826392</v>
      </c>
      <c r="D226" s="4">
        <v>-1.0315747937942894</v>
      </c>
      <c r="E226" s="4">
        <v>-1.350103244150296</v>
      </c>
      <c r="F226" s="4">
        <v>1.5238021653000016</v>
      </c>
      <c r="G226" s="18"/>
      <c r="H226" s="18"/>
      <c r="I226" s="33"/>
      <c r="J226" s="18"/>
      <c r="N226" s="15"/>
    </row>
    <row r="227" spans="1:14" x14ac:dyDescent="0.25">
      <c r="A227" s="13">
        <v>10</v>
      </c>
      <c r="B227" s="4">
        <v>0.53670168512855132</v>
      </c>
      <c r="C227" s="4">
        <v>0.6711218046565679</v>
      </c>
      <c r="D227" s="4">
        <v>-1.1421643585453971</v>
      </c>
      <c r="E227" s="4">
        <v>-1.7373244249190731</v>
      </c>
      <c r="F227" s="4">
        <v>1.3513411400235003</v>
      </c>
      <c r="G227" s="18"/>
      <c r="H227" s="18"/>
      <c r="I227" s="33"/>
      <c r="J227" s="18"/>
      <c r="K227" s="18"/>
      <c r="L227" s="18"/>
      <c r="M227" s="18"/>
      <c r="N227" s="15"/>
    </row>
    <row r="228" spans="1:14" x14ac:dyDescent="0.25">
      <c r="A228" s="13">
        <v>11</v>
      </c>
      <c r="B228" s="4">
        <v>-0.33174923234646231</v>
      </c>
      <c r="C228" s="4">
        <v>0.33670116680383616</v>
      </c>
      <c r="D228" s="4">
        <v>-0.726399083113072</v>
      </c>
      <c r="E228" s="4">
        <v>-1.5021004079454787</v>
      </c>
      <c r="F228" s="4">
        <v>0.84711799176510527</v>
      </c>
      <c r="G228" s="18"/>
      <c r="H228" s="18"/>
      <c r="I228" s="33"/>
      <c r="J228" s="18"/>
      <c r="K228" s="18"/>
      <c r="L228" s="18"/>
      <c r="M228" s="18"/>
      <c r="N228" s="15"/>
    </row>
    <row r="229" spans="1:14" x14ac:dyDescent="0.25">
      <c r="A229" s="13">
        <v>12</v>
      </c>
      <c r="B229" s="4">
        <v>1.2976166025946572</v>
      </c>
      <c r="C229" s="4">
        <v>-0.91514128493927505</v>
      </c>
      <c r="D229" s="4">
        <v>-1.2511975218020315</v>
      </c>
      <c r="E229" s="4">
        <v>-0.23591843024682249</v>
      </c>
      <c r="F229" s="4">
        <v>-0.27539349173955224</v>
      </c>
      <c r="G229" s="18"/>
      <c r="H229" s="18"/>
      <c r="I229" s="33"/>
      <c r="J229" s="18"/>
      <c r="K229" s="18"/>
      <c r="L229" s="18"/>
      <c r="M229" s="18"/>
      <c r="N229" s="15"/>
    </row>
    <row r="230" spans="1:14" x14ac:dyDescent="0.25">
      <c r="A230" s="13">
        <v>1</v>
      </c>
      <c r="B230" s="33">
        <v>0.45824885942644616</v>
      </c>
      <c r="C230" s="38">
        <v>6.0479919231000108E-2</v>
      </c>
      <c r="D230" s="38">
        <v>-0.60937754204033312</v>
      </c>
      <c r="E230" s="38">
        <v>-0.54091775724604896</v>
      </c>
      <c r="F230" s="38">
        <v>1.5956836792279865</v>
      </c>
      <c r="G230" s="18"/>
      <c r="H230" s="18"/>
      <c r="I230" s="33"/>
      <c r="J230" s="18"/>
      <c r="K230" s="18"/>
      <c r="L230" s="18"/>
      <c r="M230" s="18"/>
      <c r="N230" s="15"/>
    </row>
    <row r="231" spans="1:14" x14ac:dyDescent="0.25">
      <c r="A231" s="13">
        <v>2</v>
      </c>
      <c r="B231" s="33">
        <v>0.42578386205300428</v>
      </c>
      <c r="C231" s="38">
        <v>-0.40739281343589495</v>
      </c>
      <c r="D231" s="38">
        <v>-1.3495243305563775</v>
      </c>
      <c r="E231" s="38">
        <v>0.59955356521759051</v>
      </c>
      <c r="F231" s="38">
        <v>2.2591843557101918</v>
      </c>
      <c r="G231" s="18"/>
      <c r="H231" s="18"/>
      <c r="I231" s="33"/>
      <c r="J231" s="18"/>
      <c r="K231" s="18"/>
      <c r="L231" s="18"/>
      <c r="M231" s="18"/>
      <c r="N231" s="15"/>
    </row>
    <row r="232" spans="1:14" x14ac:dyDescent="0.25">
      <c r="A232" s="13">
        <v>5</v>
      </c>
      <c r="B232" s="4">
        <v>1.4823343007104071</v>
      </c>
      <c r="C232" s="16">
        <v>7.5765887920548669E-2</v>
      </c>
      <c r="D232" s="16">
        <v>-1.9663232135312918</v>
      </c>
      <c r="E232" s="4">
        <v>-0.17033238622705879</v>
      </c>
      <c r="F232" s="4">
        <v>0.46016750201343332</v>
      </c>
      <c r="G232" s="18"/>
      <c r="H232" s="18"/>
      <c r="I232" s="33"/>
      <c r="J232" s="18"/>
      <c r="K232" s="18"/>
      <c r="L232" s="18"/>
      <c r="M232" s="18"/>
      <c r="N232" s="15"/>
    </row>
    <row r="233" spans="1:14" x14ac:dyDescent="0.25">
      <c r="A233" s="17" t="s">
        <v>10</v>
      </c>
      <c r="B233" s="20">
        <f>C219</f>
        <v>0.87282485320946657</v>
      </c>
      <c r="C233" s="20">
        <f>G219</f>
        <v>0.98831412428580157</v>
      </c>
      <c r="D233" s="20">
        <f>J219</f>
        <v>1.1428192472206529</v>
      </c>
      <c r="E233" s="20">
        <f>K219</f>
        <v>1.2297819797159306</v>
      </c>
      <c r="F233" s="8">
        <f>E219</f>
        <v>1.5513242176363384</v>
      </c>
      <c r="G233" s="18"/>
      <c r="H233" s="18"/>
      <c r="I233" s="40"/>
      <c r="J233" s="18"/>
      <c r="K233" s="18"/>
      <c r="L233" s="18"/>
      <c r="M233" s="18"/>
      <c r="N233" s="15"/>
    </row>
    <row r="234" spans="1:14" ht="15.75" thickBot="1" x14ac:dyDescent="0.3">
      <c r="A234" s="18" t="s">
        <v>12</v>
      </c>
      <c r="B234" s="36" cm="1">
        <f t="array" ref="B234">(1/B233)/(SUM(1/$B$233:$F$233))</f>
        <v>0.25514995388247963</v>
      </c>
      <c r="C234" s="36" cm="1">
        <f t="array" ref="C234">(1/C233)/(SUM(1/$B$233:$F$233))</f>
        <v>0.22533445143750322</v>
      </c>
      <c r="D234" s="36" cm="1">
        <f t="array" ref="D234">(1/D233)/(SUM(1/$B$233:$F$233))</f>
        <v>0.19487003004673653</v>
      </c>
      <c r="E234" s="36" cm="1">
        <f t="array" ref="E234">(1/E233)/(SUM(1/$B$233:$F$233))</f>
        <v>0.18109000190043406</v>
      </c>
      <c r="F234" s="36" cm="1">
        <f t="array" ref="F234">(1/F233)/(SUM(1/$B$233:$F$233))</f>
        <v>0.14355556273284653</v>
      </c>
      <c r="G234" s="18"/>
      <c r="H234" s="28">
        <f>SUM(B234:F234)</f>
        <v>0.99999999999999989</v>
      </c>
      <c r="I234" s="18"/>
      <c r="J234" s="18"/>
      <c r="K234" s="18"/>
      <c r="L234" s="18"/>
      <c r="M234" s="18"/>
      <c r="N234" s="18"/>
    </row>
    <row r="236" spans="1:14" x14ac:dyDescent="0.25">
      <c r="A236" s="17"/>
      <c r="B236" s="18" t="s">
        <v>1</v>
      </c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5"/>
    </row>
    <row r="237" spans="1:14" x14ac:dyDescent="0.25">
      <c r="A237" s="17" t="s">
        <v>0</v>
      </c>
      <c r="B237" s="18">
        <v>1980</v>
      </c>
      <c r="C237" s="37">
        <v>1981</v>
      </c>
      <c r="D237" s="18">
        <v>1983</v>
      </c>
      <c r="E237" s="18">
        <v>1984</v>
      </c>
      <c r="F237" s="18">
        <v>1985</v>
      </c>
      <c r="G237" s="18">
        <v>1986</v>
      </c>
      <c r="H237" s="18">
        <v>1987</v>
      </c>
      <c r="I237" s="18">
        <v>1988</v>
      </c>
      <c r="J237" s="18">
        <v>1989</v>
      </c>
      <c r="K237" s="18">
        <v>1990</v>
      </c>
      <c r="L237" s="18"/>
      <c r="M237" s="18" t="s">
        <v>5</v>
      </c>
      <c r="N237" s="15" t="s">
        <v>6</v>
      </c>
    </row>
    <row r="238" spans="1:14" x14ac:dyDescent="0.25">
      <c r="A238" s="17">
        <v>1</v>
      </c>
      <c r="B238" s="16">
        <v>-1.5362669512441745</v>
      </c>
      <c r="C238" s="4">
        <v>0.45824885942644616</v>
      </c>
      <c r="D238" s="16">
        <v>-7.843477017379738E-2</v>
      </c>
      <c r="E238" s="16">
        <v>1.5956836792279865</v>
      </c>
      <c r="F238" s="16">
        <v>-0.56992868708145283</v>
      </c>
      <c r="G238" s="16">
        <v>6.0479919231000108E-2</v>
      </c>
      <c r="H238" s="16" t="s">
        <v>4</v>
      </c>
      <c r="I238" s="16">
        <v>1.6957879178586144</v>
      </c>
      <c r="J238" s="16">
        <v>-0.60937754204033312</v>
      </c>
      <c r="K238" s="16">
        <v>-0.54091775724604896</v>
      </c>
      <c r="L238" s="16"/>
      <c r="M238" s="19">
        <f>AVERAGE(B238:L238)</f>
        <v>5.280829643980451E-2</v>
      </c>
      <c r="N238" s="21">
        <f>_xlfn.STDEV.S(B238:L238)</f>
        <v>1.0586237725587799</v>
      </c>
    </row>
    <row r="239" spans="1:14" x14ac:dyDescent="0.25">
      <c r="A239" s="17">
        <v>2</v>
      </c>
      <c r="B239" s="16">
        <v>0.24171669598463771</v>
      </c>
      <c r="C239" s="4">
        <v>0.42578386205300428</v>
      </c>
      <c r="D239" s="16">
        <v>3.7708873372732168E-2</v>
      </c>
      <c r="E239" s="16">
        <v>2.2591843557101918</v>
      </c>
      <c r="F239" s="16">
        <v>-1.2461881594920232</v>
      </c>
      <c r="G239" s="16">
        <v>-0.40739281343589495</v>
      </c>
      <c r="H239" s="16" t="s">
        <v>4</v>
      </c>
      <c r="I239" s="16">
        <v>0.11966972258799292</v>
      </c>
      <c r="J239" s="16">
        <v>-1.3495243305563775</v>
      </c>
      <c r="K239" s="16">
        <v>0.59955356521759051</v>
      </c>
      <c r="L239" s="16"/>
      <c r="M239" s="19">
        <f t="shared" ref="M239:M249" si="5">AVERAGE(B239:L239)</f>
        <v>7.5612419049094867E-2</v>
      </c>
      <c r="N239" s="21">
        <f t="shared" ref="N239:N244" si="6">_xlfn.STDEV.S(B239:L239)</f>
        <v>1.0728207388363802</v>
      </c>
    </row>
    <row r="240" spans="1:14" x14ac:dyDescent="0.25">
      <c r="A240" s="17">
        <v>3</v>
      </c>
      <c r="B240" s="16">
        <v>1.0497416961175785</v>
      </c>
      <c r="C240" s="4">
        <v>-0.45831945884993341</v>
      </c>
      <c r="D240" s="16">
        <v>-1.0567066449774662</v>
      </c>
      <c r="E240" s="16">
        <v>1.123855029684067</v>
      </c>
      <c r="F240" s="16">
        <v>0.66713342858383151</v>
      </c>
      <c r="G240" s="16">
        <v>-1.0025811394376034</v>
      </c>
      <c r="H240" s="16" t="s">
        <v>4</v>
      </c>
      <c r="I240" s="16">
        <v>1.6816088256655899</v>
      </c>
      <c r="J240" s="16">
        <v>-1.1004567358020148</v>
      </c>
      <c r="K240" s="16">
        <v>0.28523048212978619</v>
      </c>
      <c r="L240" s="16"/>
      <c r="M240" s="19">
        <f t="shared" si="5"/>
        <v>0.13216727590153723</v>
      </c>
      <c r="N240" s="21">
        <f t="shared" si="6"/>
        <v>1.066822698916938</v>
      </c>
    </row>
    <row r="241" spans="1:14" x14ac:dyDescent="0.25">
      <c r="A241" s="17">
        <v>4</v>
      </c>
      <c r="B241" s="16">
        <v>1.3005585016229535</v>
      </c>
      <c r="C241" s="4">
        <v>-0.27446641630807295</v>
      </c>
      <c r="D241" s="16">
        <v>-0.50763893783718239</v>
      </c>
      <c r="E241" s="16">
        <v>-0.27207758840510843</v>
      </c>
      <c r="F241" s="16">
        <v>0.58774741182517731</v>
      </c>
      <c r="G241" s="16">
        <v>-0.74372187625873454</v>
      </c>
      <c r="H241" s="16" t="s">
        <v>4</v>
      </c>
      <c r="I241" s="16">
        <v>0.71718806513243116</v>
      </c>
      <c r="J241" s="16">
        <v>-1.2216518223013775</v>
      </c>
      <c r="K241" s="16">
        <v>1.9236747698478573</v>
      </c>
      <c r="L241" s="16"/>
      <c r="M241" s="19">
        <f t="shared" si="5"/>
        <v>0.16773467859088262</v>
      </c>
      <c r="N241" s="21">
        <f t="shared" si="6"/>
        <v>1.0278119477019221</v>
      </c>
    </row>
    <row r="242" spans="1:14" x14ac:dyDescent="0.25">
      <c r="A242" s="17">
        <v>5</v>
      </c>
      <c r="B242" s="16">
        <v>1.0750490184846002</v>
      </c>
      <c r="C242" s="4">
        <v>1.4823343007104071</v>
      </c>
      <c r="D242" s="16">
        <v>-0.91586166690730808</v>
      </c>
      <c r="E242" s="16">
        <v>0.46016750201343332</v>
      </c>
      <c r="F242" s="16">
        <v>0.51695651963047151</v>
      </c>
      <c r="G242" s="16">
        <v>7.5765887920548669E-2</v>
      </c>
      <c r="H242" s="16" t="s">
        <v>4</v>
      </c>
      <c r="I242" s="16">
        <v>-0.96728414590836587</v>
      </c>
      <c r="J242" s="16">
        <v>-1.9663232135312918</v>
      </c>
      <c r="K242" s="16">
        <v>-0.17033238622705879</v>
      </c>
      <c r="L242" s="16"/>
      <c r="M242" s="19">
        <f t="shared" si="5"/>
        <v>-4.5503131534951557E-2</v>
      </c>
      <c r="N242" s="21">
        <f t="shared" si="6"/>
        <v>1.0890954109355957</v>
      </c>
    </row>
    <row r="243" spans="1:14" x14ac:dyDescent="0.25">
      <c r="A243" s="17">
        <v>6</v>
      </c>
      <c r="B243" s="16">
        <v>0.63295312059026421</v>
      </c>
      <c r="C243" s="4">
        <v>-0.28037581176298532</v>
      </c>
      <c r="D243" s="16">
        <v>0.14615233332052888</v>
      </c>
      <c r="E243" s="16">
        <v>0.97880602410174788</v>
      </c>
      <c r="F243" s="16">
        <v>0.53093651579886714</v>
      </c>
      <c r="G243" s="16">
        <v>0.35902465010736168</v>
      </c>
      <c r="H243" s="16" t="s">
        <v>4</v>
      </c>
      <c r="I243" s="16">
        <v>-1.3016995065249095</v>
      </c>
      <c r="J243" s="16">
        <v>-2.1084549254420533</v>
      </c>
      <c r="K243" s="16">
        <v>4.8584409332299988E-2</v>
      </c>
      <c r="L243" s="16"/>
      <c r="M243" s="19">
        <f t="shared" si="5"/>
        <v>-0.11045257671987538</v>
      </c>
      <c r="N243" s="21">
        <f t="shared" si="6"/>
        <v>0.99385741851099074</v>
      </c>
    </row>
    <row r="244" spans="1:14" x14ac:dyDescent="0.25">
      <c r="A244" s="17">
        <v>7</v>
      </c>
      <c r="B244" s="16">
        <v>0.68246814539066081</v>
      </c>
      <c r="C244" s="4">
        <v>0.35065171503912662</v>
      </c>
      <c r="D244" s="16">
        <v>-0.2900993360439012</v>
      </c>
      <c r="E244" s="16">
        <v>1.5618089266314221</v>
      </c>
      <c r="F244" s="16">
        <v>0.63340867714814864</v>
      </c>
      <c r="G244" s="16">
        <v>0.12558879905440862</v>
      </c>
      <c r="H244" s="16" t="s">
        <v>4</v>
      </c>
      <c r="I244" s="16">
        <v>-0.61539975439755645</v>
      </c>
      <c r="J244" s="16">
        <v>-1.530132493460302</v>
      </c>
      <c r="K244" s="16">
        <v>-1.5383233897594863</v>
      </c>
      <c r="L244" s="16"/>
      <c r="M244" s="19">
        <f t="shared" si="5"/>
        <v>-6.8892078933053255E-2</v>
      </c>
      <c r="N244" s="21">
        <f t="shared" si="6"/>
        <v>1.0351841219938438</v>
      </c>
    </row>
    <row r="245" spans="1:14" x14ac:dyDescent="0.25">
      <c r="A245" s="17">
        <v>8</v>
      </c>
      <c r="B245" s="16">
        <v>0.10953524532786452</v>
      </c>
      <c r="C245" s="4">
        <v>0.41381098444125602</v>
      </c>
      <c r="D245" s="16">
        <v>0.7516687654369929</v>
      </c>
      <c r="E245" s="16" t="s">
        <v>4</v>
      </c>
      <c r="F245" s="16">
        <v>0.22084950674609799</v>
      </c>
      <c r="G245" s="16">
        <v>1.3869022448526236</v>
      </c>
      <c r="H245" s="16" t="s">
        <v>4</v>
      </c>
      <c r="I245" s="16">
        <v>-0.48524827384348351</v>
      </c>
      <c r="J245" s="16">
        <v>-0.44280045246703703</v>
      </c>
      <c r="K245" s="16">
        <v>-2.189275844656644</v>
      </c>
      <c r="L245" s="16"/>
      <c r="M245" s="19">
        <f t="shared" si="5"/>
        <v>-2.9319728020291175E-2</v>
      </c>
      <c r="N245" s="21">
        <f>_xlfn.STDEV.S(B245:L245)</f>
        <v>1.0649014344405492</v>
      </c>
    </row>
    <row r="246" spans="1:14" x14ac:dyDescent="0.25">
      <c r="A246" s="17">
        <v>9</v>
      </c>
      <c r="B246" s="16">
        <v>-0.35397825618182349</v>
      </c>
      <c r="C246" s="4">
        <v>0.61431345031079176</v>
      </c>
      <c r="D246" s="16">
        <v>1.5238021653000016</v>
      </c>
      <c r="E246" s="16">
        <v>-1.0080406426738754E-2</v>
      </c>
      <c r="F246" s="16">
        <v>0.47591802377826392</v>
      </c>
      <c r="G246" s="16">
        <v>1.003091795464792</v>
      </c>
      <c r="H246" s="16" t="s">
        <v>4</v>
      </c>
      <c r="I246" s="16">
        <v>-1.0315747937942894</v>
      </c>
      <c r="J246" s="16">
        <v>-1.350103244150296</v>
      </c>
      <c r="K246" s="16">
        <v>-1.3511090605203167</v>
      </c>
      <c r="L246" s="16"/>
      <c r="M246" s="19">
        <f t="shared" si="5"/>
        <v>-5.3302258468846141E-2</v>
      </c>
      <c r="N246" s="21">
        <f t="shared" ref="N246:N248" si="7">_xlfn.STDEV.S(B246:L246)</f>
        <v>1.045484231815025</v>
      </c>
    </row>
    <row r="247" spans="1:14" x14ac:dyDescent="0.25">
      <c r="A247" s="17">
        <v>10</v>
      </c>
      <c r="B247" s="16">
        <v>0.53670168512855132</v>
      </c>
      <c r="C247" s="4">
        <v>-0.67743830608759903</v>
      </c>
      <c r="D247" s="16">
        <v>1.3513411400235003</v>
      </c>
      <c r="E247" s="16">
        <v>0.23102901603125103</v>
      </c>
      <c r="F247" s="16">
        <v>0.6711218046565679</v>
      </c>
      <c r="G247" s="16">
        <v>0.77474327759638739</v>
      </c>
      <c r="H247" s="16" t="s">
        <v>4</v>
      </c>
      <c r="I247" s="16">
        <v>-1.1421643585453971</v>
      </c>
      <c r="J247" s="16">
        <v>-1.7373244249190731</v>
      </c>
      <c r="K247" s="16">
        <v>-8.0098338841872799E-3</v>
      </c>
      <c r="L247" s="16"/>
      <c r="M247" s="19">
        <f>AVERAGE(B247:L247)</f>
        <v>1.8735013540549517E-16</v>
      </c>
      <c r="N247" s="21">
        <f t="shared" si="7"/>
        <v>0.999999999999999</v>
      </c>
    </row>
    <row r="248" spans="1:14" x14ac:dyDescent="0.25">
      <c r="A248" s="17">
        <v>11</v>
      </c>
      <c r="B248" s="16">
        <v>-0.33174923234646231</v>
      </c>
      <c r="C248" s="4">
        <v>-1.3064681177204875</v>
      </c>
      <c r="D248" s="16">
        <v>0.84711799176510527</v>
      </c>
      <c r="E248" s="16">
        <v>0.8094799178026495</v>
      </c>
      <c r="F248" s="16">
        <v>0.33670116680383616</v>
      </c>
      <c r="G248" s="16">
        <v>1.2178146231998654</v>
      </c>
      <c r="H248" s="16" t="s">
        <v>4</v>
      </c>
      <c r="I248" s="16">
        <v>-0.726399083113072</v>
      </c>
      <c r="J248" s="16">
        <v>-1.5021004079454787</v>
      </c>
      <c r="K248" s="16">
        <v>0.65560314155404475</v>
      </c>
      <c r="L248" s="16"/>
      <c r="M248" s="19">
        <f>AVERAGE(B248:L248)</f>
        <v>0</v>
      </c>
      <c r="N248" s="21">
        <f t="shared" si="7"/>
        <v>1.0000000000000013</v>
      </c>
    </row>
    <row r="249" spans="1:14" ht="15.75" thickBot="1" x14ac:dyDescent="0.3">
      <c r="A249" s="22">
        <v>12</v>
      </c>
      <c r="B249" s="23">
        <v>1.2976166025946572</v>
      </c>
      <c r="C249" s="4">
        <v>0.5729448855410636</v>
      </c>
      <c r="D249" s="23">
        <v>-0.27539349173955224</v>
      </c>
      <c r="E249" s="23">
        <v>-1.1629902541673736</v>
      </c>
      <c r="F249" s="23">
        <v>-0.91514128493927505</v>
      </c>
      <c r="G249" s="23">
        <v>0.70193686794125798</v>
      </c>
      <c r="H249" s="23" t="s">
        <v>4</v>
      </c>
      <c r="I249" s="23">
        <v>-1.2511975218020315</v>
      </c>
      <c r="J249" s="23">
        <v>-0.23591843024682249</v>
      </c>
      <c r="K249" s="23">
        <v>1.268142626818078</v>
      </c>
      <c r="L249" s="23"/>
      <c r="M249" s="24">
        <f t="shared" si="5"/>
        <v>1.9737298215558337E-16</v>
      </c>
      <c r="N249" s="45">
        <f>_xlfn.STDEV.S(B249:L249)</f>
        <v>0.99999999999999833</v>
      </c>
    </row>
    <row r="250" spans="1:14" x14ac:dyDescent="0.25">
      <c r="A250" s="18"/>
      <c r="B250" s="36"/>
      <c r="C250" s="36"/>
      <c r="D250" s="36"/>
      <c r="E250" s="36"/>
      <c r="F250" s="36"/>
      <c r="G250" s="18"/>
      <c r="H250" s="43"/>
      <c r="I250" s="18"/>
      <c r="J250" s="18"/>
      <c r="K250" s="18"/>
      <c r="L250" s="18"/>
      <c r="M250" s="18"/>
      <c r="N250" s="18"/>
    </row>
    <row r="251" spans="1:14" x14ac:dyDescent="0.25">
      <c r="A251" s="18"/>
      <c r="B251" s="36"/>
      <c r="C251" s="36"/>
      <c r="D251" s="36"/>
      <c r="E251" s="36"/>
      <c r="F251" s="36"/>
      <c r="G251" s="18"/>
      <c r="H251" s="43"/>
      <c r="I251" s="18"/>
      <c r="J251" s="18"/>
      <c r="K251" s="18"/>
      <c r="L251" s="18"/>
      <c r="M251" s="18"/>
      <c r="N251" s="18"/>
    </row>
    <row r="253" spans="1:14" ht="15.75" thickBot="1" x14ac:dyDescent="0.3">
      <c r="A253" t="s">
        <v>44</v>
      </c>
    </row>
    <row r="254" spans="1:14" x14ac:dyDescent="0.25">
      <c r="A254" s="30" t="s">
        <v>0</v>
      </c>
      <c r="B254" s="31" t="s">
        <v>29</v>
      </c>
      <c r="C254" s="31" t="s">
        <v>19</v>
      </c>
      <c r="D254" s="31" t="s">
        <v>20</v>
      </c>
      <c r="E254" s="31" t="s">
        <v>21</v>
      </c>
      <c r="F254" s="31" t="s">
        <v>22</v>
      </c>
      <c r="G254" s="31" t="s">
        <v>23</v>
      </c>
      <c r="H254" s="31" t="s">
        <v>24</v>
      </c>
      <c r="I254" s="31" t="s">
        <v>25</v>
      </c>
      <c r="J254" s="31" t="s">
        <v>26</v>
      </c>
      <c r="K254" s="31" t="s">
        <v>27</v>
      </c>
      <c r="L254" s="31" t="s">
        <v>28</v>
      </c>
      <c r="M254" s="31"/>
      <c r="N254" s="12"/>
    </row>
    <row r="255" spans="1:14" x14ac:dyDescent="0.25">
      <c r="A255" s="13">
        <v>12</v>
      </c>
      <c r="B255" s="9">
        <v>-0.23591843024682249</v>
      </c>
      <c r="C255" s="4">
        <v>1.2976166025946572</v>
      </c>
      <c r="D255" s="4">
        <v>0.5729448855410636</v>
      </c>
      <c r="E255" s="7" t="s">
        <v>4</v>
      </c>
      <c r="F255" s="4">
        <v>-0.27539349173955224</v>
      </c>
      <c r="G255" s="4">
        <v>-1.1629902541673736</v>
      </c>
      <c r="H255" s="4">
        <v>-0.91514128493927505</v>
      </c>
      <c r="I255" s="4">
        <v>0.70193686794125798</v>
      </c>
      <c r="J255" s="7" t="s">
        <v>4</v>
      </c>
      <c r="K255" s="4">
        <v>-1.2511975218020315</v>
      </c>
      <c r="L255" s="4">
        <v>1.268142626818078</v>
      </c>
      <c r="M255" s="14"/>
      <c r="N255" s="15"/>
    </row>
    <row r="256" spans="1:14" x14ac:dyDescent="0.25">
      <c r="A256" s="37">
        <v>1</v>
      </c>
      <c r="B256" s="9">
        <v>-0.54091775724604896</v>
      </c>
      <c r="C256" s="4">
        <v>0.45824885942644616</v>
      </c>
      <c r="D256" s="4">
        <v>-0.90714618934626912</v>
      </c>
      <c r="E256" s="4">
        <v>-7.843477017379738E-2</v>
      </c>
      <c r="F256" s="4">
        <v>1.5956836792279865</v>
      </c>
      <c r="G256" s="4">
        <v>-0.56992868708145283</v>
      </c>
      <c r="H256" s="4">
        <v>6.0479919231000108E-2</v>
      </c>
      <c r="I256" s="7" t="s">
        <v>4</v>
      </c>
      <c r="J256" s="4">
        <v>1.6957879178586144</v>
      </c>
      <c r="K256" s="4">
        <v>-0.60937754204033312</v>
      </c>
      <c r="L256" s="4"/>
      <c r="M256" s="14"/>
      <c r="N256" s="15"/>
    </row>
    <row r="257" spans="1:14" x14ac:dyDescent="0.25">
      <c r="A257" s="37">
        <v>2</v>
      </c>
      <c r="B257" s="9">
        <v>0.59955356521759051</v>
      </c>
      <c r="C257" s="4">
        <v>0.42578386205300428</v>
      </c>
      <c r="D257" s="4">
        <v>0.16444304523440428</v>
      </c>
      <c r="E257" s="4">
        <v>3.7708873372732168E-2</v>
      </c>
      <c r="F257" s="4">
        <v>2.2591843557101918</v>
      </c>
      <c r="G257" s="4">
        <v>-1.2461881594920232</v>
      </c>
      <c r="H257" s="4">
        <v>-0.40739281343589495</v>
      </c>
      <c r="I257" s="7" t="s">
        <v>4</v>
      </c>
      <c r="J257" s="4">
        <v>0.11966972258799292</v>
      </c>
      <c r="K257" s="4">
        <v>-1.3495243305563775</v>
      </c>
      <c r="L257" s="4"/>
      <c r="M257" s="14"/>
      <c r="N257" s="15"/>
    </row>
    <row r="258" spans="1:14" x14ac:dyDescent="0.25">
      <c r="A258" s="37">
        <v>3</v>
      </c>
      <c r="B258" s="9">
        <v>0.28523048212978619</v>
      </c>
      <c r="C258" s="4">
        <v>-0.45831945884993341</v>
      </c>
      <c r="D258" s="4">
        <v>-0.47138482422702888</v>
      </c>
      <c r="E258" s="4">
        <v>-1.0567066449774662</v>
      </c>
      <c r="F258" s="4">
        <v>1.123855029684067</v>
      </c>
      <c r="G258" s="4">
        <v>0.66713342858383151</v>
      </c>
      <c r="H258" s="4">
        <v>-1.0025811394376034</v>
      </c>
      <c r="I258" s="7" t="s">
        <v>4</v>
      </c>
      <c r="J258" s="4">
        <v>1.6816088256655899</v>
      </c>
      <c r="K258" s="4">
        <v>-1.1004567358020148</v>
      </c>
      <c r="L258" s="4"/>
      <c r="M258" s="16"/>
      <c r="N258" s="15"/>
    </row>
    <row r="259" spans="1:14" x14ac:dyDescent="0.25">
      <c r="A259" s="37">
        <v>4</v>
      </c>
      <c r="B259" s="9">
        <v>1.9236747698478573</v>
      </c>
      <c r="C259" s="4">
        <v>-0.27446641630807295</v>
      </c>
      <c r="D259" s="4">
        <v>-0.47539404390356355</v>
      </c>
      <c r="E259" s="4">
        <v>-0.50763893783718239</v>
      </c>
      <c r="F259" s="4">
        <v>-0.27207758840510843</v>
      </c>
      <c r="G259" s="4">
        <v>0.58774741182517731</v>
      </c>
      <c r="H259" s="4">
        <v>-0.74372187625873454</v>
      </c>
      <c r="I259" s="7" t="s">
        <v>4</v>
      </c>
      <c r="J259" s="4">
        <v>0.71718806513243116</v>
      </c>
      <c r="K259" s="4">
        <v>-1.2216518223013775</v>
      </c>
      <c r="L259" s="4"/>
      <c r="M259" s="16"/>
      <c r="N259" s="15"/>
    </row>
    <row r="260" spans="1:14" x14ac:dyDescent="0.25">
      <c r="A260" s="37">
        <v>5</v>
      </c>
      <c r="B260" s="36">
        <v>-0.17033238622705879</v>
      </c>
      <c r="C260" s="4">
        <v>1.4823343007104071</v>
      </c>
      <c r="D260" s="4">
        <v>0.65669218660137141</v>
      </c>
      <c r="E260" s="4">
        <v>-0.91586166690730808</v>
      </c>
      <c r="F260" s="4">
        <v>0.46016750201343332</v>
      </c>
      <c r="G260" s="4">
        <v>0.51695651963047151</v>
      </c>
      <c r="H260" s="4">
        <v>7.5765887920548669E-2</v>
      </c>
      <c r="I260" s="7" t="s">
        <v>4</v>
      </c>
      <c r="J260" s="4">
        <v>-0.96728414590836587</v>
      </c>
      <c r="K260" s="4">
        <v>-1.9663232135312918</v>
      </c>
      <c r="L260" s="4"/>
      <c r="M260" s="16"/>
      <c r="N260" s="15"/>
    </row>
    <row r="261" spans="1:14" x14ac:dyDescent="0.25">
      <c r="A261" s="37">
        <v>6</v>
      </c>
      <c r="B261" s="36">
        <v>4.8584409332299988E-2</v>
      </c>
      <c r="C261" s="4">
        <v>-0.28037581176298532</v>
      </c>
      <c r="D261" s="4">
        <v>0.99407319047887321</v>
      </c>
      <c r="E261" s="4">
        <v>0.14615233332052888</v>
      </c>
      <c r="F261" s="4">
        <v>0.97880602410174788</v>
      </c>
      <c r="G261" s="4">
        <v>0.53093651579886714</v>
      </c>
      <c r="H261" s="4">
        <v>0.35902465010736168</v>
      </c>
      <c r="I261" s="7" t="s">
        <v>4</v>
      </c>
      <c r="J261" s="4">
        <v>-1.3016995065249095</v>
      </c>
      <c r="K261" s="4">
        <v>-2.1084549254420533</v>
      </c>
      <c r="L261" s="4"/>
      <c r="M261" s="16"/>
      <c r="N261" s="15"/>
    </row>
    <row r="262" spans="1:14" x14ac:dyDescent="0.25">
      <c r="A262" s="37">
        <v>7</v>
      </c>
      <c r="B262" s="36">
        <v>-1.5383233897594863</v>
      </c>
      <c r="C262" s="4">
        <v>0.35065171503912662</v>
      </c>
      <c r="D262" s="4">
        <v>0.62002871039748264</v>
      </c>
      <c r="E262" s="4">
        <v>-0.2900993360439012</v>
      </c>
      <c r="F262" s="4">
        <v>1.5618089266314221</v>
      </c>
      <c r="G262" s="4">
        <v>0.63340867714814864</v>
      </c>
      <c r="H262" s="4">
        <v>0.12558879905440862</v>
      </c>
      <c r="I262" s="7" t="s">
        <v>4</v>
      </c>
      <c r="J262" s="4">
        <v>-0.61539975439755645</v>
      </c>
      <c r="K262" s="4">
        <v>-1.530132493460302</v>
      </c>
      <c r="L262" s="4"/>
      <c r="M262" s="16"/>
      <c r="N262" s="15"/>
    </row>
    <row r="263" spans="1:14" x14ac:dyDescent="0.25">
      <c r="A263" s="37">
        <v>8</v>
      </c>
      <c r="B263" s="36">
        <v>-2.189275844656644</v>
      </c>
      <c r="C263" s="4">
        <v>0.41381098444125602</v>
      </c>
      <c r="D263" s="4">
        <v>0.23455782416232865</v>
      </c>
      <c r="E263" s="4">
        <v>0.7516687654369929</v>
      </c>
      <c r="F263" s="7" t="s">
        <v>4</v>
      </c>
      <c r="G263" s="4">
        <v>0.22084950674609799</v>
      </c>
      <c r="H263" s="4">
        <v>1.3869022448526236</v>
      </c>
      <c r="I263" s="7" t="s">
        <v>4</v>
      </c>
      <c r="J263" s="9">
        <v>-0.48524827384348351</v>
      </c>
      <c r="K263" s="4">
        <v>-0.44280045246703703</v>
      </c>
      <c r="L263" s="4"/>
      <c r="M263" s="16"/>
      <c r="N263" s="15"/>
    </row>
    <row r="264" spans="1:14" x14ac:dyDescent="0.25">
      <c r="A264" s="17"/>
      <c r="B264" s="18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5"/>
    </row>
    <row r="265" spans="1:14" x14ac:dyDescent="0.25">
      <c r="A265" s="17" t="s">
        <v>10</v>
      </c>
      <c r="B265" s="18"/>
      <c r="C265" s="19" cm="1">
        <f t="array" ref="C265">SQRT(SUMSQ($B$255:$B$263-C255:C263)/COUNT($B$255:$B$263))</f>
        <v>1.5616501498634399</v>
      </c>
      <c r="D265" s="19" cm="1">
        <f t="array" ref="D265">SQRT(SUMSQ($B$255:$B$263-D255:D263)/COUNT($B$255:$B$263))</f>
        <v>1.468826981313947</v>
      </c>
      <c r="E265" s="19" t="e" cm="1">
        <f t="array" ref="E265">SQRT(SUMSQ($B$255:$B$263-E255:E263)/COUNT($B$255:$B$263))</f>
        <v>#VALUE!</v>
      </c>
      <c r="F265" s="19" t="e" cm="1">
        <f t="array" ref="F265">SQRT(SUMSQ($B$255:$B$263-F255:F263)/COUNT($B$255:$B$263))</f>
        <v>#VALUE!</v>
      </c>
      <c r="G265" s="19" cm="1">
        <f t="array" ref="G265">SQRT(SUMSQ($B$255:$B$263-G255:G263)/COUNT($B$255:$B$263))</f>
        <v>1.3915527720320893</v>
      </c>
      <c r="H265" s="19" cm="1">
        <f t="array" ref="H265">SQRT(SUMSQ($B$255:$B$263-H255:H263)/COUNT($B$255:$B$263))</f>
        <v>1.7102637387580886</v>
      </c>
      <c r="I265" s="19" t="e" cm="1">
        <f t="array" ref="I265">SQRT(SUMSQ($B$255:$B$263-I255:I263)/COUNT($B$255:$B$263))</f>
        <v>#VALUE!</v>
      </c>
      <c r="J265" s="19" t="e" cm="1">
        <f t="array" ref="J265">SQRT(SUMSQ($B$255:$B$263-J255:J263)/COUNT($B$255:$B$263))</f>
        <v>#VALUE!</v>
      </c>
      <c r="K265" s="19" cm="1">
        <f t="array" ref="K265">SQRT(SUMSQ($B$255:$B$263-K255:K263)/COUNT($B$255:$B$263))</f>
        <v>1.750436027798324</v>
      </c>
      <c r="L265" s="19"/>
      <c r="M265" s="19"/>
      <c r="N265" s="15"/>
    </row>
    <row r="266" spans="1:14" x14ac:dyDescent="0.25">
      <c r="A266" s="17" t="s">
        <v>11</v>
      </c>
      <c r="B266" s="18"/>
      <c r="C266" s="16">
        <v>3</v>
      </c>
      <c r="D266" s="16">
        <v>2</v>
      </c>
      <c r="G266" s="16">
        <v>1</v>
      </c>
      <c r="H266" s="16">
        <v>4</v>
      </c>
      <c r="I266" s="18"/>
      <c r="K266" s="16">
        <v>5</v>
      </c>
      <c r="M266" s="18"/>
      <c r="N266" s="15"/>
    </row>
    <row r="267" spans="1:14" ht="15.75" thickBot="1" x14ac:dyDescent="0.3">
      <c r="A267" s="17"/>
      <c r="B267" s="18"/>
      <c r="C267" s="16"/>
      <c r="D267" s="16"/>
      <c r="E267" s="16"/>
      <c r="F267" s="18"/>
      <c r="G267" s="16"/>
      <c r="H267" s="18"/>
      <c r="I267" s="18"/>
      <c r="J267" s="18"/>
      <c r="K267" s="18"/>
      <c r="L267" s="16"/>
      <c r="M267" s="18"/>
      <c r="N267" s="15"/>
    </row>
    <row r="268" spans="1:14" x14ac:dyDescent="0.25">
      <c r="A268" s="13" t="s">
        <v>0</v>
      </c>
      <c r="B268" s="31" t="s">
        <v>23</v>
      </c>
      <c r="C268" s="31" t="s">
        <v>19</v>
      </c>
      <c r="D268" s="31" t="s">
        <v>24</v>
      </c>
      <c r="E268" s="31" t="s">
        <v>27</v>
      </c>
      <c r="G268" s="18"/>
      <c r="I268" s="31" t="s">
        <v>20</v>
      </c>
      <c r="J268" s="18"/>
      <c r="K268" s="18"/>
      <c r="N268" s="15"/>
    </row>
    <row r="269" spans="1:14" x14ac:dyDescent="0.25">
      <c r="A269" s="13">
        <v>12</v>
      </c>
      <c r="B269" s="4">
        <v>-1.1629902541673736</v>
      </c>
      <c r="C269" s="4">
        <v>-1.5362669512441745</v>
      </c>
      <c r="D269" s="4">
        <v>-0.56992868708145283</v>
      </c>
      <c r="E269" s="4">
        <v>1.6957879178586144</v>
      </c>
      <c r="G269" s="18"/>
      <c r="H269" s="18"/>
      <c r="I269" s="4">
        <v>0.5729448855410636</v>
      </c>
      <c r="J269" s="18"/>
      <c r="K269" s="18"/>
      <c r="L269" s="18"/>
      <c r="M269" s="18"/>
      <c r="N269" s="15"/>
    </row>
    <row r="270" spans="1:14" x14ac:dyDescent="0.25">
      <c r="A270" s="37">
        <v>1</v>
      </c>
      <c r="B270" s="4">
        <v>-0.56992868708145283</v>
      </c>
      <c r="C270" s="4">
        <v>0.45824885942644616</v>
      </c>
      <c r="D270" s="4">
        <v>6.0479919231000108E-2</v>
      </c>
      <c r="E270" s="4">
        <v>-0.60937754204033312</v>
      </c>
      <c r="G270" s="18"/>
      <c r="H270" s="18"/>
      <c r="I270" s="4">
        <v>-0.90714618934626912</v>
      </c>
      <c r="J270" s="18"/>
      <c r="K270" s="18"/>
      <c r="M270" s="18"/>
      <c r="N270" s="15"/>
    </row>
    <row r="271" spans="1:14" x14ac:dyDescent="0.25">
      <c r="A271" s="37">
        <v>2</v>
      </c>
      <c r="B271" s="4">
        <v>-1.2461881594920232</v>
      </c>
      <c r="C271" s="4">
        <v>0.42578386205300428</v>
      </c>
      <c r="D271" s="4">
        <v>-0.40739281343589495</v>
      </c>
      <c r="E271" s="4">
        <v>-1.3495243305563775</v>
      </c>
      <c r="G271" s="18"/>
      <c r="H271" s="18"/>
      <c r="I271" s="4">
        <v>0.16444304523440428</v>
      </c>
      <c r="J271" s="18"/>
      <c r="K271" s="18"/>
      <c r="M271" s="18"/>
      <c r="N271" s="15"/>
    </row>
    <row r="272" spans="1:14" x14ac:dyDescent="0.25">
      <c r="A272" s="37">
        <v>3</v>
      </c>
      <c r="B272" s="4">
        <v>0.66713342858383151</v>
      </c>
      <c r="C272" s="4">
        <v>-0.45831945884993341</v>
      </c>
      <c r="D272" s="4">
        <v>-1.0025811394376034</v>
      </c>
      <c r="E272" s="4">
        <v>-1.1004567358020148</v>
      </c>
      <c r="G272" s="18"/>
      <c r="H272" s="18"/>
      <c r="I272" s="4">
        <v>-0.47138482422702888</v>
      </c>
      <c r="J272" s="18"/>
      <c r="K272" s="18"/>
      <c r="L272" s="18"/>
      <c r="M272" s="18"/>
      <c r="N272" s="15"/>
    </row>
    <row r="273" spans="1:14" x14ac:dyDescent="0.25">
      <c r="A273" s="37">
        <v>4</v>
      </c>
      <c r="B273" s="4">
        <v>0.58774741182517731</v>
      </c>
      <c r="C273" s="4">
        <v>-0.27446641630807295</v>
      </c>
      <c r="D273" s="4">
        <v>-0.74372187625873454</v>
      </c>
      <c r="E273" s="4">
        <v>-1.2216518223013775</v>
      </c>
      <c r="G273" s="18"/>
      <c r="H273" s="18"/>
      <c r="I273" s="4">
        <v>-0.47539404390356355</v>
      </c>
      <c r="J273" s="18"/>
      <c r="K273" s="18"/>
      <c r="L273" s="18"/>
      <c r="M273" s="18"/>
      <c r="N273" s="15"/>
    </row>
    <row r="274" spans="1:14" x14ac:dyDescent="0.25">
      <c r="A274" s="37">
        <v>5</v>
      </c>
      <c r="B274" s="4">
        <v>0.51695651963047151</v>
      </c>
      <c r="C274" s="4">
        <v>1.4823343007104071</v>
      </c>
      <c r="D274" s="4">
        <v>7.5765887920548669E-2</v>
      </c>
      <c r="E274" s="4">
        <v>-1.9663232135312918</v>
      </c>
      <c r="G274" s="18"/>
      <c r="H274" s="18"/>
      <c r="I274" s="4">
        <v>0.65669218660137141</v>
      </c>
      <c r="J274" s="18"/>
      <c r="K274" s="18"/>
      <c r="L274" s="18"/>
      <c r="M274" s="18"/>
      <c r="N274" s="15"/>
    </row>
    <row r="275" spans="1:14" x14ac:dyDescent="0.25">
      <c r="A275" s="37">
        <v>6</v>
      </c>
      <c r="B275" s="4">
        <v>0.53093651579886714</v>
      </c>
      <c r="C275" s="4">
        <v>-0.28037581176298532</v>
      </c>
      <c r="D275" s="4">
        <v>0.35902465010736168</v>
      </c>
      <c r="E275" s="4">
        <v>-2.1084549254420533</v>
      </c>
      <c r="G275" s="18"/>
      <c r="H275" s="18"/>
      <c r="I275" s="4">
        <v>0.99407319047887321</v>
      </c>
      <c r="J275" s="18"/>
      <c r="K275" s="18"/>
      <c r="L275" s="18"/>
      <c r="M275" s="18"/>
      <c r="N275" s="15"/>
    </row>
    <row r="276" spans="1:14" x14ac:dyDescent="0.25">
      <c r="A276" s="37">
        <v>7</v>
      </c>
      <c r="B276" s="4">
        <v>0.63340867714814864</v>
      </c>
      <c r="C276" s="4">
        <v>0.35065171503912662</v>
      </c>
      <c r="D276" s="4">
        <v>0.12558879905440862</v>
      </c>
      <c r="E276" s="4">
        <v>-1.530132493460302</v>
      </c>
      <c r="G276" s="18"/>
      <c r="H276" s="18"/>
      <c r="I276" s="4">
        <v>0.62002871039748264</v>
      </c>
      <c r="J276" s="18"/>
      <c r="K276" s="18"/>
      <c r="L276" s="18"/>
      <c r="M276" s="18"/>
      <c r="N276" s="15"/>
    </row>
    <row r="277" spans="1:14" x14ac:dyDescent="0.25">
      <c r="A277" s="37">
        <v>8</v>
      </c>
      <c r="B277" s="4">
        <v>0.22084950674609799</v>
      </c>
      <c r="C277" s="4">
        <v>0.41381098444125602</v>
      </c>
      <c r="D277" s="4">
        <v>1.3869022448526236</v>
      </c>
      <c r="E277" s="4">
        <v>-0.44280045246703703</v>
      </c>
      <c r="G277" s="18"/>
      <c r="H277" s="18"/>
      <c r="I277" s="4">
        <v>0.23455782416232865</v>
      </c>
      <c r="J277" s="18"/>
      <c r="K277" s="18"/>
      <c r="L277" s="18"/>
      <c r="M277" s="18"/>
      <c r="N277" s="15"/>
    </row>
    <row r="278" spans="1:14" x14ac:dyDescent="0.25">
      <c r="A278" s="13">
        <v>11</v>
      </c>
      <c r="B278" s="4">
        <v>0.33670116680383616</v>
      </c>
      <c r="C278" s="9">
        <v>-1.3064681177204875</v>
      </c>
      <c r="D278" s="9">
        <v>1.2178146231998654</v>
      </c>
      <c r="E278" s="9">
        <v>-1.5021004079454787</v>
      </c>
      <c r="F278" s="4"/>
      <c r="G278" s="18"/>
      <c r="H278" s="18"/>
      <c r="I278" s="7" t="s">
        <v>4</v>
      </c>
      <c r="J278" s="18"/>
      <c r="K278" s="18"/>
      <c r="L278" s="18"/>
      <c r="M278" s="18"/>
      <c r="N278" s="15"/>
    </row>
    <row r="279" spans="1:14" x14ac:dyDescent="0.25">
      <c r="A279" s="17" t="s">
        <v>10</v>
      </c>
      <c r="B279" s="20">
        <f>G265</f>
        <v>1.3915527720320893</v>
      </c>
      <c r="C279" s="20">
        <f>C265</f>
        <v>1.5616501498634399</v>
      </c>
      <c r="D279" s="20">
        <f>H265</f>
        <v>1.7102637387580886</v>
      </c>
      <c r="E279" s="20">
        <f>K265</f>
        <v>1.750436027798324</v>
      </c>
      <c r="F279" s="8"/>
      <c r="G279" s="18"/>
      <c r="H279" s="18"/>
      <c r="I279" s="20">
        <f>D265</f>
        <v>1.468826981313947</v>
      </c>
      <c r="J279" s="18"/>
      <c r="K279" s="18"/>
      <c r="L279" s="18"/>
      <c r="M279" s="18"/>
      <c r="N279" s="15"/>
    </row>
    <row r="280" spans="1:14" ht="15.75" thickBot="1" x14ac:dyDescent="0.3">
      <c r="A280" s="18" t="s">
        <v>12</v>
      </c>
      <c r="B280" s="36" t="e" cm="1">
        <f t="array" ref="B280">(1/B279)/(SUM(1/$B$279:$F$279))</f>
        <v>#DIV/0!</v>
      </c>
      <c r="C280" s="36" t="e" cm="1">
        <f t="array" ref="C280">(1/C279)/(SUM(1/$B$279:$F$279))</f>
        <v>#DIV/0!</v>
      </c>
      <c r="D280" s="36" t="e" cm="1">
        <f t="array" ref="D280">(1/D279)/(SUM(1/$B$279:$F$279))</f>
        <v>#DIV/0!</v>
      </c>
      <c r="E280" s="36" t="e" cm="1">
        <f t="array" ref="E280">(1/E279)/(SUM(1/$B$279:$F$279))</f>
        <v>#DIV/0!</v>
      </c>
      <c r="F280" s="36"/>
      <c r="G280" s="18"/>
      <c r="H280" s="28" t="e">
        <f>SUM(B280:F280)</f>
        <v>#DIV/0!</v>
      </c>
      <c r="I280" s="18"/>
      <c r="J280" s="18"/>
      <c r="K280" s="18"/>
      <c r="L280" s="18"/>
      <c r="M280" s="18"/>
      <c r="N280" s="18"/>
    </row>
    <row r="282" spans="1:14" x14ac:dyDescent="0.25">
      <c r="A282" s="17"/>
      <c r="B282" s="18" t="s">
        <v>1</v>
      </c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5"/>
    </row>
    <row r="283" spans="1:14" x14ac:dyDescent="0.25">
      <c r="A283" s="17" t="s">
        <v>0</v>
      </c>
      <c r="B283" s="18">
        <v>1980</v>
      </c>
      <c r="C283" s="18">
        <v>1981</v>
      </c>
      <c r="D283" s="18">
        <v>1982</v>
      </c>
      <c r="E283" s="18">
        <v>1983</v>
      </c>
      <c r="F283" s="18">
        <v>1984</v>
      </c>
      <c r="G283" s="18">
        <v>1985</v>
      </c>
      <c r="H283" s="18">
        <v>1986</v>
      </c>
      <c r="I283" s="18">
        <v>1987</v>
      </c>
      <c r="J283" s="18">
        <v>1988</v>
      </c>
      <c r="K283" s="18">
        <v>1989</v>
      </c>
      <c r="L283" s="18"/>
      <c r="M283" s="18" t="s">
        <v>5</v>
      </c>
      <c r="N283" s="15" t="s">
        <v>6</v>
      </c>
    </row>
    <row r="284" spans="1:14" x14ac:dyDescent="0.25">
      <c r="A284" s="17">
        <v>1</v>
      </c>
      <c r="B284" s="16">
        <v>-1.5362669512441745</v>
      </c>
      <c r="C284" s="16">
        <v>0.45824885942644616</v>
      </c>
      <c r="D284" s="16">
        <v>-0.90714618934626912</v>
      </c>
      <c r="E284" s="16">
        <v>-7.843477017379738E-2</v>
      </c>
      <c r="F284" s="16">
        <v>1.5956836792279865</v>
      </c>
      <c r="G284" s="16">
        <v>-0.56992868708145283</v>
      </c>
      <c r="H284" s="16">
        <v>6.0479919231000108E-2</v>
      </c>
      <c r="I284" s="16" t="s">
        <v>4</v>
      </c>
      <c r="J284" s="16">
        <v>1.6957879178586144</v>
      </c>
      <c r="K284" s="16">
        <v>-0.60937754204033312</v>
      </c>
      <c r="L284" s="4"/>
      <c r="M284" s="19">
        <f>AVERAGE(B284:L284)</f>
        <v>1.2116248428668911E-2</v>
      </c>
      <c r="N284" s="21">
        <f>_xlfn.STDEV.S(B284:L284)</f>
        <v>1.0908467890603399</v>
      </c>
    </row>
    <row r="285" spans="1:14" x14ac:dyDescent="0.25">
      <c r="A285" s="17">
        <v>2</v>
      </c>
      <c r="B285" s="16">
        <v>0.24171669598463771</v>
      </c>
      <c r="C285" s="16">
        <v>0.42578386205300428</v>
      </c>
      <c r="D285" s="16">
        <v>0.16444304523440428</v>
      </c>
      <c r="E285" s="16">
        <v>3.7708873372732168E-2</v>
      </c>
      <c r="F285" s="16">
        <v>2.2591843557101918</v>
      </c>
      <c r="G285" s="16">
        <v>-1.2461881594920232</v>
      </c>
      <c r="H285" s="16">
        <v>-0.40739281343589495</v>
      </c>
      <c r="I285" s="16" t="s">
        <v>4</v>
      </c>
      <c r="J285" s="16">
        <v>0.11966972258799292</v>
      </c>
      <c r="K285" s="16">
        <v>-1.3495243305563775</v>
      </c>
      <c r="L285" s="4"/>
      <c r="M285" s="19">
        <f t="shared" ref="M285:M295" si="8">AVERAGE(B285:L285)</f>
        <v>2.7266805717629763E-2</v>
      </c>
      <c r="N285" s="21">
        <f t="shared" ref="N285:N290" si="9">_xlfn.STDEV.S(B285:L285)</f>
        <v>1.0559294230655316</v>
      </c>
    </row>
    <row r="286" spans="1:14" x14ac:dyDescent="0.25">
      <c r="A286" s="17">
        <v>3</v>
      </c>
      <c r="B286" s="16">
        <v>1.0497416961175785</v>
      </c>
      <c r="C286" s="16">
        <v>-0.45831945884993341</v>
      </c>
      <c r="D286" s="16">
        <v>-0.47138482422702888</v>
      </c>
      <c r="E286" s="16">
        <v>-1.0567066449774662</v>
      </c>
      <c r="F286" s="16">
        <v>1.123855029684067</v>
      </c>
      <c r="G286" s="16">
        <v>0.66713342858383151</v>
      </c>
      <c r="H286" s="16">
        <v>-1.0025811394376034</v>
      </c>
      <c r="I286" s="16" t="s">
        <v>4</v>
      </c>
      <c r="J286" s="16">
        <v>1.6816088256655899</v>
      </c>
      <c r="K286" s="16">
        <v>-1.1004567358020148</v>
      </c>
      <c r="L286" s="4"/>
      <c r="M286" s="19">
        <f t="shared" si="8"/>
        <v>4.8098908528557791E-2</v>
      </c>
      <c r="N286" s="21">
        <f t="shared" si="9"/>
        <v>1.0829430240281148</v>
      </c>
    </row>
    <row r="287" spans="1:14" x14ac:dyDescent="0.25">
      <c r="A287" s="17">
        <v>4</v>
      </c>
      <c r="B287" s="16">
        <v>1.3005585016229535</v>
      </c>
      <c r="C287" s="16">
        <v>-0.27446641630807295</v>
      </c>
      <c r="D287" s="16">
        <v>-0.47539404390356355</v>
      </c>
      <c r="E287" s="16">
        <v>-0.50763893783718239</v>
      </c>
      <c r="F287" s="16">
        <v>-0.27207758840510843</v>
      </c>
      <c r="G287" s="16">
        <v>0.58774741182517731</v>
      </c>
      <c r="H287" s="16">
        <v>-0.74372187625873454</v>
      </c>
      <c r="I287" s="16" t="s">
        <v>4</v>
      </c>
      <c r="J287" s="16">
        <v>0.71718806513243116</v>
      </c>
      <c r="K287" s="16">
        <v>-1.2216518223013775</v>
      </c>
      <c r="L287" s="4"/>
      <c r="M287" s="19">
        <f t="shared" si="8"/>
        <v>-9.8828522937053048E-2</v>
      </c>
      <c r="N287" s="21">
        <f t="shared" si="9"/>
        <v>0.80171415453428063</v>
      </c>
    </row>
    <row r="288" spans="1:14" x14ac:dyDescent="0.25">
      <c r="A288" s="17">
        <v>5</v>
      </c>
      <c r="B288" s="16">
        <v>1.0750490184846002</v>
      </c>
      <c r="C288" s="16">
        <v>1.4823343007104071</v>
      </c>
      <c r="D288" s="16">
        <v>0.65669218660137141</v>
      </c>
      <c r="E288" s="16">
        <v>-0.91586166690730808</v>
      </c>
      <c r="F288" s="16">
        <v>0.46016750201343332</v>
      </c>
      <c r="G288" s="16">
        <v>0.51695651963047151</v>
      </c>
      <c r="H288" s="16">
        <v>7.5765887920548669E-2</v>
      </c>
      <c r="I288" s="16" t="s">
        <v>4</v>
      </c>
      <c r="J288" s="16">
        <v>-0.96728414590836587</v>
      </c>
      <c r="K288" s="16">
        <v>-1.9663232135312918</v>
      </c>
      <c r="L288" s="4"/>
      <c r="M288" s="19">
        <f t="shared" si="8"/>
        <v>4.6388487668207322E-2</v>
      </c>
      <c r="N288" s="21">
        <f t="shared" si="9"/>
        <v>1.111897578907078</v>
      </c>
    </row>
    <row r="289" spans="1:14" x14ac:dyDescent="0.25">
      <c r="A289" s="17">
        <v>6</v>
      </c>
      <c r="B289" s="16">
        <v>0.63295312059026421</v>
      </c>
      <c r="C289" s="16">
        <v>-0.28037581176298532</v>
      </c>
      <c r="D289" s="16">
        <v>0.99407319047887321</v>
      </c>
      <c r="E289" s="16">
        <v>0.14615233332052888</v>
      </c>
      <c r="F289" s="16">
        <v>0.97880602410174788</v>
      </c>
      <c r="G289" s="16">
        <v>0.53093651579886714</v>
      </c>
      <c r="H289" s="16">
        <v>0.35902465010736168</v>
      </c>
      <c r="I289" s="16" t="s">
        <v>4</v>
      </c>
      <c r="J289" s="16">
        <v>-1.3016995065249095</v>
      </c>
      <c r="K289" s="16">
        <v>-2.1084549254420533</v>
      </c>
      <c r="L289" s="16"/>
      <c r="M289" s="19">
        <f t="shared" si="8"/>
        <v>-5.3982677035894827E-3</v>
      </c>
      <c r="N289" s="21">
        <f t="shared" si="9"/>
        <v>1.0605056154685171</v>
      </c>
    </row>
    <row r="290" spans="1:14" x14ac:dyDescent="0.25">
      <c r="A290" s="17">
        <v>7</v>
      </c>
      <c r="B290" s="16">
        <v>0.68246814539066081</v>
      </c>
      <c r="C290" s="16">
        <v>0.35065171503912662</v>
      </c>
      <c r="D290" s="16">
        <v>0.62002871039748264</v>
      </c>
      <c r="E290" s="16">
        <v>-0.2900993360439012</v>
      </c>
      <c r="F290" s="16">
        <v>1.5618089266314221</v>
      </c>
      <c r="G290" s="16">
        <v>0.63340867714814864</v>
      </c>
      <c r="H290" s="16">
        <v>0.12558879905440862</v>
      </c>
      <c r="I290" s="16" t="s">
        <v>4</v>
      </c>
      <c r="J290" s="16">
        <v>-0.61539975439755645</v>
      </c>
      <c r="K290" s="16">
        <v>-1.530132493460302</v>
      </c>
      <c r="L290" s="16"/>
      <c r="M290" s="19">
        <f t="shared" si="8"/>
        <v>0.17092482108438775</v>
      </c>
      <c r="N290" s="21">
        <f t="shared" si="9"/>
        <v>0.89237208455569861</v>
      </c>
    </row>
    <row r="291" spans="1:14" x14ac:dyDescent="0.25">
      <c r="A291" s="17">
        <v>8</v>
      </c>
      <c r="B291" s="16">
        <v>0.10953524532786452</v>
      </c>
      <c r="C291" s="16">
        <v>0.41381098444125602</v>
      </c>
      <c r="D291" s="16">
        <v>0.23455782416232865</v>
      </c>
      <c r="E291" s="16">
        <v>0.7516687654369929</v>
      </c>
      <c r="F291" s="16" t="s">
        <v>4</v>
      </c>
      <c r="G291" s="16">
        <v>0.22084950674609799</v>
      </c>
      <c r="H291" s="16">
        <v>1.3869022448526236</v>
      </c>
      <c r="I291" s="16" t="s">
        <v>4</v>
      </c>
      <c r="J291" s="16">
        <v>-0.48524827384348351</v>
      </c>
      <c r="K291" s="16">
        <v>-0.44280045246703703</v>
      </c>
      <c r="L291" s="16"/>
      <c r="M291" s="19">
        <f t="shared" si="8"/>
        <v>0.27365948058208034</v>
      </c>
      <c r="N291" s="21">
        <f>_xlfn.STDEV.S(B291:L291)</f>
        <v>0.61038105024687161</v>
      </c>
    </row>
    <row r="292" spans="1:14" x14ac:dyDescent="0.25">
      <c r="A292" s="17">
        <v>9</v>
      </c>
      <c r="B292" s="16">
        <v>-0.35397825618182349</v>
      </c>
      <c r="C292" s="16">
        <v>0.61431345031079176</v>
      </c>
      <c r="D292" s="16">
        <v>0.47972032621961597</v>
      </c>
      <c r="E292" s="16">
        <v>1.5238021653000016</v>
      </c>
      <c r="F292" s="16">
        <v>-1.0080406426738754E-2</v>
      </c>
      <c r="G292" s="16">
        <v>0.47591802377826392</v>
      </c>
      <c r="H292" s="16">
        <v>1.003091795464792</v>
      </c>
      <c r="I292" s="16" t="s">
        <v>4</v>
      </c>
      <c r="J292" s="16">
        <v>-1.0315747937942894</v>
      </c>
      <c r="K292" s="16">
        <v>-1.350103244150296</v>
      </c>
      <c r="L292" s="16"/>
      <c r="M292" s="19">
        <f t="shared" si="8"/>
        <v>0.15012322894670194</v>
      </c>
      <c r="N292" s="21">
        <f t="shared" ref="N292:N294" si="10">_xlfn.STDEV.S(B292:L292)</f>
        <v>0.93351964707199986</v>
      </c>
    </row>
    <row r="293" spans="1:14" x14ac:dyDescent="0.25">
      <c r="A293" s="17">
        <v>10</v>
      </c>
      <c r="B293" s="16">
        <v>0.53670168512855132</v>
      </c>
      <c r="C293" s="16">
        <v>-0.67743830608759903</v>
      </c>
      <c r="D293" s="16" t="s">
        <v>4</v>
      </c>
      <c r="E293" s="16">
        <v>1.3513411400235003</v>
      </c>
      <c r="F293" s="16">
        <v>0.23102901603125103</v>
      </c>
      <c r="G293" s="16">
        <v>0.6711218046565679</v>
      </c>
      <c r="H293" s="16">
        <v>0.77474327759638739</v>
      </c>
      <c r="I293" s="16" t="s">
        <v>4</v>
      </c>
      <c r="J293" s="16">
        <v>-1.1421643585453971</v>
      </c>
      <c r="K293" s="16">
        <v>-1.7373244249190731</v>
      </c>
      <c r="L293" s="16"/>
      <c r="M293" s="19">
        <f t="shared" si="8"/>
        <v>1.0012292355236208E-3</v>
      </c>
      <c r="N293" s="21">
        <f t="shared" si="10"/>
        <v>1.0690401451022231</v>
      </c>
    </row>
    <row r="294" spans="1:14" x14ac:dyDescent="0.25">
      <c r="A294" s="17">
        <v>11</v>
      </c>
      <c r="B294" s="16">
        <v>-0.33174923234646231</v>
      </c>
      <c r="C294" s="16">
        <v>-1.3064681177204875</v>
      </c>
      <c r="D294" s="16" t="s">
        <v>4</v>
      </c>
      <c r="E294" s="16">
        <v>0.84711799176510527</v>
      </c>
      <c r="F294" s="16">
        <v>0.8094799178026495</v>
      </c>
      <c r="G294" s="16">
        <v>0.33670116680383616</v>
      </c>
      <c r="H294" s="16">
        <v>1.2178146231998654</v>
      </c>
      <c r="I294" s="16" t="s">
        <v>4</v>
      </c>
      <c r="J294" s="16">
        <v>-0.726399083113072</v>
      </c>
      <c r="K294" s="16">
        <v>-1.5021004079454787</v>
      </c>
      <c r="L294" s="16"/>
      <c r="M294" s="19">
        <f t="shared" si="8"/>
        <v>-8.1950392694255525E-2</v>
      </c>
      <c r="N294" s="21">
        <f t="shared" si="10"/>
        <v>1.0362333979978056</v>
      </c>
    </row>
    <row r="295" spans="1:14" ht="15.75" thickBot="1" x14ac:dyDescent="0.3">
      <c r="A295" s="22">
        <v>12</v>
      </c>
      <c r="B295" s="23">
        <v>1.2976166025946572</v>
      </c>
      <c r="C295" s="23">
        <v>0.5729448855410636</v>
      </c>
      <c r="D295" s="23" t="s">
        <v>4</v>
      </c>
      <c r="E295" s="23">
        <v>-0.27539349173955224</v>
      </c>
      <c r="F295" s="23">
        <v>-1.1629902541673736</v>
      </c>
      <c r="G295" s="23">
        <v>-0.91514128493927505</v>
      </c>
      <c r="H295" s="23">
        <v>0.70193686794125798</v>
      </c>
      <c r="I295" s="23" t="s">
        <v>4</v>
      </c>
      <c r="J295" s="23">
        <v>-1.2511975218020315</v>
      </c>
      <c r="K295" s="23">
        <v>-0.23591843024682249</v>
      </c>
      <c r="L295" s="23"/>
      <c r="M295" s="24">
        <f t="shared" si="8"/>
        <v>-0.15851782835225953</v>
      </c>
      <c r="N295" s="25">
        <f>_xlfn.STDEV.S(B295:L295)</f>
        <v>0.94042475682934945</v>
      </c>
    </row>
    <row r="298" spans="1:14" ht="15.75" thickBot="1" x14ac:dyDescent="0.3">
      <c r="A298" t="s">
        <v>43</v>
      </c>
    </row>
    <row r="299" spans="1:14" x14ac:dyDescent="0.25">
      <c r="A299" s="10" t="s">
        <v>9</v>
      </c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2"/>
    </row>
    <row r="300" spans="1:14" x14ac:dyDescent="0.25">
      <c r="A300" s="13" t="s">
        <v>0</v>
      </c>
      <c r="B300" s="37">
        <v>1990</v>
      </c>
      <c r="C300" s="37">
        <v>1980</v>
      </c>
      <c r="D300" s="37">
        <v>1981</v>
      </c>
      <c r="E300" s="37">
        <v>1982</v>
      </c>
      <c r="F300" s="37">
        <v>1983</v>
      </c>
      <c r="G300" s="37">
        <v>1984</v>
      </c>
      <c r="H300" s="37">
        <v>1985</v>
      </c>
      <c r="I300" s="37">
        <v>1986</v>
      </c>
      <c r="J300" s="37">
        <v>1987</v>
      </c>
      <c r="K300" s="37">
        <v>1988</v>
      </c>
      <c r="L300" s="37">
        <v>1989</v>
      </c>
      <c r="M300" s="14"/>
      <c r="N300" s="15"/>
    </row>
    <row r="301" spans="1:14" x14ac:dyDescent="0.25">
      <c r="A301" s="13">
        <v>3</v>
      </c>
      <c r="B301" s="4">
        <v>0.28523048212978619</v>
      </c>
      <c r="C301" s="4">
        <v>1.0497416961175785</v>
      </c>
      <c r="D301" s="4">
        <v>-0.45831945884993341</v>
      </c>
      <c r="E301" s="4">
        <v>-0.47138482422702888</v>
      </c>
      <c r="F301" s="4">
        <v>-1.0567066449774662</v>
      </c>
      <c r="G301" s="4">
        <v>1.123855029684067</v>
      </c>
      <c r="H301" s="4">
        <v>0.66713342858383151</v>
      </c>
      <c r="I301" s="4">
        <v>-1.0025811394376034</v>
      </c>
      <c r="J301" s="7" t="s">
        <v>4</v>
      </c>
      <c r="K301" s="4">
        <v>1.6816088256655899</v>
      </c>
      <c r="L301" s="4">
        <v>-1.1004567358020148</v>
      </c>
      <c r="M301" s="4"/>
      <c r="N301" s="15"/>
    </row>
    <row r="302" spans="1:14" x14ac:dyDescent="0.25">
      <c r="A302" s="13">
        <v>4</v>
      </c>
      <c r="B302" s="4">
        <v>1.9236747698478573</v>
      </c>
      <c r="C302" s="4">
        <v>1.3005585016229535</v>
      </c>
      <c r="D302" s="4">
        <v>-0.27446641630807295</v>
      </c>
      <c r="E302" s="4">
        <v>-0.47539404390356355</v>
      </c>
      <c r="F302" s="4">
        <v>-0.50763893783718239</v>
      </c>
      <c r="G302" s="4">
        <v>-0.27207758840510843</v>
      </c>
      <c r="H302" s="4">
        <v>0.58774741182517731</v>
      </c>
      <c r="I302" s="4">
        <v>-0.74372187625873454</v>
      </c>
      <c r="J302" s="7" t="s">
        <v>4</v>
      </c>
      <c r="K302" s="4">
        <v>0.71718806513243116</v>
      </c>
      <c r="L302" s="4">
        <v>-1.2216518223013775</v>
      </c>
      <c r="M302" s="4"/>
      <c r="N302" s="15"/>
    </row>
    <row r="303" spans="1:14" x14ac:dyDescent="0.25">
      <c r="A303" s="13">
        <v>5</v>
      </c>
      <c r="B303" s="4">
        <v>-0.17033238622705879</v>
      </c>
      <c r="C303" s="4">
        <v>1.0750490184846002</v>
      </c>
      <c r="D303" s="4">
        <v>1.4823343007104071</v>
      </c>
      <c r="E303" s="4">
        <v>0.65669218660137141</v>
      </c>
      <c r="F303" s="4">
        <v>-0.91586166690730808</v>
      </c>
      <c r="G303" s="4">
        <v>0.46016750201343332</v>
      </c>
      <c r="H303" s="4">
        <v>0.51695651963047151</v>
      </c>
      <c r="I303" s="4">
        <v>7.5765887920548669E-2</v>
      </c>
      <c r="J303" s="7" t="s">
        <v>4</v>
      </c>
      <c r="K303" s="4">
        <v>-0.96728414590836587</v>
      </c>
      <c r="L303" s="4">
        <v>-1.9663232135312918</v>
      </c>
      <c r="M303" s="4"/>
      <c r="N303" s="15"/>
    </row>
    <row r="304" spans="1:14" x14ac:dyDescent="0.25">
      <c r="A304" s="13">
        <v>6</v>
      </c>
      <c r="B304" s="4">
        <v>4.8584409332299988E-2</v>
      </c>
      <c r="C304" s="4">
        <v>0.63295312059026421</v>
      </c>
      <c r="D304" s="4">
        <v>-0.28037581176298532</v>
      </c>
      <c r="E304" s="4">
        <v>0.99407319047887321</v>
      </c>
      <c r="F304" s="4">
        <v>0.14615233332052888</v>
      </c>
      <c r="G304" s="4">
        <v>0.97880602410174788</v>
      </c>
      <c r="H304" s="4">
        <v>0.53093651579886714</v>
      </c>
      <c r="I304" s="4">
        <v>0.35902465010736168</v>
      </c>
      <c r="J304" s="7" t="s">
        <v>4</v>
      </c>
      <c r="K304" s="4">
        <v>-1.3016995065249095</v>
      </c>
      <c r="L304" s="4">
        <v>-2.1084549254420533</v>
      </c>
      <c r="M304" s="4"/>
      <c r="N304" s="15"/>
    </row>
    <row r="305" spans="1:14" x14ac:dyDescent="0.25">
      <c r="A305" s="13">
        <v>7</v>
      </c>
      <c r="B305" s="4">
        <v>-1.5383233897594863</v>
      </c>
      <c r="C305" s="9">
        <v>0.68246814539066081</v>
      </c>
      <c r="D305" s="4">
        <v>0.35065171503912662</v>
      </c>
      <c r="E305" s="4">
        <v>0.62002871039748264</v>
      </c>
      <c r="F305" s="4">
        <v>-0.2900993360439012</v>
      </c>
      <c r="G305" s="4">
        <v>1.5618089266314221</v>
      </c>
      <c r="H305" s="4">
        <v>0.63340867714814864</v>
      </c>
      <c r="I305" s="4">
        <v>0.12558879905440862</v>
      </c>
      <c r="J305" s="7" t="s">
        <v>4</v>
      </c>
      <c r="K305" s="4">
        <v>-0.61539975439755645</v>
      </c>
      <c r="L305" s="4">
        <v>-1.530132493460302</v>
      </c>
      <c r="M305" s="4"/>
      <c r="N305" s="15"/>
    </row>
    <row r="306" spans="1:14" x14ac:dyDescent="0.25">
      <c r="A306" s="13">
        <v>8</v>
      </c>
      <c r="B306" s="4">
        <v>-2.189275844656644</v>
      </c>
      <c r="C306" s="9">
        <v>0.10953524532786452</v>
      </c>
      <c r="D306" s="4">
        <v>0.41381098444125602</v>
      </c>
      <c r="E306" s="4">
        <v>0.23455782416232865</v>
      </c>
      <c r="F306" s="4">
        <v>0.7516687654369929</v>
      </c>
      <c r="G306" s="7" t="s">
        <v>4</v>
      </c>
      <c r="H306" s="4">
        <v>0.22084950674609799</v>
      </c>
      <c r="I306" s="4">
        <v>1.3869022448526236</v>
      </c>
      <c r="J306" s="7" t="s">
        <v>4</v>
      </c>
      <c r="K306" s="9">
        <v>-0.48524827384348351</v>
      </c>
      <c r="L306" s="4">
        <v>-0.44280045246703703</v>
      </c>
      <c r="M306" s="4"/>
      <c r="N306" s="15"/>
    </row>
    <row r="307" spans="1:14" x14ac:dyDescent="0.25">
      <c r="A307" s="13">
        <v>9</v>
      </c>
      <c r="B307" s="4">
        <v>-1.3511090605203167</v>
      </c>
      <c r="C307" s="4">
        <v>-0.35397825618182349</v>
      </c>
      <c r="D307" s="4">
        <v>0.61431345031079176</v>
      </c>
      <c r="E307" s="4">
        <v>0.47972032621961597</v>
      </c>
      <c r="F307" s="4">
        <v>1.5238021653000016</v>
      </c>
      <c r="G307" s="4">
        <v>-1.0080406426738754E-2</v>
      </c>
      <c r="H307" s="4">
        <v>0.47591802377826392</v>
      </c>
      <c r="I307" s="4">
        <v>1.003091795464792</v>
      </c>
      <c r="J307" s="7" t="s">
        <v>4</v>
      </c>
      <c r="K307" s="4">
        <v>-1.0315747937942894</v>
      </c>
      <c r="L307" s="4">
        <v>-1.350103244150296</v>
      </c>
      <c r="M307" s="4"/>
      <c r="N307" s="15"/>
    </row>
    <row r="308" spans="1:14" x14ac:dyDescent="0.25">
      <c r="A308" s="13">
        <v>10</v>
      </c>
      <c r="B308" s="4">
        <v>-8.0098338841872799E-3</v>
      </c>
      <c r="C308" s="4">
        <v>0.53670168512855132</v>
      </c>
      <c r="D308" s="4">
        <v>-0.67743830608759903</v>
      </c>
      <c r="E308" s="7" t="s">
        <v>4</v>
      </c>
      <c r="F308" s="4">
        <v>1.3513411400235003</v>
      </c>
      <c r="G308" s="4">
        <v>0.23102901603125103</v>
      </c>
      <c r="H308" s="4">
        <v>0.6711218046565679</v>
      </c>
      <c r="I308" s="4">
        <v>0.77474327759638739</v>
      </c>
      <c r="J308" s="7" t="s">
        <v>4</v>
      </c>
      <c r="K308" s="4">
        <v>-1.1421643585453971</v>
      </c>
      <c r="L308" s="4">
        <v>-1.7373244249190731</v>
      </c>
      <c r="M308" s="4"/>
      <c r="N308" s="15"/>
    </row>
    <row r="309" spans="1:14" x14ac:dyDescent="0.25">
      <c r="A309" s="13">
        <v>11</v>
      </c>
      <c r="B309" s="4">
        <v>0.65560314155404475</v>
      </c>
      <c r="C309" s="4">
        <v>-0.33174923234646231</v>
      </c>
      <c r="D309" s="4">
        <v>-1.3064681177204875</v>
      </c>
      <c r="E309" s="7" t="s">
        <v>4</v>
      </c>
      <c r="F309" s="4">
        <v>0.84711799176510527</v>
      </c>
      <c r="G309" s="4">
        <v>0.8094799178026495</v>
      </c>
      <c r="H309" s="4">
        <v>0.33670116680383616</v>
      </c>
      <c r="I309" s="4">
        <v>1.2178146231998654</v>
      </c>
      <c r="J309" s="7" t="s">
        <v>4</v>
      </c>
      <c r="K309" s="4">
        <v>-0.726399083113072</v>
      </c>
      <c r="L309" s="4">
        <v>-1.5021004079454787</v>
      </c>
      <c r="M309" s="4"/>
      <c r="N309" s="15"/>
    </row>
    <row r="310" spans="1:14" x14ac:dyDescent="0.25">
      <c r="A310" s="17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5"/>
    </row>
    <row r="311" spans="1:14" x14ac:dyDescent="0.25">
      <c r="A311" s="17" t="s">
        <v>10</v>
      </c>
      <c r="B311" s="18"/>
      <c r="C311" s="19" cm="1">
        <f t="array" ref="C311">SQRT(SUMSQ($B$301:$B$309-C301:C309)/COUNT($B$301:$B$309))</f>
        <v>1.3058630851374236</v>
      </c>
      <c r="D311" s="19" cm="1">
        <f t="array" ref="D311">SQRT(SUMSQ($B$301:$B$309-D301:D309)/COUNT($B$301:$B$309))</f>
        <v>1.7233444529784119</v>
      </c>
      <c r="E311" s="19" t="e" cm="1">
        <f t="array" ref="E311">SQRT(SUMSQ($B$301:$B$309-E301:E309)/COUNT($B$301:$B$309))</f>
        <v>#VALUE!</v>
      </c>
      <c r="F311" s="19" cm="1">
        <f t="array" ref="F311">SQRT(SUMSQ($B$301:$B$309-F301:F309)/COUNT($B$301:$B$309))</f>
        <v>1.7836996838283696</v>
      </c>
      <c r="G311" s="19" t="e" cm="1">
        <f t="array" ref="G311">SQRT(SUMSQ($B$301:$B$309-G301:G309)/COUNT($B$301:$B$309))</f>
        <v>#VALUE!</v>
      </c>
      <c r="H311" s="19" cm="1">
        <f t="array" ref="H311">SQRT(SUMSQ($B$301:$B$309-H301:H309)/COUNT($B$301:$B$309))</f>
        <v>1.3768584192439934</v>
      </c>
      <c r="I311" s="19" cm="1">
        <f t="array" ref="I311">SQRT(SUMSQ($B$301:$B$309-I301:I309)/COUNT($B$301:$B$309))</f>
        <v>1.8546967556226055</v>
      </c>
      <c r="J311" s="19" t="e" cm="1">
        <f t="array" ref="J311">SQRT(SUMSQ($B$301:$B$309-J301:J309)/COUNT($B$301:$B$309))</f>
        <v>#VALUE!</v>
      </c>
      <c r="K311" s="19" cm="1">
        <f t="array" ref="K311">SQRT(SUMSQ($B$301:$B$309-K301:K309)/COUNT($B$301:$B$309))</f>
        <v>1.1980409095612106</v>
      </c>
      <c r="L311" s="19" cm="1">
        <f t="array" ref="L311">SQRT(SUMSQ($B$301:$B$309-L301:L309)/COUNT($B$301:$B$309))</f>
        <v>1.8375124532006433</v>
      </c>
      <c r="M311" s="19"/>
      <c r="N311" s="15"/>
    </row>
    <row r="312" spans="1:14" x14ac:dyDescent="0.25">
      <c r="A312" s="17" t="s">
        <v>11</v>
      </c>
      <c r="B312" s="18"/>
      <c r="C312" s="16">
        <v>2</v>
      </c>
      <c r="D312" s="16">
        <v>4</v>
      </c>
      <c r="F312" s="16">
        <v>5</v>
      </c>
      <c r="H312" s="16">
        <v>3</v>
      </c>
      <c r="I312" s="16">
        <v>7</v>
      </c>
      <c r="J312" s="18"/>
      <c r="K312" s="16">
        <v>1</v>
      </c>
      <c r="L312" s="4">
        <v>6</v>
      </c>
      <c r="M312" s="18"/>
      <c r="N312" s="15"/>
    </row>
    <row r="313" spans="1:14" x14ac:dyDescent="0.25">
      <c r="A313" s="17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5"/>
    </row>
    <row r="314" spans="1:14" x14ac:dyDescent="0.25">
      <c r="A314" s="13" t="s">
        <v>0</v>
      </c>
      <c r="B314" s="37" t="s">
        <v>27</v>
      </c>
      <c r="C314" s="37" t="s">
        <v>19</v>
      </c>
      <c r="D314" s="37" t="s">
        <v>24</v>
      </c>
      <c r="E314" s="37" t="s">
        <v>20</v>
      </c>
      <c r="F314" s="37" t="s">
        <v>22</v>
      </c>
      <c r="G314" s="18"/>
      <c r="H314" s="18"/>
      <c r="I314" s="18"/>
      <c r="J314" s="18"/>
      <c r="K314" s="18"/>
      <c r="L314" s="18"/>
      <c r="M314" s="18"/>
      <c r="N314" s="15"/>
    </row>
    <row r="315" spans="1:14" x14ac:dyDescent="0.25">
      <c r="A315" s="13">
        <v>3</v>
      </c>
      <c r="B315" s="4">
        <v>1.6816088256655899</v>
      </c>
      <c r="C315" s="4">
        <v>1.0497416961175785</v>
      </c>
      <c r="D315" s="4">
        <v>0.66713342858383151</v>
      </c>
      <c r="E315" s="4">
        <v>-0.45831945884993341</v>
      </c>
      <c r="F315" s="4">
        <v>-1.0567066449774662</v>
      </c>
      <c r="G315" s="18"/>
      <c r="H315" s="18"/>
      <c r="I315" s="18"/>
      <c r="K315" s="18"/>
      <c r="L315" s="18"/>
      <c r="M315" s="18"/>
      <c r="N315" s="15"/>
    </row>
    <row r="316" spans="1:14" x14ac:dyDescent="0.25">
      <c r="A316" s="13">
        <v>4</v>
      </c>
      <c r="B316" s="4">
        <v>0.71718806513243116</v>
      </c>
      <c r="C316" s="4">
        <v>1.3005585016229535</v>
      </c>
      <c r="D316" s="4">
        <v>0.58774741182517731</v>
      </c>
      <c r="E316" s="4">
        <v>-0.27446641630807295</v>
      </c>
      <c r="F316" s="4">
        <v>-0.50763893783718239</v>
      </c>
      <c r="G316" s="18"/>
      <c r="H316" s="18"/>
      <c r="I316" s="18"/>
      <c r="J316" s="18"/>
      <c r="K316" s="18"/>
      <c r="L316" s="18"/>
      <c r="M316" s="18"/>
      <c r="N316" s="15"/>
    </row>
    <row r="317" spans="1:14" x14ac:dyDescent="0.25">
      <c r="A317" s="13">
        <v>5</v>
      </c>
      <c r="B317" s="4">
        <v>-0.96728414590836587</v>
      </c>
      <c r="C317" s="4">
        <v>1.0750490184846002</v>
      </c>
      <c r="D317" s="4">
        <v>0.51695651963047151</v>
      </c>
      <c r="E317" s="4">
        <v>1.4823343007104071</v>
      </c>
      <c r="F317" s="4">
        <v>-0.91586166690730808</v>
      </c>
      <c r="G317" s="18"/>
      <c r="H317" s="18"/>
      <c r="I317" s="18"/>
      <c r="M317" s="18"/>
      <c r="N317" s="15"/>
    </row>
    <row r="318" spans="1:14" x14ac:dyDescent="0.25">
      <c r="A318" s="13">
        <v>6</v>
      </c>
      <c r="B318" s="4">
        <v>-1.3016995065249095</v>
      </c>
      <c r="C318" s="4">
        <v>0.63295312059026421</v>
      </c>
      <c r="D318" s="4">
        <v>0.53093651579886714</v>
      </c>
      <c r="E318" s="4">
        <v>-0.28037581176298532</v>
      </c>
      <c r="F318" s="4">
        <v>0.14615233332052888</v>
      </c>
      <c r="G318" s="18"/>
      <c r="H318" s="18"/>
      <c r="I318" s="18"/>
      <c r="J318" s="18"/>
      <c r="K318" s="18"/>
      <c r="L318" s="18"/>
      <c r="M318" s="18"/>
      <c r="N318" s="15"/>
    </row>
    <row r="319" spans="1:14" x14ac:dyDescent="0.25">
      <c r="A319" s="13">
        <v>7</v>
      </c>
      <c r="B319" s="4">
        <v>-0.61539975439755645</v>
      </c>
      <c r="C319" s="9">
        <v>0.68246814539066081</v>
      </c>
      <c r="D319" s="4">
        <v>0.63340867714814864</v>
      </c>
      <c r="E319" s="4">
        <v>0.35065171503912662</v>
      </c>
      <c r="F319" s="4">
        <v>-0.2900993360439012</v>
      </c>
      <c r="G319" s="18"/>
      <c r="H319" s="18"/>
      <c r="I319" s="18"/>
      <c r="J319" s="18"/>
      <c r="K319" s="18"/>
      <c r="L319" s="18"/>
      <c r="M319" s="18"/>
      <c r="N319" s="15"/>
    </row>
    <row r="320" spans="1:14" x14ac:dyDescent="0.25">
      <c r="A320" s="13">
        <v>8</v>
      </c>
      <c r="B320" s="9">
        <v>-0.48524827384348351</v>
      </c>
      <c r="C320" s="9">
        <v>0.10953524532786452</v>
      </c>
      <c r="D320" s="4">
        <v>0.22084950674609799</v>
      </c>
      <c r="E320" s="4">
        <v>0.41381098444125602</v>
      </c>
      <c r="F320" s="4">
        <v>0.7516687654369929</v>
      </c>
      <c r="G320" s="18"/>
      <c r="H320" s="18"/>
      <c r="I320" s="18"/>
      <c r="J320" s="18"/>
      <c r="K320" s="18"/>
      <c r="L320" s="18"/>
      <c r="M320" s="18"/>
      <c r="N320" s="15"/>
    </row>
    <row r="321" spans="1:14" x14ac:dyDescent="0.25">
      <c r="A321" s="13">
        <v>9</v>
      </c>
      <c r="B321" s="4">
        <v>-1.0315747937942894</v>
      </c>
      <c r="C321" s="4">
        <v>-0.35397825618182349</v>
      </c>
      <c r="D321" s="4">
        <v>0.47591802377826392</v>
      </c>
      <c r="E321" s="4">
        <v>0.61431345031079176</v>
      </c>
      <c r="F321" s="4">
        <v>1.5238021653000016</v>
      </c>
      <c r="G321" s="18"/>
      <c r="H321" s="18"/>
      <c r="I321" s="18"/>
      <c r="J321" s="18"/>
      <c r="K321" s="18"/>
      <c r="L321" s="18"/>
      <c r="M321" s="18"/>
      <c r="N321" s="15"/>
    </row>
    <row r="322" spans="1:14" x14ac:dyDescent="0.25">
      <c r="A322" s="13">
        <v>10</v>
      </c>
      <c r="B322" s="4">
        <v>-1.1421643585453971</v>
      </c>
      <c r="C322" s="4">
        <v>0.53670168512855132</v>
      </c>
      <c r="D322" s="4">
        <v>0.6711218046565679</v>
      </c>
      <c r="E322" s="4">
        <v>-0.67743830608759903</v>
      </c>
      <c r="F322" s="4">
        <v>1.3513411400235003</v>
      </c>
      <c r="G322" s="18"/>
      <c r="H322" s="18"/>
      <c r="I322" s="18"/>
      <c r="J322" s="18"/>
      <c r="K322" s="18"/>
      <c r="L322" s="18"/>
      <c r="M322" s="18"/>
      <c r="N322" s="15"/>
    </row>
    <row r="323" spans="1:14" x14ac:dyDescent="0.25">
      <c r="A323" s="13">
        <v>11</v>
      </c>
      <c r="B323" s="4">
        <v>-0.726399083113072</v>
      </c>
      <c r="C323" s="4">
        <v>-0.33174923234646231</v>
      </c>
      <c r="D323" s="4">
        <v>0.33670116680383616</v>
      </c>
      <c r="E323" s="4">
        <v>-1.3064681177204875</v>
      </c>
      <c r="F323" s="4">
        <v>0.84711799176510527</v>
      </c>
      <c r="G323" s="18"/>
      <c r="H323" s="18"/>
      <c r="I323" s="18"/>
      <c r="J323" s="18"/>
      <c r="K323" s="18"/>
      <c r="L323" s="18"/>
      <c r="M323" s="18"/>
      <c r="N323" s="15"/>
    </row>
    <row r="324" spans="1:14" x14ac:dyDescent="0.25">
      <c r="A324" s="13">
        <v>2</v>
      </c>
      <c r="B324" s="9">
        <v>-1.3495243305563775</v>
      </c>
      <c r="C324" s="36">
        <v>0.42578386205300428</v>
      </c>
      <c r="D324" s="36">
        <v>-0.40739281343589495</v>
      </c>
      <c r="E324" s="36">
        <v>0.16444304523440428</v>
      </c>
      <c r="F324" s="36">
        <v>2.2591843557101918</v>
      </c>
      <c r="G324" s="18"/>
      <c r="H324" s="18"/>
      <c r="I324" s="18"/>
      <c r="J324" s="18"/>
      <c r="K324" s="18"/>
      <c r="L324" s="18"/>
      <c r="M324" s="18"/>
      <c r="N324" s="15"/>
    </row>
    <row r="325" spans="1:14" x14ac:dyDescent="0.25">
      <c r="A325" s="17" t="s">
        <v>10</v>
      </c>
      <c r="B325" s="50">
        <f>K311</f>
        <v>1.1980409095612106</v>
      </c>
      <c r="C325" s="50">
        <f>C311</f>
        <v>1.3058630851374236</v>
      </c>
      <c r="D325" s="50">
        <f>H311</f>
        <v>1.3768584192439934</v>
      </c>
      <c r="E325" s="50">
        <f>D311</f>
        <v>1.7233444529784119</v>
      </c>
      <c r="F325" s="50">
        <f>F311</f>
        <v>1.7836996838283696</v>
      </c>
      <c r="G325" s="18"/>
      <c r="H325" s="18"/>
      <c r="I325" s="18"/>
      <c r="J325" s="18"/>
      <c r="K325" s="18"/>
      <c r="L325" s="18"/>
      <c r="M325" s="18"/>
      <c r="N325" s="15"/>
    </row>
    <row r="326" spans="1:14" x14ac:dyDescent="0.25">
      <c r="A326" s="17" t="s">
        <v>12</v>
      </c>
      <c r="B326" s="36" cm="1">
        <f t="array" ref="B326">(1/B325)/(SUM(1/$B$325:$F$325))</f>
        <v>0.24070847175328716</v>
      </c>
      <c r="C326" s="36" cm="1">
        <f t="array" ref="C326">(1/C325)/(SUM(1/$B$325:$F$325))</f>
        <v>0.22083371505064742</v>
      </c>
      <c r="D326" s="36" cm="1">
        <f t="array" ref="D326">(1/D325)/(SUM(1/$B$325:$F$325))</f>
        <v>0.20944680470250548</v>
      </c>
      <c r="E326" s="36" cm="1">
        <f t="array" ref="E326">(1/E325)/(SUM(1/$B$325:$F$325))</f>
        <v>0.16733659712659288</v>
      </c>
      <c r="F326" s="36" cm="1">
        <f t="array" ref="F326">(1/F325)/(SUM(1/$B$325:$F$325))</f>
        <v>0.1616744113669672</v>
      </c>
      <c r="G326" s="18"/>
      <c r="H326" s="18">
        <f>SUM(B326:F326)</f>
        <v>1</v>
      </c>
      <c r="I326" s="18"/>
      <c r="J326" s="18"/>
      <c r="K326" s="18"/>
      <c r="L326" s="18"/>
      <c r="M326" s="18"/>
      <c r="N326" s="15"/>
    </row>
    <row r="327" spans="1:14" x14ac:dyDescent="0.25">
      <c r="A327" s="17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5"/>
    </row>
    <row r="328" spans="1:14" x14ac:dyDescent="0.25">
      <c r="A328" s="17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5"/>
    </row>
    <row r="329" spans="1:14" x14ac:dyDescent="0.25">
      <c r="A329" s="17"/>
      <c r="B329" s="18" t="s">
        <v>1</v>
      </c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5"/>
    </row>
    <row r="330" spans="1:14" x14ac:dyDescent="0.25">
      <c r="A330" s="17" t="s">
        <v>0</v>
      </c>
      <c r="B330" s="37">
        <v>1980</v>
      </c>
      <c r="C330" s="37">
        <v>1981</v>
      </c>
      <c r="D330" s="37">
        <v>1982</v>
      </c>
      <c r="E330" s="37">
        <v>1983</v>
      </c>
      <c r="F330" s="37">
        <v>1984</v>
      </c>
      <c r="G330" s="37">
        <v>1985</v>
      </c>
      <c r="H330" s="37">
        <v>1986</v>
      </c>
      <c r="I330" s="37">
        <v>1987</v>
      </c>
      <c r="J330" s="37">
        <v>1988</v>
      </c>
      <c r="K330" s="37">
        <v>1989</v>
      </c>
      <c r="L330" s="18">
        <v>1990</v>
      </c>
      <c r="M330" s="18" t="s">
        <v>5</v>
      </c>
      <c r="N330" s="15" t="s">
        <v>6</v>
      </c>
    </row>
    <row r="331" spans="1:14" x14ac:dyDescent="0.25">
      <c r="A331" s="17">
        <v>1</v>
      </c>
      <c r="B331" s="4">
        <v>-1.5362669512441745</v>
      </c>
      <c r="C331" s="4">
        <v>0.45824885942644616</v>
      </c>
      <c r="D331" s="4">
        <v>-0.90714618934626912</v>
      </c>
      <c r="E331" s="4">
        <v>-7.843477017379738E-2</v>
      </c>
      <c r="F331" s="4">
        <v>1.5956836792279865</v>
      </c>
      <c r="G331" s="4">
        <v>-0.56992868708145283</v>
      </c>
      <c r="H331" s="4">
        <v>6.0479919231000108E-2</v>
      </c>
      <c r="I331" s="7" t="s">
        <v>4</v>
      </c>
      <c r="J331" s="4">
        <v>1.6957879178586144</v>
      </c>
      <c r="K331" s="4">
        <v>-0.60937754204033312</v>
      </c>
      <c r="L331" s="16">
        <v>-0.54091775724604896</v>
      </c>
      <c r="M331" s="68">
        <f>AVERAGE(B331:L331)</f>
        <v>-4.3187152138802878E-2</v>
      </c>
      <c r="N331" s="69">
        <f>_xlfn.STDEV.S(B331:L331)</f>
        <v>1.0432234067710731</v>
      </c>
    </row>
    <row r="332" spans="1:14" x14ac:dyDescent="0.25">
      <c r="A332" s="17">
        <v>2</v>
      </c>
      <c r="B332" s="4">
        <v>0.24171669598463771</v>
      </c>
      <c r="C332" s="4">
        <v>0.42578386205300428</v>
      </c>
      <c r="D332" s="4">
        <v>0.16444304523440428</v>
      </c>
      <c r="E332" s="4">
        <v>3.7708873372732168E-2</v>
      </c>
      <c r="F332" s="4">
        <v>2.2591843557101918</v>
      </c>
      <c r="G332" s="4">
        <v>-1.2461881594920232</v>
      </c>
      <c r="H332" s="4">
        <v>-0.40739281343589495</v>
      </c>
      <c r="I332" s="7" t="s">
        <v>4</v>
      </c>
      <c r="J332" s="4">
        <v>0.11966972258799292</v>
      </c>
      <c r="K332" s="4">
        <v>-1.3495243305563775</v>
      </c>
      <c r="L332" s="16">
        <v>0.59955356521759051</v>
      </c>
      <c r="M332" s="19">
        <f t="shared" ref="M332:M341" si="11">AVERAGE(B332:L332)</f>
        <v>8.4495481667625841E-2</v>
      </c>
      <c r="N332" s="21">
        <f t="shared" ref="N332:N337" si="12">_xlfn.STDEV.S(B332:L332)</f>
        <v>1.0118550891831806</v>
      </c>
    </row>
    <row r="333" spans="1:14" x14ac:dyDescent="0.25">
      <c r="A333" s="17">
        <v>3</v>
      </c>
      <c r="B333" s="4">
        <v>1.0497416961175785</v>
      </c>
      <c r="C333" s="4">
        <v>-0.45831945884993341</v>
      </c>
      <c r="D333" s="4">
        <v>-0.47138482422702888</v>
      </c>
      <c r="E333" s="4">
        <v>-1.0567066449774662</v>
      </c>
      <c r="F333" s="4">
        <v>1.123855029684067</v>
      </c>
      <c r="G333" s="4">
        <v>0.66713342858383151</v>
      </c>
      <c r="H333" s="4">
        <v>-1.0025811394376034</v>
      </c>
      <c r="I333" s="7" t="s">
        <v>4</v>
      </c>
      <c r="J333" s="4">
        <v>1.6816088256655899</v>
      </c>
      <c r="K333" s="4">
        <v>-1.1004567358020148</v>
      </c>
      <c r="L333" s="16">
        <v>0.28523048212978619</v>
      </c>
      <c r="M333" s="19">
        <f t="shared" si="11"/>
        <v>7.1812065888680637E-2</v>
      </c>
      <c r="N333" s="21">
        <f t="shared" si="12"/>
        <v>1.0237584888378488</v>
      </c>
    </row>
    <row r="334" spans="1:14" x14ac:dyDescent="0.25">
      <c r="A334" s="17">
        <v>4</v>
      </c>
      <c r="B334" s="4">
        <v>1.3005585016229535</v>
      </c>
      <c r="C334" s="4">
        <v>-0.27446641630807295</v>
      </c>
      <c r="D334" s="4">
        <v>-0.47539404390356355</v>
      </c>
      <c r="E334" s="4">
        <v>-0.50763893783718239</v>
      </c>
      <c r="F334" s="4">
        <v>-0.27207758840510843</v>
      </c>
      <c r="G334" s="4">
        <v>0.58774741182517731</v>
      </c>
      <c r="H334" s="4">
        <v>-0.74372187625873454</v>
      </c>
      <c r="I334" s="7" t="s">
        <v>4</v>
      </c>
      <c r="J334" s="4">
        <v>0.71718806513243116</v>
      </c>
      <c r="K334" s="4">
        <v>-1.2216518223013775</v>
      </c>
      <c r="L334" s="16">
        <v>1.9236747698478573</v>
      </c>
      <c r="M334" s="19">
        <f t="shared" si="11"/>
        <v>0.10342180634143801</v>
      </c>
      <c r="N334" s="21">
        <f t="shared" si="12"/>
        <v>0.99014209401356779</v>
      </c>
    </row>
    <row r="335" spans="1:14" x14ac:dyDescent="0.25">
      <c r="A335" s="17">
        <v>5</v>
      </c>
      <c r="B335" s="4">
        <v>1.0750490184846002</v>
      </c>
      <c r="C335" s="4">
        <v>1.4823343007104071</v>
      </c>
      <c r="D335" s="4">
        <v>0.65669218660137141</v>
      </c>
      <c r="E335" s="4">
        <v>-0.91586166690730808</v>
      </c>
      <c r="F335" s="4">
        <v>0.46016750201343332</v>
      </c>
      <c r="G335" s="4">
        <v>0.51695651963047151</v>
      </c>
      <c r="H335" s="4">
        <v>7.5765887920548669E-2</v>
      </c>
      <c r="I335" s="7" t="s">
        <v>4</v>
      </c>
      <c r="J335" s="4">
        <v>-0.96728414590836587</v>
      </c>
      <c r="K335" s="4">
        <v>-1.9663232135312918</v>
      </c>
      <c r="L335" s="16">
        <v>-0.17033238622705879</v>
      </c>
      <c r="M335" s="19">
        <f t="shared" si="11"/>
        <v>2.471640027868071E-2</v>
      </c>
      <c r="N335" s="21">
        <f t="shared" si="12"/>
        <v>1.0505448824987655</v>
      </c>
    </row>
    <row r="336" spans="1:14" x14ac:dyDescent="0.25">
      <c r="A336" s="17">
        <v>6</v>
      </c>
      <c r="B336" s="4">
        <v>0.63295312059026421</v>
      </c>
      <c r="C336" s="4">
        <v>-0.28037581176298532</v>
      </c>
      <c r="D336" s="4">
        <v>0.99407319047887321</v>
      </c>
      <c r="E336" s="4">
        <v>0.14615233332052888</v>
      </c>
      <c r="F336" s="4">
        <v>0.97880602410174788</v>
      </c>
      <c r="G336" s="4">
        <v>0.53093651579886714</v>
      </c>
      <c r="H336" s="4">
        <v>0.35902465010736168</v>
      </c>
      <c r="I336" s="7" t="s">
        <v>4</v>
      </c>
      <c r="J336" s="4">
        <v>-1.3016995065249095</v>
      </c>
      <c r="K336" s="4">
        <v>-2.1084549254420533</v>
      </c>
      <c r="L336" s="16">
        <v>4.8584409332299988E-2</v>
      </c>
      <c r="M336" s="19">
        <f t="shared" si="11"/>
        <v>-5.3568260938163805E-16</v>
      </c>
      <c r="N336" s="21">
        <f t="shared" si="12"/>
        <v>1.0000000000000018</v>
      </c>
    </row>
    <row r="337" spans="1:23" x14ac:dyDescent="0.25">
      <c r="A337" s="17">
        <v>7</v>
      </c>
      <c r="B337" s="4">
        <v>0.68246814539066081</v>
      </c>
      <c r="C337" s="4">
        <v>0.35065171503912662</v>
      </c>
      <c r="D337" s="4">
        <v>0.62002871039748264</v>
      </c>
      <c r="E337" s="4">
        <v>-0.2900993360439012</v>
      </c>
      <c r="F337" s="4">
        <v>1.5618089266314221</v>
      </c>
      <c r="G337" s="4">
        <v>0.63340867714814864</v>
      </c>
      <c r="H337" s="4">
        <v>0.12558879905440862</v>
      </c>
      <c r="I337" s="7" t="s">
        <v>4</v>
      </c>
      <c r="J337" s="4">
        <v>-0.61539975439755645</v>
      </c>
      <c r="K337" s="4">
        <v>-1.530132493460302</v>
      </c>
      <c r="L337" s="16">
        <v>-1.5383233897594863</v>
      </c>
      <c r="M337" s="19">
        <f>AVERAGE(B337:L337)</f>
        <v>3.3306690738754696E-16</v>
      </c>
      <c r="N337" s="21">
        <f t="shared" si="12"/>
        <v>0.99999999999999711</v>
      </c>
    </row>
    <row r="338" spans="1:23" x14ac:dyDescent="0.25">
      <c r="A338" s="17">
        <v>8</v>
      </c>
      <c r="B338" s="4">
        <v>0.10953524532786452</v>
      </c>
      <c r="C338" s="4">
        <v>0.41381098444125602</v>
      </c>
      <c r="D338" s="4">
        <v>0.23455782416232865</v>
      </c>
      <c r="E338" s="4">
        <v>0.7516687654369929</v>
      </c>
      <c r="F338" s="7" t="s">
        <v>4</v>
      </c>
      <c r="G338" s="4">
        <v>0.22084950674609799</v>
      </c>
      <c r="H338" s="4">
        <v>1.3869022448526236</v>
      </c>
      <c r="I338" s="7" t="s">
        <v>4</v>
      </c>
      <c r="J338" s="4">
        <v>-0.48524827384348351</v>
      </c>
      <c r="K338" s="4">
        <v>-0.44280045246703703</v>
      </c>
      <c r="L338" s="16">
        <v>-2.189275844656644</v>
      </c>
      <c r="M338" s="19">
        <f t="shared" si="11"/>
        <v>0</v>
      </c>
      <c r="N338" s="21">
        <f>_xlfn.STDEV.S(B338:L338)</f>
        <v>1.0000000000000009</v>
      </c>
    </row>
    <row r="339" spans="1:23" x14ac:dyDescent="0.25">
      <c r="A339" s="17">
        <v>9</v>
      </c>
      <c r="B339" s="4">
        <v>-0.35397825618182349</v>
      </c>
      <c r="C339" s="4">
        <v>0.61431345031079176</v>
      </c>
      <c r="D339" s="4">
        <v>0.47972032621961597</v>
      </c>
      <c r="E339" s="4">
        <v>1.5238021653000016</v>
      </c>
      <c r="F339" s="4">
        <v>-1.0080406426738754E-2</v>
      </c>
      <c r="G339" s="4">
        <v>0.47591802377826392</v>
      </c>
      <c r="H339" s="4">
        <v>1.003091795464792</v>
      </c>
      <c r="I339" s="7" t="s">
        <v>4</v>
      </c>
      <c r="J339" s="4">
        <v>-1.0315747937942894</v>
      </c>
      <c r="K339" s="4">
        <v>-1.350103244150296</v>
      </c>
      <c r="L339" s="16">
        <v>-1.3511090605203167</v>
      </c>
      <c r="M339" s="19">
        <f t="shared" si="11"/>
        <v>0</v>
      </c>
      <c r="N339" s="21">
        <f t="shared" ref="N339:N341" si="13">_xlfn.STDEV.S(B339:L339)</f>
        <v>0.99999999999999978</v>
      </c>
    </row>
    <row r="340" spans="1:23" x14ac:dyDescent="0.25">
      <c r="A340" s="17">
        <v>10</v>
      </c>
      <c r="B340" s="4">
        <v>0.53670168512855132</v>
      </c>
      <c r="C340" s="4">
        <v>-0.67743830608759903</v>
      </c>
      <c r="D340" s="7" t="s">
        <v>4</v>
      </c>
      <c r="E340" s="4">
        <v>1.3513411400235003</v>
      </c>
      <c r="F340" s="4">
        <v>0.23102901603125103</v>
      </c>
      <c r="G340" s="4">
        <v>0.6711218046565679</v>
      </c>
      <c r="H340" s="4">
        <v>0.77474327759638739</v>
      </c>
      <c r="I340" s="7" t="s">
        <v>4</v>
      </c>
      <c r="J340" s="4">
        <v>-1.1421643585453971</v>
      </c>
      <c r="K340" s="4">
        <v>-1.7373244249190731</v>
      </c>
      <c r="L340" s="16">
        <v>-8.0098338841872799E-3</v>
      </c>
      <c r="M340" s="19">
        <f t="shared" si="11"/>
        <v>1.8735013540549517E-16</v>
      </c>
      <c r="N340" s="21">
        <f t="shared" si="13"/>
        <v>0.999999999999999</v>
      </c>
    </row>
    <row r="341" spans="1:23" x14ac:dyDescent="0.25">
      <c r="A341" s="17">
        <v>11</v>
      </c>
      <c r="B341" s="4">
        <v>-0.33174923234646231</v>
      </c>
      <c r="C341" s="4">
        <v>-1.3064681177204875</v>
      </c>
      <c r="D341" s="7" t="s">
        <v>4</v>
      </c>
      <c r="E341" s="4">
        <v>0.84711799176510527</v>
      </c>
      <c r="F341" s="4">
        <v>0.8094799178026495</v>
      </c>
      <c r="G341" s="4">
        <v>0.33670116680383616</v>
      </c>
      <c r="H341" s="4">
        <v>1.2178146231998654</v>
      </c>
      <c r="I341" s="7" t="s">
        <v>4</v>
      </c>
      <c r="J341" s="4">
        <v>-0.726399083113072</v>
      </c>
      <c r="K341" s="4">
        <v>-1.5021004079454787</v>
      </c>
      <c r="L341" s="16">
        <v>0.65560314155404475</v>
      </c>
      <c r="M341" s="19">
        <f t="shared" si="11"/>
        <v>0</v>
      </c>
      <c r="N341" s="21">
        <f t="shared" si="13"/>
        <v>1.0000000000000013</v>
      </c>
    </row>
    <row r="342" spans="1:23" ht="15.75" thickBot="1" x14ac:dyDescent="0.3">
      <c r="A342" s="22">
        <v>12</v>
      </c>
      <c r="B342" s="4">
        <v>1.2976166025946572</v>
      </c>
      <c r="C342" s="4">
        <v>0.5729448855410636</v>
      </c>
      <c r="D342" s="7" t="s">
        <v>4</v>
      </c>
      <c r="E342" s="4">
        <v>-0.27539349173955224</v>
      </c>
      <c r="F342" s="4">
        <v>-1.1629902541673736</v>
      </c>
      <c r="G342" s="4">
        <v>-0.91514128493927505</v>
      </c>
      <c r="H342" s="4">
        <v>0.70193686794125798</v>
      </c>
      <c r="I342" s="7" t="s">
        <v>4</v>
      </c>
      <c r="J342" s="4">
        <v>-1.2511975218020315</v>
      </c>
      <c r="K342" s="4">
        <v>-0.23591843024682249</v>
      </c>
      <c r="L342" s="23">
        <v>1.268142626818078</v>
      </c>
      <c r="M342" s="24">
        <f>AVERAGE(B342:L342)</f>
        <v>1.9737298215558337E-16</v>
      </c>
      <c r="N342" s="25">
        <f>_xlfn.STDEV.S(B342:L342)</f>
        <v>0.99999999999999833</v>
      </c>
    </row>
    <row r="346" spans="1:23" ht="15.75" thickBot="1" x14ac:dyDescent="0.3">
      <c r="A346" t="s">
        <v>45</v>
      </c>
    </row>
    <row r="347" spans="1:23" x14ac:dyDescent="0.25">
      <c r="A347" s="10" t="s">
        <v>9</v>
      </c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2"/>
    </row>
    <row r="348" spans="1:23" x14ac:dyDescent="0.25">
      <c r="A348" s="13" t="s">
        <v>0</v>
      </c>
      <c r="B348" s="37" t="s">
        <v>22</v>
      </c>
      <c r="C348" s="37" t="s">
        <v>19</v>
      </c>
      <c r="D348" s="37" t="s">
        <v>20</v>
      </c>
      <c r="E348" s="37" t="s">
        <v>21</v>
      </c>
      <c r="F348" s="37" t="s">
        <v>23</v>
      </c>
      <c r="G348" s="37" t="s">
        <v>24</v>
      </c>
      <c r="H348" s="37" t="s">
        <v>25</v>
      </c>
      <c r="I348" s="37" t="s">
        <v>26</v>
      </c>
      <c r="J348" s="37" t="s">
        <v>27</v>
      </c>
      <c r="K348" s="37" t="s">
        <v>29</v>
      </c>
      <c r="L348" s="37" t="s">
        <v>28</v>
      </c>
      <c r="M348" s="14"/>
      <c r="N348" s="15"/>
    </row>
    <row r="349" spans="1:23" x14ac:dyDescent="0.25">
      <c r="A349" s="13">
        <v>5</v>
      </c>
      <c r="B349" s="4">
        <v>-0.91586166690730808</v>
      </c>
      <c r="C349" s="4">
        <v>1.0750490184846002</v>
      </c>
      <c r="D349" s="4">
        <v>1.4823343007104071</v>
      </c>
      <c r="E349" s="4">
        <v>0.65669218660137141</v>
      </c>
      <c r="F349" s="4">
        <v>0.46016750201343332</v>
      </c>
      <c r="G349" s="4">
        <v>0.51695651963047151</v>
      </c>
      <c r="H349" s="4">
        <v>7.5765887920548669E-2</v>
      </c>
      <c r="I349" s="7" t="s">
        <v>4</v>
      </c>
      <c r="J349" s="4">
        <v>-0.96728414590836587</v>
      </c>
      <c r="K349" s="4">
        <v>-1.9663232135312918</v>
      </c>
      <c r="L349" s="3">
        <v>-0.17033238622705879</v>
      </c>
      <c r="M349" s="4"/>
      <c r="N349" s="15"/>
    </row>
    <row r="350" spans="1:23" x14ac:dyDescent="0.25">
      <c r="A350" s="13">
        <v>6</v>
      </c>
      <c r="B350" s="4">
        <v>0.14615233332052888</v>
      </c>
      <c r="C350" s="4">
        <v>0.63295312059026421</v>
      </c>
      <c r="D350" s="4">
        <v>-0.28037581176298532</v>
      </c>
      <c r="E350" s="4">
        <v>0.99407319047887321</v>
      </c>
      <c r="F350" s="4">
        <v>0.97880602410174788</v>
      </c>
      <c r="G350" s="4">
        <v>0.53093651579886714</v>
      </c>
      <c r="H350" s="4">
        <v>0.35902465010736168</v>
      </c>
      <c r="I350" s="7" t="s">
        <v>4</v>
      </c>
      <c r="J350" s="4">
        <v>-1.3016995065249095</v>
      </c>
      <c r="K350" s="4">
        <v>-2.1084549254420533</v>
      </c>
      <c r="L350" s="3">
        <v>4.8584409332299988E-2</v>
      </c>
      <c r="M350" s="4"/>
      <c r="N350" s="15"/>
    </row>
    <row r="351" spans="1:23" x14ac:dyDescent="0.25">
      <c r="A351" s="13">
        <v>7</v>
      </c>
      <c r="B351" s="4">
        <v>-0.2900993360439012</v>
      </c>
      <c r="C351" s="4">
        <v>0.68246814539066081</v>
      </c>
      <c r="D351" s="4">
        <v>0.35065171503912662</v>
      </c>
      <c r="E351" s="4">
        <v>0.62002871039748264</v>
      </c>
      <c r="F351" s="4">
        <v>1.5618089266314221</v>
      </c>
      <c r="G351" s="4">
        <v>0.63340867714814864</v>
      </c>
      <c r="H351" s="4">
        <v>0.12558879905440862</v>
      </c>
      <c r="I351" s="7" t="s">
        <v>4</v>
      </c>
      <c r="J351" s="4">
        <v>-0.61539975439755645</v>
      </c>
      <c r="K351" s="4">
        <v>-1.530132493460302</v>
      </c>
      <c r="L351" s="3">
        <v>-1.5383233897594863</v>
      </c>
      <c r="M351" s="4"/>
      <c r="N351" s="15"/>
    </row>
    <row r="352" spans="1:23" x14ac:dyDescent="0.25">
      <c r="A352" s="13">
        <v>8</v>
      </c>
      <c r="B352" s="4">
        <v>0.7516687654369929</v>
      </c>
      <c r="C352" s="4">
        <v>0.10953524532786452</v>
      </c>
      <c r="D352" s="4">
        <v>0.41381098444125602</v>
      </c>
      <c r="E352" s="4">
        <v>0.23455782416232865</v>
      </c>
      <c r="F352" s="4" t="s">
        <v>4</v>
      </c>
      <c r="G352" s="4">
        <v>0.22084950674609799</v>
      </c>
      <c r="H352" s="4">
        <v>1.3869022448526236</v>
      </c>
      <c r="I352" s="7" t="s">
        <v>4</v>
      </c>
      <c r="J352" s="4">
        <v>-0.48524827384348351</v>
      </c>
      <c r="K352" s="4">
        <v>-0.44280045246703703</v>
      </c>
      <c r="L352" s="3">
        <v>-2.189275844656644</v>
      </c>
      <c r="M352" s="4"/>
      <c r="N352" s="15"/>
      <c r="V352" s="16"/>
      <c r="W352" s="18"/>
    </row>
    <row r="353" spans="1:18" x14ac:dyDescent="0.25">
      <c r="A353" s="13">
        <v>9</v>
      </c>
      <c r="B353" s="4">
        <v>1.5238021653000016</v>
      </c>
      <c r="C353" s="9">
        <v>-0.35397825618182349</v>
      </c>
      <c r="D353" s="4">
        <v>0.61431345031079176</v>
      </c>
      <c r="E353" s="4">
        <v>0.47972032621961597</v>
      </c>
      <c r="F353" s="4">
        <v>-1.0080406426738754E-2</v>
      </c>
      <c r="G353" s="4">
        <v>0.47591802377826392</v>
      </c>
      <c r="H353" s="4">
        <v>1.003091795464792</v>
      </c>
      <c r="I353" s="7" t="s">
        <v>4</v>
      </c>
      <c r="J353" s="4">
        <v>-1.0315747937942894</v>
      </c>
      <c r="K353" s="4">
        <v>-1.350103244150296</v>
      </c>
      <c r="L353" s="3">
        <v>-1.3511090605203167</v>
      </c>
      <c r="M353" s="4"/>
      <c r="N353" s="15"/>
    </row>
    <row r="354" spans="1:18" x14ac:dyDescent="0.25">
      <c r="A354" s="13">
        <v>10</v>
      </c>
      <c r="B354" s="4">
        <v>1.3513411400235003</v>
      </c>
      <c r="C354" s="9">
        <v>0.53670168512855132</v>
      </c>
      <c r="D354" s="4">
        <v>-0.67743830608759903</v>
      </c>
      <c r="E354" s="4" t="s">
        <v>4</v>
      </c>
      <c r="F354" s="7">
        <v>0.23102901603125103</v>
      </c>
      <c r="G354" s="4">
        <v>0.6711218046565679</v>
      </c>
      <c r="H354" s="4">
        <v>0.77474327759638739</v>
      </c>
      <c r="I354" s="7" t="s">
        <v>4</v>
      </c>
      <c r="J354" s="4">
        <v>-1.1421643585453971</v>
      </c>
      <c r="K354" s="4">
        <v>-1.7373244249190731</v>
      </c>
      <c r="L354" s="3">
        <v>-8.0098338841872799E-3</v>
      </c>
      <c r="M354" s="4"/>
      <c r="N354" s="15"/>
    </row>
    <row r="355" spans="1:18" x14ac:dyDescent="0.25">
      <c r="A355" s="13">
        <v>11</v>
      </c>
      <c r="B355" s="4">
        <v>0.84711799176510527</v>
      </c>
      <c r="C355" s="4">
        <v>-0.33174923234646231</v>
      </c>
      <c r="D355" s="4">
        <v>-1.3064681177204875</v>
      </c>
      <c r="E355" s="4" t="s">
        <v>4</v>
      </c>
      <c r="F355" s="4">
        <v>0.8094799178026495</v>
      </c>
      <c r="G355" s="4">
        <v>0.33670116680383616</v>
      </c>
      <c r="H355" s="4">
        <v>1.2178146231998654</v>
      </c>
      <c r="I355" s="7" t="s">
        <v>4</v>
      </c>
      <c r="J355" s="4">
        <v>-0.726399083113072</v>
      </c>
      <c r="K355" s="4">
        <v>-1.5021004079454787</v>
      </c>
      <c r="L355" s="3">
        <v>0.65560314155404475</v>
      </c>
      <c r="M355" s="4"/>
      <c r="N355" s="15"/>
    </row>
    <row r="356" spans="1:18" x14ac:dyDescent="0.25">
      <c r="A356" s="32">
        <v>12</v>
      </c>
      <c r="B356" s="4">
        <v>-0.27539349173955224</v>
      </c>
      <c r="C356" s="4">
        <v>1.2976166025946572</v>
      </c>
      <c r="D356" s="4">
        <v>0.5729448855410636</v>
      </c>
      <c r="E356" s="7" t="s">
        <v>4</v>
      </c>
      <c r="F356" s="4">
        <v>-1.1629902541673736</v>
      </c>
      <c r="G356" s="4">
        <v>-0.91514128493927505</v>
      </c>
      <c r="H356" s="4">
        <v>0.70193686794125798</v>
      </c>
      <c r="I356" s="7" t="s">
        <v>4</v>
      </c>
      <c r="J356" s="4">
        <v>-1.2511975218020315</v>
      </c>
      <c r="K356" s="4">
        <v>-0.23591843024682249</v>
      </c>
      <c r="L356" s="3">
        <v>1.268142626818078</v>
      </c>
      <c r="M356" s="4"/>
      <c r="N356" s="15"/>
      <c r="R356" s="4"/>
    </row>
    <row r="357" spans="1:18" x14ac:dyDescent="0.25">
      <c r="A357" s="32">
        <v>1</v>
      </c>
      <c r="B357" s="4">
        <v>1.5956836792279865</v>
      </c>
      <c r="C357" s="4">
        <v>0.45824885942644616</v>
      </c>
      <c r="D357" s="4">
        <v>-0.90714618934626912</v>
      </c>
      <c r="E357" s="4">
        <v>-7.843477017379738E-2</v>
      </c>
      <c r="F357" s="4">
        <v>-0.56992868708145283</v>
      </c>
      <c r="G357" s="4">
        <v>6.0479919231000108E-2</v>
      </c>
      <c r="H357" s="7" t="s">
        <v>4</v>
      </c>
      <c r="I357" s="4">
        <v>1.6957879178586144</v>
      </c>
      <c r="J357" s="4">
        <v>-0.60937754204033312</v>
      </c>
      <c r="K357" s="4">
        <v>-0.54091775724604896</v>
      </c>
      <c r="M357" s="4"/>
      <c r="N357" s="15"/>
    </row>
    <row r="358" spans="1:18" x14ac:dyDescent="0.25">
      <c r="A358" s="17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5"/>
    </row>
    <row r="359" spans="1:18" x14ac:dyDescent="0.25">
      <c r="A359" s="17" t="s">
        <v>10</v>
      </c>
      <c r="B359" s="18"/>
      <c r="C359" s="19" cm="1">
        <f t="array" ref="C359">SQRT(SUMSQ($B$349:$B$357-C349:C357)/COUNT($B$349:$B$357))</f>
        <v>1.2869631238054877</v>
      </c>
      <c r="D359" s="19" cm="1">
        <f t="array" ref="D359">SQRT(SUMSQ($B$349:$B$357-D349:D357)/COUNT($B$349:$B$357))</f>
        <v>1.5994048961101135</v>
      </c>
      <c r="E359" s="19" t="e" cm="1">
        <f t="array" ref="E359">SQRT(SUMSQ($B$349:$B$357-E349:E357)/COUNT($B$349:$B$357))</f>
        <v>#VALUE!</v>
      </c>
      <c r="F359" s="19" t="e" cm="1">
        <f t="array" ref="F359">SQRT(SUMSQ($B$349:$B$357-F349:F357)/COUNT($B$349:$B$357))</f>
        <v>#VALUE!</v>
      </c>
      <c r="G359" s="19" cm="1">
        <f t="array" ref="G359">SQRT(SUMSQ($B$349:$B$357-G349:G357)/COUNT($B$349:$B$357))</f>
        <v>0.93826528087518668</v>
      </c>
      <c r="H359" s="19" t="e" cm="1">
        <f t="array" ref="H359">SQRT(SUMSQ($B$349:$B$357-H349:H357)/COUNT($B$349:$B$357))</f>
        <v>#VALUE!</v>
      </c>
      <c r="I359" s="19" t="e" cm="1">
        <f t="array" ref="I359">SQRT(SUMSQ($B$349:$B$357-I349:I357)/COUNT($B$349:$B$357))</f>
        <v>#VALUE!</v>
      </c>
      <c r="J359" s="19" cm="1">
        <f t="array" ref="J359">SQRT(SUMSQ($B$349:$B$357-J349:J357)/COUNT($B$349:$B$357))</f>
        <v>1.6590716580786269</v>
      </c>
      <c r="K359" s="19" cm="1">
        <f t="array" ref="K359">SQRT(SUMSQ($B$349:$B$357-K349:K357)/COUNT($B$349:$B$357))</f>
        <v>2.0285682043994635</v>
      </c>
      <c r="L359" s="19" cm="1">
        <f t="array" ref="L359">SQRT(SUMSQ($B$349:$B$357-L349:L357)/COUNT($B$349:$B$357))</f>
        <v>1.6947923377860685</v>
      </c>
      <c r="M359" s="19"/>
      <c r="N359" s="15"/>
    </row>
    <row r="360" spans="1:18" x14ac:dyDescent="0.25">
      <c r="A360" s="17" t="s">
        <v>11</v>
      </c>
      <c r="B360" s="18"/>
      <c r="C360" s="16">
        <v>2</v>
      </c>
      <c r="D360" s="16">
        <v>3</v>
      </c>
      <c r="G360" s="16">
        <v>1</v>
      </c>
      <c r="J360" s="16">
        <v>4</v>
      </c>
      <c r="K360" s="16">
        <v>5</v>
      </c>
      <c r="M360" s="18"/>
      <c r="N360" s="15"/>
    </row>
    <row r="361" spans="1:18" x14ac:dyDescent="0.25">
      <c r="A361" s="17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5"/>
    </row>
    <row r="362" spans="1:18" x14ac:dyDescent="0.25">
      <c r="A362" s="13" t="s">
        <v>0</v>
      </c>
      <c r="B362" s="37" t="s">
        <v>24</v>
      </c>
      <c r="C362" s="37" t="s">
        <v>19</v>
      </c>
      <c r="D362" s="37" t="s">
        <v>20</v>
      </c>
      <c r="E362" s="37" t="s">
        <v>27</v>
      </c>
      <c r="F362" s="37" t="s">
        <v>29</v>
      </c>
      <c r="G362" s="18"/>
      <c r="H362" s="18"/>
      <c r="I362" s="18"/>
      <c r="J362" s="18"/>
      <c r="K362" s="18"/>
      <c r="L362" s="18"/>
      <c r="M362" s="18"/>
      <c r="N362" s="15"/>
    </row>
    <row r="363" spans="1:18" x14ac:dyDescent="0.25">
      <c r="A363" s="13">
        <v>5</v>
      </c>
      <c r="B363" s="4">
        <v>0.51695651963047151</v>
      </c>
      <c r="C363" s="4">
        <v>1.0750490184846002</v>
      </c>
      <c r="D363" s="4">
        <v>1.4823343007104071</v>
      </c>
      <c r="E363" s="4">
        <v>-0.96728414590836587</v>
      </c>
      <c r="F363" s="4">
        <v>-1.9663232135312918</v>
      </c>
      <c r="G363" s="18"/>
      <c r="H363" s="18"/>
      <c r="I363" s="18"/>
      <c r="K363" s="18"/>
      <c r="L363" s="18"/>
      <c r="M363" s="18"/>
      <c r="N363" s="15"/>
    </row>
    <row r="364" spans="1:18" x14ac:dyDescent="0.25">
      <c r="A364" s="13">
        <v>6</v>
      </c>
      <c r="B364" s="4">
        <v>0.53093651579886714</v>
      </c>
      <c r="C364" s="4">
        <v>0.63295312059026421</v>
      </c>
      <c r="D364" s="4">
        <v>-0.28037581176298532</v>
      </c>
      <c r="E364" s="4">
        <v>-1.3016995065249095</v>
      </c>
      <c r="F364" s="4">
        <v>-2.1084549254420533</v>
      </c>
      <c r="G364" s="18"/>
      <c r="H364" s="18"/>
      <c r="I364" s="18"/>
      <c r="J364" s="18"/>
      <c r="K364" s="18"/>
      <c r="L364" s="18"/>
      <c r="M364" s="18"/>
      <c r="N364" s="15"/>
    </row>
    <row r="365" spans="1:18" x14ac:dyDescent="0.25">
      <c r="A365" s="13">
        <v>7</v>
      </c>
      <c r="B365" s="4">
        <v>0.63340867714814864</v>
      </c>
      <c r="C365" s="4">
        <v>0.68246814539066081</v>
      </c>
      <c r="D365" s="4">
        <v>0.35065171503912662</v>
      </c>
      <c r="E365" s="4">
        <v>-0.61539975439755645</v>
      </c>
      <c r="F365" s="4">
        <v>-1.530132493460302</v>
      </c>
      <c r="G365" s="18"/>
      <c r="H365" s="18"/>
      <c r="I365" s="18"/>
      <c r="M365" s="18"/>
      <c r="N365" s="15"/>
    </row>
    <row r="366" spans="1:18" x14ac:dyDescent="0.25">
      <c r="A366" s="13">
        <v>8</v>
      </c>
      <c r="B366" s="4">
        <v>0.22084950674609799</v>
      </c>
      <c r="C366" s="4">
        <v>0.10953524532786452</v>
      </c>
      <c r="D366" s="4">
        <v>0.41381098444125602</v>
      </c>
      <c r="E366" s="4">
        <v>-0.48524827384348351</v>
      </c>
      <c r="F366" s="4">
        <v>-0.44280045246703703</v>
      </c>
      <c r="G366" s="18"/>
      <c r="H366" s="18"/>
      <c r="I366" s="18"/>
      <c r="J366" s="18"/>
      <c r="K366" s="18"/>
      <c r="L366" s="18"/>
      <c r="M366" s="18"/>
      <c r="N366" s="15"/>
    </row>
    <row r="367" spans="1:18" x14ac:dyDescent="0.25">
      <c r="A367" s="13">
        <v>9</v>
      </c>
      <c r="B367" s="4">
        <v>0.47591802377826392</v>
      </c>
      <c r="C367" s="9">
        <v>-0.35397825618182349</v>
      </c>
      <c r="D367" s="4">
        <v>0.61431345031079176</v>
      </c>
      <c r="E367" s="4">
        <v>-1.0315747937942894</v>
      </c>
      <c r="F367" s="4">
        <v>-1.350103244150296</v>
      </c>
      <c r="G367" s="18"/>
      <c r="H367" s="18"/>
      <c r="I367" s="18"/>
      <c r="J367" s="18"/>
      <c r="K367" s="18"/>
      <c r="L367" s="18"/>
      <c r="M367" s="18"/>
      <c r="N367" s="15"/>
    </row>
    <row r="368" spans="1:18" x14ac:dyDescent="0.25">
      <c r="A368" s="13">
        <v>10</v>
      </c>
      <c r="B368" s="4">
        <v>0.6711218046565679</v>
      </c>
      <c r="C368" s="9">
        <v>0.53670168512855132</v>
      </c>
      <c r="D368" s="4">
        <v>-0.67743830608759903</v>
      </c>
      <c r="E368" s="4">
        <v>-1.1421643585453971</v>
      </c>
      <c r="F368" s="4">
        <v>-1.7373244249190731</v>
      </c>
      <c r="G368" s="18"/>
      <c r="H368" s="18"/>
      <c r="I368" s="18"/>
      <c r="J368" s="18"/>
      <c r="K368" s="18"/>
      <c r="L368" s="18"/>
      <c r="M368" s="18"/>
      <c r="N368" s="15"/>
    </row>
    <row r="369" spans="1:14" x14ac:dyDescent="0.25">
      <c r="A369" s="13">
        <v>11</v>
      </c>
      <c r="B369" s="4">
        <v>0.33670116680383616</v>
      </c>
      <c r="C369" s="4">
        <v>-0.33174923234646231</v>
      </c>
      <c r="D369" s="4">
        <v>-1.3064681177204875</v>
      </c>
      <c r="E369" s="4">
        <v>-0.726399083113072</v>
      </c>
      <c r="F369" s="4">
        <v>-1.5021004079454787</v>
      </c>
      <c r="G369" s="18"/>
      <c r="H369" s="18"/>
      <c r="I369" s="18"/>
      <c r="J369" s="18"/>
      <c r="K369" s="18"/>
      <c r="L369" s="18"/>
      <c r="M369" s="18"/>
      <c r="N369" s="15"/>
    </row>
    <row r="370" spans="1:14" x14ac:dyDescent="0.25">
      <c r="A370" s="32">
        <v>12</v>
      </c>
      <c r="B370" s="4">
        <v>-0.91514128493927505</v>
      </c>
      <c r="C370" s="4">
        <v>1.2976166025946572</v>
      </c>
      <c r="D370" s="4">
        <v>0.5729448855410636</v>
      </c>
      <c r="E370" s="4">
        <v>-1.2511975218020315</v>
      </c>
      <c r="F370" s="4">
        <v>-0.23591843024682249</v>
      </c>
      <c r="G370" s="18"/>
      <c r="H370" s="18"/>
      <c r="I370" s="18"/>
      <c r="J370" s="18"/>
      <c r="K370" s="18"/>
      <c r="L370" s="18"/>
      <c r="M370" s="18"/>
      <c r="N370" s="15"/>
    </row>
    <row r="371" spans="1:14" x14ac:dyDescent="0.25">
      <c r="A371" s="32">
        <v>1</v>
      </c>
      <c r="B371" s="4">
        <v>6.0479919231000108E-2</v>
      </c>
      <c r="C371" s="4">
        <v>0.45824885942644616</v>
      </c>
      <c r="D371" s="4">
        <v>-0.90714618934626912</v>
      </c>
      <c r="E371" s="4">
        <v>-0.60937754204033312</v>
      </c>
      <c r="F371" s="4">
        <v>-0.54091775724604896</v>
      </c>
      <c r="G371" s="18"/>
      <c r="H371" s="18"/>
      <c r="I371" s="18"/>
      <c r="J371" s="18"/>
      <c r="K371" s="18"/>
      <c r="L371" s="18"/>
      <c r="M371" s="18"/>
      <c r="N371" s="15"/>
    </row>
    <row r="372" spans="1:14" x14ac:dyDescent="0.25">
      <c r="A372" s="13">
        <v>4</v>
      </c>
      <c r="B372" s="9">
        <v>-0.74372187625873454</v>
      </c>
      <c r="C372" s="36">
        <v>-0.27446641630807295</v>
      </c>
      <c r="D372" s="36">
        <v>-0.47539404390356355</v>
      </c>
      <c r="E372" s="36">
        <v>-1.2216518223013775</v>
      </c>
      <c r="F372" s="36">
        <v>1.9236747698478573</v>
      </c>
      <c r="G372" s="18"/>
      <c r="H372" s="18"/>
      <c r="I372" s="18"/>
      <c r="J372" s="18"/>
      <c r="K372" s="18"/>
      <c r="L372" s="18"/>
      <c r="M372" s="18"/>
      <c r="N372" s="15"/>
    </row>
    <row r="373" spans="1:14" x14ac:dyDescent="0.25">
      <c r="A373" s="17" t="s">
        <v>10</v>
      </c>
      <c r="B373" s="50">
        <f>G359</f>
        <v>0.93826528087518668</v>
      </c>
      <c r="C373" s="50">
        <f>C359</f>
        <v>1.2869631238054877</v>
      </c>
      <c r="D373" s="50">
        <f>D359</f>
        <v>1.5994048961101135</v>
      </c>
      <c r="E373" s="50">
        <f>J359</f>
        <v>1.6590716580786269</v>
      </c>
      <c r="F373" s="50">
        <f>K359</f>
        <v>2.0285682043994635</v>
      </c>
      <c r="G373" s="18"/>
      <c r="H373" s="18"/>
      <c r="I373" s="18"/>
      <c r="J373" s="18"/>
      <c r="K373" s="18"/>
      <c r="L373" s="18"/>
      <c r="M373" s="18"/>
      <c r="N373" s="15"/>
    </row>
    <row r="374" spans="1:14" x14ac:dyDescent="0.25">
      <c r="A374" s="17" t="s">
        <v>12</v>
      </c>
      <c r="B374" s="36" cm="1">
        <f t="array" ref="B374">(1/B373)/(SUM(1/$B$373:$F$373))</f>
        <v>0.29906542691798421</v>
      </c>
      <c r="C374" s="36" cm="1">
        <f t="array" ref="C374">(1/C373)/(SUM(1/$B$373:$F$373))</f>
        <v>0.21803476851576867</v>
      </c>
      <c r="D374" s="36" cm="1">
        <f t="array" ref="D374">(1/D373)/(SUM(1/$B$373:$F$373))</f>
        <v>0.1754419456072126</v>
      </c>
      <c r="E374" s="36" cm="1">
        <f t="array" ref="E374">(1/E373)/(SUM(1/$B$373:$F$373))</f>
        <v>0.16913236111345936</v>
      </c>
      <c r="F374" s="36" cm="1">
        <f t="array" ref="F374">(1/F373)/(SUM(1/$B$373:$F$373))</f>
        <v>0.13832549784557507</v>
      </c>
      <c r="G374" s="18"/>
      <c r="H374" s="18">
        <f>SUM(B374:F374)</f>
        <v>0.99999999999999978</v>
      </c>
      <c r="I374" s="18"/>
      <c r="J374" s="18"/>
      <c r="K374" s="18"/>
      <c r="L374" s="18"/>
      <c r="M374" s="18"/>
      <c r="N374" s="15"/>
    </row>
    <row r="375" spans="1:14" x14ac:dyDescent="0.25">
      <c r="A375" s="17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5"/>
    </row>
    <row r="376" spans="1:14" x14ac:dyDescent="0.25">
      <c r="A376" s="17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5"/>
    </row>
    <row r="377" spans="1:14" x14ac:dyDescent="0.25">
      <c r="A377" s="17"/>
      <c r="B377" s="18" t="s">
        <v>1</v>
      </c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5"/>
    </row>
    <row r="378" spans="1:14" x14ac:dyDescent="0.25">
      <c r="A378" s="17" t="s">
        <v>0</v>
      </c>
      <c r="B378" s="37">
        <v>1980</v>
      </c>
      <c r="C378" s="37">
        <v>1981</v>
      </c>
      <c r="D378" s="37">
        <v>1982</v>
      </c>
      <c r="E378" s="37">
        <v>1983</v>
      </c>
      <c r="F378" s="37">
        <v>1984</v>
      </c>
      <c r="G378" s="37">
        <v>1985</v>
      </c>
      <c r="H378" s="37">
        <v>1986</v>
      </c>
      <c r="I378" s="37">
        <v>1987</v>
      </c>
      <c r="J378" s="37">
        <v>1988</v>
      </c>
      <c r="K378" s="37">
        <v>1989</v>
      </c>
      <c r="L378" s="18">
        <v>1990</v>
      </c>
      <c r="M378" s="18" t="s">
        <v>5</v>
      </c>
      <c r="N378" s="15" t="s">
        <v>6</v>
      </c>
    </row>
    <row r="379" spans="1:14" x14ac:dyDescent="0.25">
      <c r="A379" s="17">
        <v>1</v>
      </c>
      <c r="B379" s="4">
        <v>-1.5362669512441745</v>
      </c>
      <c r="C379" s="4">
        <v>0.45824885942644616</v>
      </c>
      <c r="D379" s="4">
        <v>-0.90714618934626912</v>
      </c>
      <c r="E379" s="4">
        <v>-7.843477017379738E-2</v>
      </c>
      <c r="F379" s="4"/>
      <c r="G379" s="4">
        <v>-0.56992868708145283</v>
      </c>
      <c r="H379" s="4">
        <v>6.0479919231000108E-2</v>
      </c>
      <c r="I379" s="7" t="s">
        <v>4</v>
      </c>
      <c r="J379" s="4">
        <v>1.6957879178586144</v>
      </c>
      <c r="K379" s="4">
        <v>-0.60937754204033312</v>
      </c>
      <c r="L379" s="16">
        <v>-0.54091775724604896</v>
      </c>
      <c r="M379" s="68">
        <f>AVERAGE(B379:L379)</f>
        <v>-0.22528391117955721</v>
      </c>
      <c r="N379" s="69">
        <f>_xlfn.STDEV.S(B379:L379)</f>
        <v>0.92266631421740175</v>
      </c>
    </row>
    <row r="380" spans="1:14" x14ac:dyDescent="0.25">
      <c r="A380" s="17">
        <v>2</v>
      </c>
      <c r="B380" s="4">
        <v>0.24171669598463771</v>
      </c>
      <c r="C380" s="4">
        <v>0.42578386205300428</v>
      </c>
      <c r="D380" s="4">
        <v>0.16444304523440428</v>
      </c>
      <c r="E380" s="4">
        <v>3.7708873372732168E-2</v>
      </c>
      <c r="F380" s="4"/>
      <c r="G380" s="4">
        <v>-1.2461881594920232</v>
      </c>
      <c r="H380" s="4">
        <v>-0.40739281343589495</v>
      </c>
      <c r="I380" s="7" t="s">
        <v>4</v>
      </c>
      <c r="J380" s="4">
        <v>0.11966972258799292</v>
      </c>
      <c r="K380" s="4">
        <v>-1.3495243305563775</v>
      </c>
      <c r="L380" s="16">
        <v>0.59955356521759051</v>
      </c>
      <c r="M380" s="19">
        <f t="shared" ref="M380:M389" si="14">AVERAGE(B380:L380)</f>
        <v>-0.15713661544821489</v>
      </c>
      <c r="N380" s="21">
        <f t="shared" ref="N380:N385" si="15">_xlfn.STDEV.S(B380:L380)</f>
        <v>0.70355438324439479</v>
      </c>
    </row>
    <row r="381" spans="1:14" x14ac:dyDescent="0.25">
      <c r="A381" s="17">
        <v>3</v>
      </c>
      <c r="B381" s="4">
        <v>1.0497416961175785</v>
      </c>
      <c r="C381" s="4">
        <v>-0.45831945884993341</v>
      </c>
      <c r="D381" s="4">
        <v>-0.47138482422702888</v>
      </c>
      <c r="E381" s="4">
        <v>-1.0567066449774662</v>
      </c>
      <c r="F381" s="4"/>
      <c r="G381" s="4">
        <v>0.66713342858383151</v>
      </c>
      <c r="H381" s="4">
        <v>-1.0025811394376034</v>
      </c>
      <c r="I381" s="7" t="s">
        <v>4</v>
      </c>
      <c r="J381" s="4">
        <v>1.6816088256655899</v>
      </c>
      <c r="K381" s="4">
        <v>-1.1004567358020148</v>
      </c>
      <c r="L381" s="16">
        <v>0.28523048212978619</v>
      </c>
      <c r="M381" s="19">
        <f t="shared" si="14"/>
        <v>-4.508159675525119E-2</v>
      </c>
      <c r="N381" s="21">
        <f t="shared" si="15"/>
        <v>1.0126056388248956</v>
      </c>
    </row>
    <row r="382" spans="1:14" x14ac:dyDescent="0.25">
      <c r="A382" s="17">
        <v>4</v>
      </c>
      <c r="B382" s="4">
        <v>1.3005585016229535</v>
      </c>
      <c r="C382" s="4">
        <v>-0.27446641630807295</v>
      </c>
      <c r="D382" s="4">
        <v>-0.47539404390356355</v>
      </c>
      <c r="E382" s="4">
        <v>-0.50763893783718239</v>
      </c>
      <c r="F382" s="4"/>
      <c r="G382" s="4">
        <v>0.58774741182517731</v>
      </c>
      <c r="H382" s="4">
        <v>-0.74372187625873454</v>
      </c>
      <c r="I382" s="7" t="s">
        <v>4</v>
      </c>
      <c r="J382" s="4">
        <v>0.71718806513243116</v>
      </c>
      <c r="K382" s="4">
        <v>-1.2216518223013775</v>
      </c>
      <c r="L382" s="16">
        <v>1.9236747698478573</v>
      </c>
      <c r="M382" s="19">
        <f t="shared" si="14"/>
        <v>0.14514396131327648</v>
      </c>
      <c r="N382" s="21">
        <f t="shared" si="15"/>
        <v>1.0408389559415332</v>
      </c>
    </row>
    <row r="383" spans="1:14" x14ac:dyDescent="0.25">
      <c r="A383" s="17">
        <v>5</v>
      </c>
      <c r="B383" s="4">
        <v>1.0750490184846002</v>
      </c>
      <c r="C383" s="4">
        <v>1.4823343007104071</v>
      </c>
      <c r="D383" s="4">
        <v>0.65669218660137141</v>
      </c>
      <c r="E383" s="4">
        <v>-0.91586166690730808</v>
      </c>
      <c r="F383" s="4"/>
      <c r="G383" s="4">
        <v>0.51695651963047151</v>
      </c>
      <c r="H383" s="4">
        <v>7.5765887920548669E-2</v>
      </c>
      <c r="I383" s="7" t="s">
        <v>4</v>
      </c>
      <c r="J383" s="4">
        <v>-0.96728414590836587</v>
      </c>
      <c r="K383" s="4">
        <v>-1.9663232135312918</v>
      </c>
      <c r="L383" s="16">
        <v>-0.17033238622705879</v>
      </c>
      <c r="M383" s="19">
        <f t="shared" si="14"/>
        <v>-2.3667055469625106E-2</v>
      </c>
      <c r="N383" s="21">
        <f t="shared" si="15"/>
        <v>1.1023902813991151</v>
      </c>
    </row>
    <row r="384" spans="1:14" x14ac:dyDescent="0.25">
      <c r="A384" s="17">
        <v>6</v>
      </c>
      <c r="B384" s="4">
        <v>0.63295312059026421</v>
      </c>
      <c r="C384" s="4">
        <v>-0.28037581176298532</v>
      </c>
      <c r="D384" s="4">
        <v>0.99407319047887321</v>
      </c>
      <c r="E384" s="4">
        <v>0.14615233332052888</v>
      </c>
      <c r="F384" s="4"/>
      <c r="G384" s="4">
        <v>0.53093651579886714</v>
      </c>
      <c r="H384" s="4">
        <v>0.35902465010736168</v>
      </c>
      <c r="I384" s="7" t="s">
        <v>4</v>
      </c>
      <c r="J384" s="4">
        <v>-1.3016995065249095</v>
      </c>
      <c r="K384" s="4">
        <v>-2.1084549254420533</v>
      </c>
      <c r="L384" s="16">
        <v>4.8584409332299988E-2</v>
      </c>
      <c r="M384" s="19">
        <f t="shared" si="14"/>
        <v>-0.10875622490019482</v>
      </c>
      <c r="N384" s="21">
        <f t="shared" si="15"/>
        <v>0.99595980836899756</v>
      </c>
    </row>
    <row r="385" spans="1:14" x14ac:dyDescent="0.25">
      <c r="A385" s="17">
        <v>7</v>
      </c>
      <c r="B385" s="4">
        <v>0.68246814539066081</v>
      </c>
      <c r="C385" s="4">
        <v>0.35065171503912662</v>
      </c>
      <c r="D385" s="4">
        <v>0.62002871039748264</v>
      </c>
      <c r="E385" s="4">
        <v>-0.2900993360439012</v>
      </c>
      <c r="F385" s="4"/>
      <c r="G385" s="4">
        <v>0.63340867714814864</v>
      </c>
      <c r="H385" s="4">
        <v>0.12558879905440862</v>
      </c>
      <c r="I385" s="7" t="s">
        <v>4</v>
      </c>
      <c r="J385" s="4">
        <v>-0.61539975439755645</v>
      </c>
      <c r="K385" s="4">
        <v>-1.530132493460302</v>
      </c>
      <c r="L385" s="16">
        <v>-1.5383233897594863</v>
      </c>
      <c r="M385" s="19">
        <f>AVERAGE(B385:L385)</f>
        <v>-0.17353432518126874</v>
      </c>
      <c r="N385" s="21">
        <f t="shared" si="15"/>
        <v>0.88668803833065268</v>
      </c>
    </row>
    <row r="386" spans="1:14" x14ac:dyDescent="0.25">
      <c r="A386" s="17">
        <v>8</v>
      </c>
      <c r="B386" s="4">
        <v>0.10953524532786452</v>
      </c>
      <c r="C386" s="4">
        <v>0.41381098444125602</v>
      </c>
      <c r="D386" s="4">
        <v>0.23455782416232865</v>
      </c>
      <c r="E386" s="4">
        <v>0.7516687654369929</v>
      </c>
      <c r="F386" s="7"/>
      <c r="G386" s="4">
        <v>0.22084950674609799</v>
      </c>
      <c r="H386" s="4">
        <v>1.3869022448526236</v>
      </c>
      <c r="I386" s="7" t="s">
        <v>4</v>
      </c>
      <c r="J386" s="4">
        <v>-0.48524827384348351</v>
      </c>
      <c r="K386" s="4">
        <v>-0.44280045246703703</v>
      </c>
      <c r="L386" s="16">
        <v>-2.189275844656644</v>
      </c>
      <c r="M386" s="19">
        <f t="shared" ref="M386:M390" si="16">AVERAGE(B386:L386)</f>
        <v>0</v>
      </c>
      <c r="N386" s="21">
        <f>_xlfn.STDEV.S(B386:L386)</f>
        <v>1.0000000000000009</v>
      </c>
    </row>
    <row r="387" spans="1:14" x14ac:dyDescent="0.25">
      <c r="A387" s="17">
        <v>9</v>
      </c>
      <c r="B387" s="4">
        <v>-0.35397825618182349</v>
      </c>
      <c r="C387" s="4">
        <v>0.61431345031079176</v>
      </c>
      <c r="D387" s="4">
        <v>0.47972032621961597</v>
      </c>
      <c r="E387" s="4">
        <v>1.5238021653000016</v>
      </c>
      <c r="F387" s="4"/>
      <c r="G387" s="4">
        <v>0.47591802377826392</v>
      </c>
      <c r="H387" s="4">
        <v>1.003091795464792</v>
      </c>
      <c r="I387" s="7" t="s">
        <v>4</v>
      </c>
      <c r="J387" s="4">
        <v>-1.0315747937942894</v>
      </c>
      <c r="K387" s="4">
        <v>-1.350103244150296</v>
      </c>
      <c r="L387" s="16">
        <v>-1.3511090605203167</v>
      </c>
      <c r="M387" s="19">
        <f t="shared" si="16"/>
        <v>1.1200451585266318E-3</v>
      </c>
      <c r="N387" s="21">
        <f t="shared" ref="N387:N389" si="17">_xlfn.STDEV.S(B387:L387)</f>
        <v>1.0606535187618913</v>
      </c>
    </row>
    <row r="388" spans="1:14" x14ac:dyDescent="0.25">
      <c r="A388" s="17">
        <v>10</v>
      </c>
      <c r="B388" s="4">
        <v>0.53670168512855132</v>
      </c>
      <c r="C388" s="4">
        <v>-0.67743830608759903</v>
      </c>
      <c r="D388" s="7" t="s">
        <v>4</v>
      </c>
      <c r="E388" s="4">
        <v>1.3513411400235003</v>
      </c>
      <c r="F388" s="4"/>
      <c r="G388" s="4">
        <v>0.6711218046565679</v>
      </c>
      <c r="H388" s="4">
        <v>0.77474327759638739</v>
      </c>
      <c r="I388" s="7" t="s">
        <v>4</v>
      </c>
      <c r="J388" s="4">
        <v>-1.1421643585453971</v>
      </c>
      <c r="K388" s="4">
        <v>-1.7373244249190731</v>
      </c>
      <c r="L388" s="16">
        <v>-8.0098338841872799E-3</v>
      </c>
      <c r="M388" s="19">
        <f t="shared" si="16"/>
        <v>-2.8878627003906209E-2</v>
      </c>
      <c r="N388" s="21">
        <f t="shared" si="17"/>
        <v>1.0650254049934724</v>
      </c>
    </row>
    <row r="389" spans="1:14" x14ac:dyDescent="0.25">
      <c r="A389" s="17">
        <v>11</v>
      </c>
      <c r="B389" s="4">
        <v>-0.33174923234646231</v>
      </c>
      <c r="C389" s="4">
        <v>-1.3064681177204875</v>
      </c>
      <c r="D389" s="7" t="s">
        <v>4</v>
      </c>
      <c r="E389" s="4">
        <v>0.84711799176510527</v>
      </c>
      <c r="F389" s="4"/>
      <c r="G389" s="4">
        <v>0.33670116680383616</v>
      </c>
      <c r="H389" s="4">
        <v>1.2178146231998654</v>
      </c>
      <c r="I389" s="7" t="s">
        <v>4</v>
      </c>
      <c r="J389" s="4">
        <v>-0.726399083113072</v>
      </c>
      <c r="K389" s="4">
        <v>-1.5021004079454787</v>
      </c>
      <c r="L389" s="16">
        <v>0.65560314155404475</v>
      </c>
      <c r="M389" s="19">
        <f t="shared" si="16"/>
        <v>-0.10118498972533112</v>
      </c>
      <c r="N389" s="21">
        <f t="shared" si="17"/>
        <v>1.0186009344409979</v>
      </c>
    </row>
    <row r="390" spans="1:14" ht="15.75" thickBot="1" x14ac:dyDescent="0.3">
      <c r="A390" s="22">
        <v>12</v>
      </c>
      <c r="B390" s="4">
        <v>1.2976166025946572</v>
      </c>
      <c r="C390" s="4">
        <v>0.5729448855410636</v>
      </c>
      <c r="D390" s="7" t="s">
        <v>4</v>
      </c>
      <c r="E390" s="4">
        <v>-0.27539349173955224</v>
      </c>
      <c r="F390" s="4"/>
      <c r="G390" s="4">
        <v>-0.91514128493927505</v>
      </c>
      <c r="H390" s="4">
        <v>0.70193686794125798</v>
      </c>
      <c r="I390" s="7" t="s">
        <v>4</v>
      </c>
      <c r="J390" s="4">
        <v>-1.2511975218020315</v>
      </c>
      <c r="K390" s="4">
        <v>-0.23591843024682249</v>
      </c>
      <c r="L390" s="23">
        <v>1.268142626818078</v>
      </c>
      <c r="M390" s="24">
        <f>AVERAGE(B390:L390)</f>
        <v>0.14537378177092194</v>
      </c>
      <c r="N390" s="25">
        <f>_xlfn.STDEV.S(B390:L390)</f>
        <v>0.96202059506471249</v>
      </c>
    </row>
  </sheetData>
  <mergeCells count="1">
    <mergeCell ref="B1:M1"/>
  </mergeCells>
  <pageMargins left="0.7" right="0.7" top="0.75" bottom="0.75" header="0.3" footer="0.3"/>
  <pageSetup paperSize="9" orientation="portrait" horizontalDpi="0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3E1A6-67F0-40EA-8A77-D460D3302059}">
  <dimension ref="A1:U342"/>
  <sheetViews>
    <sheetView topLeftCell="A4" workbookViewId="0">
      <selection activeCell="F18" sqref="F18"/>
    </sheetView>
  </sheetViews>
  <sheetFormatPr baseColWidth="10" defaultRowHeight="15" x14ac:dyDescent="0.25"/>
  <cols>
    <col min="1" max="1" width="8" customWidth="1"/>
    <col min="2" max="2" width="11.42578125" customWidth="1"/>
    <col min="3" max="3" width="11.140625" customWidth="1"/>
    <col min="4" max="4" width="10.7109375" customWidth="1"/>
    <col min="5" max="5" width="11.140625" customWidth="1"/>
    <col min="6" max="6" width="10.28515625" customWidth="1"/>
    <col min="7" max="12" width="9.140625" customWidth="1"/>
    <col min="13" max="13" width="15.42578125" customWidth="1"/>
  </cols>
  <sheetData>
    <row r="1" spans="1:15" x14ac:dyDescent="0.25">
      <c r="B1" s="64" t="s">
        <v>1</v>
      </c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</row>
    <row r="2" spans="1:15" x14ac:dyDescent="0.25">
      <c r="A2" s="37" t="s">
        <v>0</v>
      </c>
      <c r="B2" s="37">
        <v>1980</v>
      </c>
      <c r="C2" s="37">
        <v>1981</v>
      </c>
      <c r="D2" s="37">
        <v>1982</v>
      </c>
      <c r="E2" s="37">
        <v>1983</v>
      </c>
      <c r="F2" s="37">
        <v>1984</v>
      </c>
      <c r="G2" s="37">
        <v>1985</v>
      </c>
      <c r="H2" s="37">
        <v>1986</v>
      </c>
      <c r="I2" s="37">
        <v>1987</v>
      </c>
      <c r="J2" s="37">
        <v>1988</v>
      </c>
      <c r="K2" s="37">
        <v>1989</v>
      </c>
      <c r="L2" s="37">
        <v>1990</v>
      </c>
      <c r="M2" s="37">
        <v>1991</v>
      </c>
      <c r="N2" t="s">
        <v>5</v>
      </c>
      <c r="O2" t="s">
        <v>6</v>
      </c>
    </row>
    <row r="3" spans="1:15" x14ac:dyDescent="0.25">
      <c r="A3" s="37">
        <v>1</v>
      </c>
      <c r="B3" s="7" t="s">
        <v>4</v>
      </c>
      <c r="C3" s="56">
        <f>(SUMPRODUCT(B95:F95,B97:F97)-M191)/N191</f>
        <v>7.3365332550805351E-2</v>
      </c>
      <c r="E3" s="4"/>
      <c r="F3" s="4"/>
      <c r="G3" s="4"/>
      <c r="H3" s="4"/>
      <c r="I3" s="7" t="s">
        <v>4</v>
      </c>
      <c r="J3" s="4"/>
      <c r="K3" s="4"/>
      <c r="L3" s="4"/>
      <c r="N3" s="3"/>
      <c r="O3" s="2"/>
    </row>
    <row r="4" spans="1:15" x14ac:dyDescent="0.25">
      <c r="A4" s="37">
        <v>2</v>
      </c>
      <c r="B4" s="7" t="s">
        <v>4</v>
      </c>
      <c r="C4">
        <f>(SUMPRODUCT(B125:F125,B127:F127)-M192)/N192</f>
        <v>-0.11073618889711273</v>
      </c>
      <c r="E4" s="4"/>
      <c r="F4" s="4"/>
      <c r="G4" s="4"/>
      <c r="H4" s="4"/>
      <c r="I4" s="7" t="s">
        <v>4</v>
      </c>
      <c r="J4" s="4"/>
      <c r="K4" s="4"/>
      <c r="L4" s="4"/>
      <c r="M4" s="56">
        <f>(SUMPRODUCT(B324:F324,B326:F326)-M332)/N332</f>
        <v>-7.7752945371350963E-3</v>
      </c>
      <c r="N4" s="3"/>
      <c r="O4" s="2"/>
    </row>
    <row r="5" spans="1:15" x14ac:dyDescent="0.25">
      <c r="A5" s="37">
        <v>3</v>
      </c>
      <c r="B5" s="7" t="s">
        <v>4</v>
      </c>
      <c r="C5">
        <f>(SUMPRODUCT(B155:F155,B157:F157)-M193)/N193</f>
        <v>-0.50829579449814055</v>
      </c>
      <c r="E5" s="4"/>
      <c r="F5" s="4"/>
      <c r="G5" s="4"/>
      <c r="H5" s="4"/>
      <c r="I5" s="7" t="s">
        <v>4</v>
      </c>
      <c r="J5" s="4"/>
      <c r="K5" s="4"/>
      <c r="L5" s="4"/>
      <c r="M5" s="4"/>
      <c r="N5" s="3"/>
      <c r="O5" s="2"/>
    </row>
    <row r="6" spans="1:15" x14ac:dyDescent="0.25">
      <c r="A6" s="37">
        <v>4</v>
      </c>
      <c r="B6" s="7" t="s">
        <v>4</v>
      </c>
      <c r="C6" s="4"/>
      <c r="D6" s="4"/>
      <c r="E6" s="4"/>
      <c r="F6" s="4"/>
      <c r="G6" s="4"/>
      <c r="H6" s="4"/>
      <c r="I6" s="7" t="s">
        <v>4</v>
      </c>
      <c r="J6" s="4"/>
      <c r="K6" s="4"/>
      <c r="L6" s="4"/>
      <c r="M6" s="4"/>
      <c r="N6" s="3"/>
      <c r="O6" s="2"/>
    </row>
    <row r="7" spans="1:15" x14ac:dyDescent="0.25">
      <c r="A7" s="37">
        <v>5</v>
      </c>
      <c r="B7" s="7" t="s">
        <v>4</v>
      </c>
      <c r="C7" s="4"/>
      <c r="D7" s="57">
        <f>(SUMPRODUCT(B232:F232,B234:F234)-M242)/N242</f>
        <v>0.10983422332383021</v>
      </c>
      <c r="E7" s="4"/>
      <c r="F7" s="4"/>
      <c r="G7" s="4"/>
      <c r="H7" s="4"/>
      <c r="I7" s="7" t="s">
        <v>4</v>
      </c>
      <c r="J7" s="4"/>
      <c r="K7" s="4"/>
      <c r="L7" s="4"/>
      <c r="N7" s="3"/>
      <c r="O7" s="2"/>
    </row>
    <row r="8" spans="1:15" x14ac:dyDescent="0.25">
      <c r="A8" s="37">
        <v>6</v>
      </c>
      <c r="B8" s="7" t="s">
        <v>4</v>
      </c>
      <c r="C8" s="4"/>
      <c r="D8" s="4"/>
      <c r="E8" s="4"/>
      <c r="F8" s="4"/>
      <c r="G8" s="4"/>
      <c r="H8" s="4"/>
      <c r="I8" s="7" t="s">
        <v>4</v>
      </c>
      <c r="J8" s="4"/>
      <c r="K8" s="4"/>
      <c r="L8" s="4"/>
      <c r="M8" s="7"/>
      <c r="N8" s="3"/>
      <c r="O8" s="2"/>
    </row>
    <row r="9" spans="1:15" x14ac:dyDescent="0.25">
      <c r="A9" s="37">
        <v>7</v>
      </c>
      <c r="D9" s="4"/>
      <c r="E9" s="4"/>
      <c r="F9" s="4"/>
      <c r="G9" s="4"/>
      <c r="H9" s="4"/>
      <c r="I9" s="7" t="s">
        <v>4</v>
      </c>
      <c r="J9" s="4"/>
      <c r="K9" s="4"/>
      <c r="L9" s="4"/>
      <c r="M9" s="66"/>
      <c r="N9" s="3"/>
      <c r="O9" s="2"/>
    </row>
    <row r="10" spans="1:15" x14ac:dyDescent="0.25">
      <c r="A10" s="37">
        <v>8</v>
      </c>
      <c r="D10" s="4"/>
      <c r="E10" s="4"/>
      <c r="F10" s="7" t="s">
        <v>4</v>
      </c>
      <c r="G10" s="4"/>
      <c r="H10" s="4"/>
      <c r="I10" s="7" t="s">
        <v>4</v>
      </c>
      <c r="J10" s="4"/>
      <c r="K10" s="4"/>
      <c r="L10" s="4"/>
      <c r="M10" s="7"/>
      <c r="N10" s="3"/>
      <c r="O10" s="2"/>
    </row>
    <row r="11" spans="1:15" x14ac:dyDescent="0.25">
      <c r="A11" s="37">
        <v>9</v>
      </c>
      <c r="B11" s="49"/>
      <c r="C11" s="4"/>
      <c r="D11" s="4"/>
      <c r="E11" s="4"/>
      <c r="F11" s="4"/>
      <c r="G11" s="4"/>
      <c r="H11" s="4"/>
      <c r="I11" s="7" t="s">
        <v>4</v>
      </c>
      <c r="J11" s="4"/>
      <c r="K11" s="4"/>
      <c r="L11" s="4"/>
      <c r="M11" s="7"/>
      <c r="N11" s="3"/>
      <c r="O11" s="2"/>
    </row>
    <row r="12" spans="1:15" x14ac:dyDescent="0.25">
      <c r="A12" s="37">
        <v>10</v>
      </c>
      <c r="B12" s="49"/>
      <c r="C12" s="56">
        <f>(SUMPRODUCT(B185:F185,B187:F187)-M200)/N200</f>
        <v>5.1575218931384198E-2</v>
      </c>
      <c r="D12" s="7" t="s">
        <v>4</v>
      </c>
      <c r="E12" s="4"/>
      <c r="F12" s="4"/>
      <c r="G12" s="4"/>
      <c r="H12" s="4"/>
      <c r="I12" s="7" t="s">
        <v>4</v>
      </c>
      <c r="J12" s="4"/>
      <c r="K12" s="4"/>
      <c r="L12" s="4"/>
      <c r="M12" s="7"/>
      <c r="N12" s="3"/>
      <c r="O12" s="2"/>
    </row>
    <row r="13" spans="1:15" x14ac:dyDescent="0.25">
      <c r="A13" s="37">
        <v>11</v>
      </c>
      <c r="B13" s="49"/>
      <c r="C13" s="4"/>
      <c r="D13" s="7" t="s">
        <v>4</v>
      </c>
      <c r="E13" s="4"/>
      <c r="F13" s="4"/>
      <c r="G13" s="4"/>
      <c r="H13" s="4"/>
      <c r="I13" s="7" t="s">
        <v>4</v>
      </c>
      <c r="J13" s="4"/>
      <c r="K13" s="4"/>
      <c r="L13" s="49" t="e">
        <f>(SUMPRODUCT(B278:F278,B280:F280)-M294)/N294</f>
        <v>#DIV/0!</v>
      </c>
      <c r="M13" s="7"/>
      <c r="N13" s="3"/>
      <c r="O13" s="2"/>
    </row>
    <row r="14" spans="1:15" x14ac:dyDescent="0.25">
      <c r="A14" s="37">
        <v>12</v>
      </c>
      <c r="B14" s="49">
        <f>(SUMPRODUCT(B48:F48,B50:F50)-M66)/N66</f>
        <v>0.31239084862819233</v>
      </c>
      <c r="C14" s="4"/>
      <c r="D14" s="7" t="s">
        <v>4</v>
      </c>
      <c r="E14" s="4"/>
      <c r="F14" s="4"/>
      <c r="G14" s="4"/>
      <c r="H14" s="4"/>
      <c r="I14" s="7" t="s">
        <v>4</v>
      </c>
      <c r="J14" s="4"/>
      <c r="K14" s="4"/>
      <c r="M14" s="7"/>
      <c r="N14" s="3"/>
      <c r="O14" s="2"/>
    </row>
    <row r="15" spans="1:1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9" spans="1:14" x14ac:dyDescent="0.25">
      <c r="A19" t="s">
        <v>7</v>
      </c>
      <c r="B19">
        <v>9</v>
      </c>
    </row>
    <row r="20" spans="1:14" x14ac:dyDescent="0.25">
      <c r="A20" t="s">
        <v>8</v>
      </c>
      <c r="B20">
        <v>3</v>
      </c>
    </row>
    <row r="22" spans="1:14" ht="15.75" thickBot="1" x14ac:dyDescent="0.3">
      <c r="A22" t="s">
        <v>39</v>
      </c>
    </row>
    <row r="23" spans="1:14" x14ac:dyDescent="0.25">
      <c r="A23" s="10" t="s">
        <v>9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2"/>
    </row>
    <row r="24" spans="1:14" x14ac:dyDescent="0.25">
      <c r="A24" s="13" t="s">
        <v>0</v>
      </c>
      <c r="B24" s="14">
        <v>1980</v>
      </c>
      <c r="C24" s="14">
        <v>1981</v>
      </c>
      <c r="D24" s="14">
        <v>1982</v>
      </c>
      <c r="E24" s="14">
        <v>1983</v>
      </c>
      <c r="F24" s="14">
        <v>1984</v>
      </c>
      <c r="G24" s="14">
        <v>1985</v>
      </c>
      <c r="H24" s="14">
        <v>1986</v>
      </c>
      <c r="I24" s="14">
        <v>1987</v>
      </c>
      <c r="J24" s="14">
        <v>1988</v>
      </c>
      <c r="K24" s="14">
        <v>1989</v>
      </c>
      <c r="L24" s="14">
        <v>1990</v>
      </c>
      <c r="M24" s="14">
        <v>1991</v>
      </c>
      <c r="N24" s="15"/>
    </row>
    <row r="25" spans="1:14" x14ac:dyDescent="0.25">
      <c r="A25" s="13">
        <v>1</v>
      </c>
      <c r="B25" s="16">
        <v>-1.5362669512441745</v>
      </c>
      <c r="C25" s="16">
        <v>0.45824885942644616</v>
      </c>
      <c r="D25" s="16">
        <v>-0.90714618934626912</v>
      </c>
      <c r="E25" s="16">
        <v>-7.843477017379738E-2</v>
      </c>
      <c r="F25" s="16">
        <v>1.5956836792279865</v>
      </c>
      <c r="G25" s="16">
        <v>-0.56992868708145283</v>
      </c>
      <c r="H25" s="16">
        <v>6.0479919231000108E-2</v>
      </c>
      <c r="I25" s="16" t="s">
        <v>4</v>
      </c>
      <c r="J25" s="16">
        <v>1.6957879178586144</v>
      </c>
      <c r="K25" s="16">
        <v>-0.60937754204033312</v>
      </c>
      <c r="L25" s="16">
        <v>-0.54091775724604896</v>
      </c>
      <c r="M25" s="16">
        <v>0.43187152138802748</v>
      </c>
      <c r="N25" s="15"/>
    </row>
    <row r="26" spans="1:14" x14ac:dyDescent="0.25">
      <c r="A26" s="13">
        <v>2</v>
      </c>
      <c r="B26" s="16">
        <v>0.24171669598463771</v>
      </c>
      <c r="C26" s="16">
        <v>0.42578386205300428</v>
      </c>
      <c r="D26" s="16">
        <v>0.16444304523440428</v>
      </c>
      <c r="E26" s="16">
        <v>3.7708873372732168E-2</v>
      </c>
      <c r="F26" s="16">
        <v>2.2591843557101918</v>
      </c>
      <c r="G26" s="16">
        <v>-1.2461881594920232</v>
      </c>
      <c r="H26" s="16">
        <v>-0.40739281343589495</v>
      </c>
      <c r="I26" s="16" t="s">
        <v>4</v>
      </c>
      <c r="J26" s="16">
        <v>0.11966972258799292</v>
      </c>
      <c r="K26" s="16">
        <v>-1.3495243305563775</v>
      </c>
      <c r="L26" s="16">
        <v>0.59955356521759051</v>
      </c>
      <c r="M26" s="16">
        <v>-0.84495481667625572</v>
      </c>
      <c r="N26" s="15"/>
    </row>
    <row r="27" spans="1:14" x14ac:dyDescent="0.25">
      <c r="A27" s="13">
        <v>3</v>
      </c>
      <c r="B27" s="16">
        <v>1.0497416961175785</v>
      </c>
      <c r="C27" s="16">
        <v>-0.45831945884993341</v>
      </c>
      <c r="D27" s="16">
        <v>-0.47138482422702888</v>
      </c>
      <c r="E27" s="16">
        <v>-1.0567066449774662</v>
      </c>
      <c r="F27" s="16">
        <v>1.123855029684067</v>
      </c>
      <c r="G27" s="16">
        <v>0.66713342858383151</v>
      </c>
      <c r="H27" s="16">
        <v>-1.0025811394376034</v>
      </c>
      <c r="I27" s="16" t="s">
        <v>4</v>
      </c>
      <c r="J27" s="16">
        <v>1.6816088256655899</v>
      </c>
      <c r="K27" s="16">
        <v>-1.1004567358020148</v>
      </c>
      <c r="L27" s="16">
        <v>0.28523048212978619</v>
      </c>
      <c r="M27" s="16">
        <v>-0.71812065888681287</v>
      </c>
      <c r="N27" s="15"/>
    </row>
    <row r="28" spans="1:14" x14ac:dyDescent="0.25">
      <c r="A28" s="13">
        <v>4</v>
      </c>
      <c r="B28" s="16">
        <v>1.3005585016229535</v>
      </c>
      <c r="C28" s="16">
        <v>-0.27446641630807295</v>
      </c>
      <c r="D28" s="16">
        <v>-0.47539404390356355</v>
      </c>
      <c r="E28" s="16">
        <v>-0.50763893783718239</v>
      </c>
      <c r="F28" s="16">
        <v>-0.27207758840510843</v>
      </c>
      <c r="G28" s="16">
        <v>0.58774741182517731</v>
      </c>
      <c r="H28" s="16">
        <v>-0.74372187625873454</v>
      </c>
      <c r="I28" s="16" t="s">
        <v>4</v>
      </c>
      <c r="J28" s="16">
        <v>0.71718806513243116</v>
      </c>
      <c r="K28" s="16">
        <v>-1.2216518223013775</v>
      </c>
      <c r="L28" s="16">
        <v>1.9236747698478573</v>
      </c>
      <c r="M28" s="16">
        <v>-1.0342180634143756</v>
      </c>
      <c r="N28" s="15"/>
    </row>
    <row r="29" spans="1:14" x14ac:dyDescent="0.25">
      <c r="A29" s="13">
        <v>5</v>
      </c>
      <c r="B29" s="16">
        <v>1.0750490184846002</v>
      </c>
      <c r="C29" s="16">
        <v>1.4823343007104071</v>
      </c>
      <c r="D29" s="16">
        <v>0.65669218660137141</v>
      </c>
      <c r="E29" s="16">
        <v>-0.91586166690730808</v>
      </c>
      <c r="F29" s="16">
        <v>0.46016750201343332</v>
      </c>
      <c r="G29" s="16">
        <v>0.51695651963047151</v>
      </c>
      <c r="H29" s="16">
        <v>7.5765887920548669E-2</v>
      </c>
      <c r="I29" s="16" t="s">
        <v>4</v>
      </c>
      <c r="J29" s="16">
        <v>-0.96728414590836587</v>
      </c>
      <c r="K29" s="16">
        <v>-1.9663232135312918</v>
      </c>
      <c r="L29" s="16">
        <v>-0.17033238622705879</v>
      </c>
      <c r="M29" s="16">
        <v>-0.24716400278681047</v>
      </c>
      <c r="N29" s="15"/>
    </row>
    <row r="30" spans="1:14" x14ac:dyDescent="0.25">
      <c r="A30" s="13">
        <v>6</v>
      </c>
      <c r="B30" s="16">
        <v>0.63295312059026421</v>
      </c>
      <c r="C30" s="16">
        <v>-0.28037581176298532</v>
      </c>
      <c r="D30" s="16">
        <v>0.99407319047887321</v>
      </c>
      <c r="E30" s="16">
        <v>0.14615233332052888</v>
      </c>
      <c r="F30" s="16">
        <v>0.97880602410174788</v>
      </c>
      <c r="G30" s="16">
        <v>0.53093651579886714</v>
      </c>
      <c r="H30" s="16">
        <v>0.35902465010736168</v>
      </c>
      <c r="I30" s="16" t="s">
        <v>4</v>
      </c>
      <c r="J30" s="16">
        <v>-1.3016995065249095</v>
      </c>
      <c r="K30" s="16">
        <v>-2.1084549254420533</v>
      </c>
      <c r="L30" s="16">
        <v>4.8584409332299988E-2</v>
      </c>
      <c r="M30" s="16"/>
      <c r="N30" s="15"/>
    </row>
    <row r="31" spans="1:14" x14ac:dyDescent="0.25">
      <c r="A31" s="37">
        <v>7</v>
      </c>
      <c r="B31" s="9">
        <v>0.68246814539066081</v>
      </c>
      <c r="C31" s="4">
        <v>0.35065171503912662</v>
      </c>
      <c r="D31" s="4">
        <v>0.62002871039748264</v>
      </c>
      <c r="E31" s="4">
        <v>-0.2900993360439012</v>
      </c>
      <c r="F31" s="4">
        <v>1.5618089266314221</v>
      </c>
      <c r="G31" s="4">
        <v>0.63340867714814864</v>
      </c>
      <c r="H31" s="4">
        <v>0.12558879905440862</v>
      </c>
      <c r="I31" s="7" t="s">
        <v>4</v>
      </c>
      <c r="J31" s="4">
        <v>-0.61539975439755645</v>
      </c>
      <c r="K31" s="4">
        <v>-1.530132493460302</v>
      </c>
      <c r="L31" s="4">
        <v>-1.5383233897594863</v>
      </c>
      <c r="M31" s="4"/>
      <c r="N31" s="15"/>
    </row>
    <row r="32" spans="1:14" x14ac:dyDescent="0.25">
      <c r="A32" s="37">
        <v>8</v>
      </c>
      <c r="B32" s="9">
        <v>0.10953524532786452</v>
      </c>
      <c r="C32" s="4">
        <v>0.41381098444125602</v>
      </c>
      <c r="D32" s="4">
        <v>0.23455782416232865</v>
      </c>
      <c r="E32" s="4">
        <v>0.7516687654369929</v>
      </c>
      <c r="F32" s="7" t="s">
        <v>4</v>
      </c>
      <c r="G32" s="4">
        <v>0.22084950674609799</v>
      </c>
      <c r="H32" s="4">
        <v>1.3869022448526236</v>
      </c>
      <c r="I32" s="7" t="s">
        <v>4</v>
      </c>
      <c r="J32" s="9">
        <v>-0.48524827384348351</v>
      </c>
      <c r="K32" s="4">
        <v>-0.44280045246703703</v>
      </c>
      <c r="L32" s="4">
        <v>-2.189275844656644</v>
      </c>
      <c r="M32" s="4"/>
      <c r="N32" s="15"/>
    </row>
    <row r="33" spans="1:14" x14ac:dyDescent="0.25">
      <c r="A33" s="37">
        <v>9</v>
      </c>
      <c r="B33" s="4">
        <v>-0.35397825618182349</v>
      </c>
      <c r="C33" s="4">
        <v>0.61431345031079176</v>
      </c>
      <c r="D33" s="4">
        <v>0.47972032621961597</v>
      </c>
      <c r="E33" s="4">
        <v>1.5238021653000016</v>
      </c>
      <c r="F33" s="4">
        <v>-1.0080406426738754E-2</v>
      </c>
      <c r="G33" s="4">
        <v>0.47591802377826392</v>
      </c>
      <c r="H33" s="4">
        <v>1.003091795464792</v>
      </c>
      <c r="I33" s="7" t="s">
        <v>4</v>
      </c>
      <c r="J33" s="4">
        <v>-1.0315747937942894</v>
      </c>
      <c r="K33" s="4">
        <v>-1.350103244150296</v>
      </c>
      <c r="L33" s="4">
        <v>-1.3511090605203167</v>
      </c>
      <c r="M33" s="4"/>
      <c r="N33" s="15"/>
    </row>
    <row r="34" spans="1:14" x14ac:dyDescent="0.25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5"/>
    </row>
    <row r="35" spans="1:14" x14ac:dyDescent="0.25">
      <c r="A35" s="17" t="s">
        <v>10</v>
      </c>
      <c r="B35" s="18"/>
      <c r="C35" s="42" cm="1">
        <f t="array" ref="C35">SQRT(SUMSQ($B$25:$B$33-C25:C33)/COUNT($B$25:$B$33))</f>
        <v>1.1008709540572865</v>
      </c>
      <c r="D35" s="42" cm="1">
        <f t="array" ref="D35">SQRT(SUMSQ($B$25:$B$33-D25:D33)/COUNT($B$25:$B$33))</f>
        <v>0.87493557116622156</v>
      </c>
      <c r="E35" s="42" cm="1">
        <f t="array" ref="E35">SQRT(SUMSQ($B$25:$B$33-E25:E33)/COUNT($B$25:$B$33))</f>
        <v>1.4513816824058761</v>
      </c>
      <c r="F35" s="42" t="e" cm="1">
        <f t="array" ref="F35">SQRT(SUMSQ($B$25:$B$33-F25:F33)/COUNT($B$25:$B$33))</f>
        <v>#VALUE!</v>
      </c>
      <c r="G35" s="42" cm="1">
        <f t="array" ref="G35">SQRT(SUMSQ($B$25:$B$33-G25:G33)/COUNT($B$25:$B$33))</f>
        <v>0.73239025666354507</v>
      </c>
      <c r="H35" s="42" cm="1">
        <f t="array" ref="H35">SQRT(SUMSQ($B$25:$B$33-H25:H33)/COUNT($B$25:$B$33))</f>
        <v>1.3424305805856493</v>
      </c>
      <c r="I35" s="42" t="e" cm="1">
        <f t="array" ref="I35">SQRT(SUMSQ($B$25:$B$33-I25:I33)/COUNT($B$25:$B$33))</f>
        <v>#VALUE!</v>
      </c>
      <c r="J35" s="42" cm="1">
        <f t="array" ref="J35">SQRT(SUMSQ($B$25:$B$33-J25:J33)/COUNT($B$25:$B$33))</f>
        <v>1.5496244134888755</v>
      </c>
      <c r="K35" s="42" cm="1">
        <f t="array" ref="K35">SQRT(SUMSQ($B$25:$B$33-K25:K33)/COUNT($B$25:$B$33))</f>
        <v>2.0367259845826373</v>
      </c>
      <c r="L35" s="42" cm="1">
        <f t="array" ref="L35">SQRT(SUMSQ($B$25:$B$33-L25:L33)/COUNT($B$25:$B$33))</f>
        <v>1.299345881070963</v>
      </c>
      <c r="M35" s="42" cm="1">
        <f t="array" ref="M35">SQRT(SUMSQ($B$25:$B$33-M25:M33)/COUNT($B$25:$B$33))</f>
        <v>1.3491924008478005</v>
      </c>
      <c r="N35" s="15"/>
    </row>
    <row r="36" spans="1:14" x14ac:dyDescent="0.25">
      <c r="A36" s="17" t="s">
        <v>11</v>
      </c>
      <c r="B36" s="18"/>
      <c r="C36" s="16">
        <v>3</v>
      </c>
      <c r="D36" s="16">
        <v>2</v>
      </c>
      <c r="E36" s="4">
        <v>6</v>
      </c>
      <c r="F36" s="18"/>
      <c r="G36" s="16">
        <v>1</v>
      </c>
      <c r="H36" s="16">
        <v>5</v>
      </c>
      <c r="I36" s="18"/>
      <c r="J36" s="18"/>
      <c r="K36" s="18"/>
      <c r="L36" s="16">
        <v>4</v>
      </c>
      <c r="M36" s="18"/>
      <c r="N36" s="15"/>
    </row>
    <row r="37" spans="1:14" x14ac:dyDescent="0.25">
      <c r="A37" s="17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5"/>
    </row>
    <row r="38" spans="1:14" x14ac:dyDescent="0.25">
      <c r="A38" s="13" t="s">
        <v>0</v>
      </c>
      <c r="B38" s="14">
        <v>1985</v>
      </c>
      <c r="C38" s="14">
        <v>1981</v>
      </c>
      <c r="D38" s="14">
        <v>1990</v>
      </c>
      <c r="E38" s="14">
        <v>1986</v>
      </c>
      <c r="F38" s="14">
        <v>1983</v>
      </c>
      <c r="G38" s="18"/>
      <c r="H38" s="18"/>
      <c r="I38" s="14">
        <v>1982</v>
      </c>
      <c r="L38" s="18"/>
      <c r="M38" s="18"/>
      <c r="N38" s="15"/>
    </row>
    <row r="39" spans="1:14" x14ac:dyDescent="0.25">
      <c r="A39" s="13">
        <v>1</v>
      </c>
      <c r="B39" s="16">
        <v>-0.56992868708145283</v>
      </c>
      <c r="C39" s="16">
        <v>0.45824885942644616</v>
      </c>
      <c r="D39" s="16">
        <v>-0.54091775724604896</v>
      </c>
      <c r="E39" s="16">
        <v>6.0479919231000108E-2</v>
      </c>
      <c r="F39" s="16">
        <v>-7.843477017379738E-2</v>
      </c>
      <c r="G39" s="18"/>
      <c r="H39" s="18"/>
      <c r="I39" s="16">
        <v>-0.90714618934626912</v>
      </c>
      <c r="J39" s="18"/>
      <c r="K39" s="18"/>
      <c r="L39" s="18"/>
      <c r="M39" s="18"/>
      <c r="N39" s="15"/>
    </row>
    <row r="40" spans="1:14" x14ac:dyDescent="0.25">
      <c r="A40" s="13">
        <v>2</v>
      </c>
      <c r="B40" s="16">
        <v>-1.2461881594920232</v>
      </c>
      <c r="C40" s="16">
        <v>0.42578386205300428</v>
      </c>
      <c r="D40" s="16">
        <v>0.59955356521759051</v>
      </c>
      <c r="E40" s="16">
        <v>-0.40739281343589495</v>
      </c>
      <c r="F40" s="16">
        <v>3.7708873372732168E-2</v>
      </c>
      <c r="G40" s="18"/>
      <c r="H40" s="18"/>
      <c r="I40" s="16">
        <v>0.16444304523440428</v>
      </c>
      <c r="J40" s="18"/>
      <c r="K40" s="18"/>
      <c r="L40" s="18"/>
      <c r="M40" s="18"/>
      <c r="N40" s="15"/>
    </row>
    <row r="41" spans="1:14" x14ac:dyDescent="0.25">
      <c r="A41" s="13">
        <v>3</v>
      </c>
      <c r="B41" s="16">
        <v>0.66713342858383151</v>
      </c>
      <c r="C41" s="16">
        <v>-0.45831945884993341</v>
      </c>
      <c r="D41" s="16">
        <v>0.28523048212978619</v>
      </c>
      <c r="E41" s="16">
        <v>-1.0025811394376034</v>
      </c>
      <c r="F41" s="16">
        <v>-1.0567066449774662</v>
      </c>
      <c r="G41" s="18"/>
      <c r="H41" s="18"/>
      <c r="I41" s="16">
        <v>-0.47138482422702888</v>
      </c>
      <c r="J41" s="18"/>
      <c r="L41" s="18"/>
      <c r="M41" s="18"/>
      <c r="N41" s="15"/>
    </row>
    <row r="42" spans="1:14" x14ac:dyDescent="0.25">
      <c r="A42" s="13">
        <v>4</v>
      </c>
      <c r="B42" s="16">
        <v>0.58774741182517731</v>
      </c>
      <c r="C42" s="16">
        <v>-0.27446641630807295</v>
      </c>
      <c r="D42" s="16">
        <v>1.9236747698478573</v>
      </c>
      <c r="E42" s="16">
        <v>-0.74372187625873454</v>
      </c>
      <c r="F42" s="16">
        <v>-0.50763893783718239</v>
      </c>
      <c r="G42" s="18"/>
      <c r="H42" s="18"/>
      <c r="I42" s="16">
        <v>-0.47539404390356355</v>
      </c>
      <c r="J42" s="18"/>
      <c r="K42" s="18"/>
      <c r="L42" s="18"/>
      <c r="M42" s="18"/>
      <c r="N42" s="15"/>
    </row>
    <row r="43" spans="1:14" x14ac:dyDescent="0.25">
      <c r="A43" s="13">
        <v>5</v>
      </c>
      <c r="B43" s="16">
        <v>0.51695651963047151</v>
      </c>
      <c r="C43" s="16">
        <v>1.4823343007104071</v>
      </c>
      <c r="D43" s="16">
        <v>-0.17033238622705879</v>
      </c>
      <c r="E43" s="16">
        <v>7.5765887920548669E-2</v>
      </c>
      <c r="F43" s="16">
        <v>-0.91586166690730808</v>
      </c>
      <c r="G43" s="18"/>
      <c r="H43" s="18"/>
      <c r="I43" s="16">
        <v>0.65669218660137141</v>
      </c>
      <c r="J43" s="18"/>
      <c r="K43" s="18"/>
      <c r="L43" s="18"/>
      <c r="M43" s="18"/>
      <c r="N43" s="15"/>
    </row>
    <row r="44" spans="1:14" x14ac:dyDescent="0.25">
      <c r="A44" s="13">
        <v>6</v>
      </c>
      <c r="B44" s="16">
        <v>0.53093651579886714</v>
      </c>
      <c r="C44" s="16">
        <v>-0.28037581176298532</v>
      </c>
      <c r="D44" s="16">
        <v>4.8584409332299988E-2</v>
      </c>
      <c r="E44" s="16">
        <v>0.35902465010736168</v>
      </c>
      <c r="F44" s="16">
        <v>0.14615233332052888</v>
      </c>
      <c r="G44" s="18"/>
      <c r="H44" s="18"/>
      <c r="I44" s="16">
        <v>0.99407319047887321</v>
      </c>
      <c r="J44" s="18"/>
      <c r="K44" s="18"/>
      <c r="L44" s="18"/>
      <c r="M44" s="18"/>
      <c r="N44" s="15"/>
    </row>
    <row r="45" spans="1:14" x14ac:dyDescent="0.25">
      <c r="A45" s="13">
        <v>7</v>
      </c>
      <c r="B45" s="16">
        <v>0.63340867714814864</v>
      </c>
      <c r="C45" s="16">
        <v>0.35065171503912662</v>
      </c>
      <c r="D45" s="16">
        <v>-1.5383233897594863</v>
      </c>
      <c r="E45" s="16">
        <v>0.12558879905440862</v>
      </c>
      <c r="F45" s="4">
        <v>-0.2900993360439012</v>
      </c>
      <c r="G45" s="18"/>
      <c r="H45" s="18"/>
      <c r="I45" s="16">
        <v>0.62002871039748264</v>
      </c>
      <c r="J45" s="18"/>
      <c r="K45" s="18"/>
      <c r="L45" s="18"/>
      <c r="M45" s="18"/>
      <c r="N45" s="15"/>
    </row>
    <row r="46" spans="1:14" x14ac:dyDescent="0.25">
      <c r="A46" s="13">
        <v>8</v>
      </c>
      <c r="B46" s="16">
        <v>0.22084950674609799</v>
      </c>
      <c r="C46" s="16">
        <v>0.41381098444125602</v>
      </c>
      <c r="D46" s="16">
        <v>-2.189275844656644</v>
      </c>
      <c r="E46" s="16">
        <v>1.3869022448526236</v>
      </c>
      <c r="F46" s="4">
        <v>0.7516687654369929</v>
      </c>
      <c r="G46" s="18"/>
      <c r="H46" s="18"/>
      <c r="I46" s="16">
        <v>0.23455782416232865</v>
      </c>
      <c r="J46" s="18"/>
      <c r="K46" s="18"/>
      <c r="L46" s="18"/>
      <c r="M46" s="18"/>
      <c r="N46" s="15"/>
    </row>
    <row r="47" spans="1:14" x14ac:dyDescent="0.25">
      <c r="A47" s="13">
        <v>9</v>
      </c>
      <c r="B47" s="16">
        <v>0.47591802377826392</v>
      </c>
      <c r="C47" s="16">
        <v>0.61431345031079176</v>
      </c>
      <c r="D47" s="16">
        <v>-1.3511090605203167</v>
      </c>
      <c r="E47" s="16">
        <v>1.003091795464792</v>
      </c>
      <c r="F47" s="4">
        <v>1.5238021653000016</v>
      </c>
      <c r="G47" s="18"/>
      <c r="H47" s="18"/>
      <c r="I47" s="16">
        <v>0.47972032621961597</v>
      </c>
      <c r="J47" s="18"/>
      <c r="K47" s="18"/>
      <c r="L47" s="18"/>
      <c r="M47" s="18"/>
      <c r="N47" s="15"/>
    </row>
    <row r="48" spans="1:14" x14ac:dyDescent="0.25">
      <c r="A48" s="13">
        <v>12</v>
      </c>
      <c r="B48" s="36">
        <v>-0.91514128493927505</v>
      </c>
      <c r="C48" s="36">
        <v>0.5729448855410636</v>
      </c>
      <c r="D48" s="36">
        <v>1.268142626818078</v>
      </c>
      <c r="E48" s="9">
        <v>0.70193686794125798</v>
      </c>
      <c r="F48" s="65">
        <v>-0.27539349173955224</v>
      </c>
      <c r="G48" s="18"/>
      <c r="H48" s="18"/>
      <c r="I48" s="7" t="s">
        <v>4</v>
      </c>
      <c r="J48" s="18"/>
      <c r="K48" s="18"/>
      <c r="L48" s="18"/>
      <c r="M48" s="18"/>
      <c r="N48" s="15"/>
    </row>
    <row r="49" spans="1:14" x14ac:dyDescent="0.25">
      <c r="A49" s="17" t="s">
        <v>10</v>
      </c>
      <c r="B49" s="36">
        <f>G35</f>
        <v>0.73239025666354507</v>
      </c>
      <c r="C49" s="36">
        <f>C35</f>
        <v>1.1008709540572865</v>
      </c>
      <c r="D49" s="36">
        <f>L35</f>
        <v>1.299345881070963</v>
      </c>
      <c r="E49" s="36">
        <f>H35</f>
        <v>1.3424305805856493</v>
      </c>
      <c r="F49" s="47">
        <f>E35</f>
        <v>1.4513816824058761</v>
      </c>
      <c r="G49" s="18"/>
      <c r="H49" s="18"/>
      <c r="I49" s="36">
        <f>G35</f>
        <v>0.73239025666354507</v>
      </c>
      <c r="J49" s="18"/>
      <c r="K49" s="18"/>
      <c r="L49" s="18"/>
      <c r="M49" s="18"/>
      <c r="N49" s="15"/>
    </row>
    <row r="50" spans="1:14" x14ac:dyDescent="0.25">
      <c r="A50" s="17" t="s">
        <v>12</v>
      </c>
      <c r="B50" s="18" cm="1">
        <f t="array" ref="B50">(1/B49)/(SUM(1/$B$49:$F$49))</f>
        <v>0.30495898418398076</v>
      </c>
      <c r="C50" s="18" cm="1">
        <f t="array" ref="C50">(1/C49)/(SUM(1/$B$49:$F$49))</f>
        <v>0.20288389649595309</v>
      </c>
      <c r="D50" s="18" cm="1">
        <f t="array" ref="D50">(1/D49)/(SUM(1/$B$49:$F$49))</f>
        <v>0.1718934057144724</v>
      </c>
      <c r="E50" s="18" cm="1">
        <f t="array" ref="E50">(1/E49)/(SUM(1/$B$49:$F$49))</f>
        <v>0.16637656496242906</v>
      </c>
      <c r="F50" s="18" cm="1">
        <f t="array" ref="F50">(1/F49)/(SUM(1/$B$49:$F$49))</f>
        <v>0.1538871486431648</v>
      </c>
      <c r="G50" s="18"/>
      <c r="H50" s="18">
        <f>SUM(B50:F50)</f>
        <v>1.0000000000000002</v>
      </c>
      <c r="I50" s="18"/>
      <c r="J50" s="18"/>
      <c r="K50" s="18"/>
      <c r="L50" s="18"/>
      <c r="M50" s="18"/>
      <c r="N50" s="15"/>
    </row>
    <row r="51" spans="1:14" x14ac:dyDescent="0.25">
      <c r="A51" s="17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5"/>
    </row>
    <row r="52" spans="1:14" x14ac:dyDescent="0.25">
      <c r="A52" s="17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5"/>
    </row>
    <row r="53" spans="1:14" x14ac:dyDescent="0.25">
      <c r="A53" s="17"/>
      <c r="B53" s="18" t="s">
        <v>1</v>
      </c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5"/>
    </row>
    <row r="54" spans="1:14" x14ac:dyDescent="0.25">
      <c r="A54" s="17" t="s">
        <v>0</v>
      </c>
      <c r="B54" s="18">
        <v>1981</v>
      </c>
      <c r="C54" s="18">
        <v>1982</v>
      </c>
      <c r="D54" s="18">
        <v>1983</v>
      </c>
      <c r="E54" s="18">
        <v>1984</v>
      </c>
      <c r="F54" s="18">
        <v>1985</v>
      </c>
      <c r="G54" s="18">
        <v>1986</v>
      </c>
      <c r="H54" s="18">
        <v>1987</v>
      </c>
      <c r="I54" s="18">
        <v>1988</v>
      </c>
      <c r="J54" s="18">
        <v>1989</v>
      </c>
      <c r="K54" s="18">
        <v>1990</v>
      </c>
      <c r="L54" s="18">
        <v>1991</v>
      </c>
      <c r="M54" s="18" t="s">
        <v>5</v>
      </c>
      <c r="N54" s="15" t="s">
        <v>6</v>
      </c>
    </row>
    <row r="55" spans="1:14" x14ac:dyDescent="0.25">
      <c r="A55" s="17">
        <v>1</v>
      </c>
      <c r="B55" s="16">
        <v>0.45824885942644616</v>
      </c>
      <c r="C55" s="16">
        <v>-0.90714618934626912</v>
      </c>
      <c r="D55" s="16">
        <v>-7.843477017379738E-2</v>
      </c>
      <c r="E55" s="16">
        <v>1.5956836792279865</v>
      </c>
      <c r="F55" s="16">
        <v>-0.56992868708145283</v>
      </c>
      <c r="G55" s="16">
        <v>6.0479919231000108E-2</v>
      </c>
      <c r="H55" s="16" t="s">
        <v>4</v>
      </c>
      <c r="I55" s="16">
        <v>1.6957879178586144</v>
      </c>
      <c r="J55" s="16">
        <v>-0.60937754204033312</v>
      </c>
      <c r="K55" s="16">
        <v>-0.54091775724604896</v>
      </c>
      <c r="L55" s="16">
        <v>0.43187152138802748</v>
      </c>
      <c r="M55" s="19">
        <f>AVERAGE(B55:L55)</f>
        <v>0.15362669512441732</v>
      </c>
      <c r="N55" s="21">
        <f>_xlfn.STDEV.S(B55:L55)</f>
        <v>0.90700191350811399</v>
      </c>
    </row>
    <row r="56" spans="1:14" x14ac:dyDescent="0.25">
      <c r="A56" s="17">
        <v>2</v>
      </c>
      <c r="B56" s="16">
        <v>0.42578386205300428</v>
      </c>
      <c r="C56" s="16">
        <v>0.16444304523440428</v>
      </c>
      <c r="D56" s="16">
        <v>3.7708873372732168E-2</v>
      </c>
      <c r="E56" s="16">
        <v>2.2591843557101918</v>
      </c>
      <c r="F56" s="16">
        <v>-1.2461881594920232</v>
      </c>
      <c r="G56" s="16">
        <v>-0.40739281343589495</v>
      </c>
      <c r="H56" s="16" t="s">
        <v>4</v>
      </c>
      <c r="I56" s="16">
        <v>0.11966972258799292</v>
      </c>
      <c r="J56" s="16">
        <v>-1.3495243305563775</v>
      </c>
      <c r="K56" s="16">
        <v>0.59955356521759051</v>
      </c>
      <c r="L56" s="16">
        <v>-0.84495481667625572</v>
      </c>
      <c r="M56" s="19">
        <f t="shared" ref="M56:M66" si="0">AVERAGE(B56:L56)</f>
        <v>-2.4171669598463508E-2</v>
      </c>
      <c r="N56" s="21">
        <f t="shared" ref="N56:N65" si="1">_xlfn.STDEV.S(B56:L56)</f>
        <v>1.0506997849460173</v>
      </c>
    </row>
    <row r="57" spans="1:14" x14ac:dyDescent="0.25">
      <c r="A57" s="17">
        <v>3</v>
      </c>
      <c r="B57" s="16">
        <v>-0.45831945884993341</v>
      </c>
      <c r="C57" s="16">
        <v>-0.47138482422702888</v>
      </c>
      <c r="D57" s="16">
        <v>-1.0567066449774662</v>
      </c>
      <c r="E57" s="16">
        <v>1.123855029684067</v>
      </c>
      <c r="F57" s="16">
        <v>0.66713342858383151</v>
      </c>
      <c r="G57" s="16">
        <v>-1.0025811394376034</v>
      </c>
      <c r="H57" s="16" t="s">
        <v>4</v>
      </c>
      <c r="I57" s="16">
        <v>1.6816088256655899</v>
      </c>
      <c r="J57" s="16">
        <v>-1.1004567358020148</v>
      </c>
      <c r="K57" s="16">
        <v>0.28523048212978619</v>
      </c>
      <c r="L57" s="16">
        <v>-0.71812065888681287</v>
      </c>
      <c r="M57" s="19">
        <f t="shared" si="0"/>
        <v>-0.1049741696117585</v>
      </c>
      <c r="N57" s="21">
        <f t="shared" si="1"/>
        <v>0.98814341112655635</v>
      </c>
    </row>
    <row r="58" spans="1:14" x14ac:dyDescent="0.25">
      <c r="A58" s="17">
        <v>4</v>
      </c>
      <c r="B58" s="16">
        <v>-0.27446641630807295</v>
      </c>
      <c r="C58" s="16">
        <v>-0.47539404390356355</v>
      </c>
      <c r="D58" s="16">
        <v>-0.50763893783718239</v>
      </c>
      <c r="E58" s="16">
        <v>-0.27207758840510843</v>
      </c>
      <c r="F58" s="16">
        <v>0.58774741182517731</v>
      </c>
      <c r="G58" s="16">
        <v>-0.74372187625873454</v>
      </c>
      <c r="H58" s="16" t="s">
        <v>4</v>
      </c>
      <c r="I58" s="16">
        <v>0.71718806513243116</v>
      </c>
      <c r="J58" s="16">
        <v>-1.2216518223013775</v>
      </c>
      <c r="K58" s="16">
        <v>1.9236747698478573</v>
      </c>
      <c r="L58" s="16">
        <v>-1.0342180634143756</v>
      </c>
      <c r="M58" s="19">
        <f t="shared" si="0"/>
        <v>-0.13005585016229493</v>
      </c>
      <c r="N58" s="21">
        <f t="shared" si="1"/>
        <v>0.95098792738229632</v>
      </c>
    </row>
    <row r="59" spans="1:14" x14ac:dyDescent="0.25">
      <c r="A59" s="17">
        <v>5</v>
      </c>
      <c r="B59" s="16">
        <v>1.4823343007104071</v>
      </c>
      <c r="C59" s="16">
        <v>0.65669218660137141</v>
      </c>
      <c r="D59" s="16">
        <v>-0.91586166690730808</v>
      </c>
      <c r="E59" s="16">
        <v>0.46016750201343332</v>
      </c>
      <c r="F59" s="16">
        <v>0.51695651963047151</v>
      </c>
      <c r="G59" s="16">
        <v>7.5765887920548669E-2</v>
      </c>
      <c r="H59" s="16" t="s">
        <v>4</v>
      </c>
      <c r="I59" s="16">
        <v>-0.96728414590836587</v>
      </c>
      <c r="J59" s="16">
        <v>-1.9663232135312918</v>
      </c>
      <c r="K59" s="16">
        <v>-0.17033238622705879</v>
      </c>
      <c r="L59" s="16">
        <v>-0.24716400278681047</v>
      </c>
      <c r="M59" s="19">
        <f t="shared" si="0"/>
        <v>-0.10750490184846032</v>
      </c>
      <c r="N59" s="21">
        <f t="shared" si="1"/>
        <v>0.98481225332214084</v>
      </c>
    </row>
    <row r="60" spans="1:14" x14ac:dyDescent="0.25">
      <c r="A60" s="17">
        <v>6</v>
      </c>
      <c r="B60" s="16">
        <v>-0.28037581176298532</v>
      </c>
      <c r="C60" s="16">
        <v>0.99407319047887321</v>
      </c>
      <c r="D60" s="16">
        <v>0.14615233332052888</v>
      </c>
      <c r="E60" s="16">
        <v>0.97880602410174788</v>
      </c>
      <c r="F60" s="16">
        <v>0.53093651579886714</v>
      </c>
      <c r="G60" s="16">
        <v>0.35902465010736168</v>
      </c>
      <c r="H60" s="16" t="s">
        <v>4</v>
      </c>
      <c r="I60" s="16">
        <v>-1.3016995065249095</v>
      </c>
      <c r="J60" s="16">
        <v>-2.1084549254420533</v>
      </c>
      <c r="K60" s="16">
        <v>4.8584409332299988E-2</v>
      </c>
      <c r="L60" s="16"/>
      <c r="M60" s="19">
        <f t="shared" si="0"/>
        <v>-7.0328124510029913E-2</v>
      </c>
      <c r="N60" s="21">
        <f t="shared" si="1"/>
        <v>1.0340971872399851</v>
      </c>
    </row>
    <row r="61" spans="1:14" x14ac:dyDescent="0.25">
      <c r="A61" s="17">
        <v>7</v>
      </c>
      <c r="B61" s="16">
        <v>0.35065171503912662</v>
      </c>
      <c r="C61" s="16">
        <v>0.62002871039748264</v>
      </c>
      <c r="D61" s="16">
        <v>-0.2900993360439012</v>
      </c>
      <c r="E61" s="16">
        <v>1.5618089266314221</v>
      </c>
      <c r="F61" s="16">
        <v>0.63340867714814864</v>
      </c>
      <c r="G61" s="16">
        <v>0.12558879905440862</v>
      </c>
      <c r="H61" s="16" t="s">
        <v>4</v>
      </c>
      <c r="I61" s="16">
        <v>-0.61539975439755645</v>
      </c>
      <c r="J61" s="16">
        <v>-1.530132493460302</v>
      </c>
      <c r="K61" s="16">
        <v>-1.5383233897594863</v>
      </c>
      <c r="L61" s="16"/>
      <c r="M61" s="42">
        <f t="shared" si="0"/>
        <v>-7.5829793932295331E-2</v>
      </c>
      <c r="N61" s="48">
        <f t="shared" si="1"/>
        <v>1.0297139051513684</v>
      </c>
    </row>
    <row r="62" spans="1:14" x14ac:dyDescent="0.25">
      <c r="A62" s="17">
        <v>8</v>
      </c>
      <c r="B62" s="16">
        <v>0.41381098444125602</v>
      </c>
      <c r="C62" s="16">
        <v>0.23455782416232865</v>
      </c>
      <c r="D62" s="16">
        <v>0.7516687654369929</v>
      </c>
      <c r="E62" s="16" t="s">
        <v>4</v>
      </c>
      <c r="F62" s="16">
        <v>0.22084950674609799</v>
      </c>
      <c r="G62" s="16">
        <v>1.3869022448526236</v>
      </c>
      <c r="H62" s="16" t="s">
        <v>4</v>
      </c>
      <c r="I62" s="16">
        <v>-0.48524827384348351</v>
      </c>
      <c r="J62" s="16">
        <v>-0.44280045246703703</v>
      </c>
      <c r="K62" s="16">
        <v>-2.189275844656644</v>
      </c>
      <c r="L62" s="16"/>
      <c r="M62" s="19">
        <f t="shared" si="0"/>
        <v>-1.3691905665983162E-2</v>
      </c>
      <c r="N62" s="21">
        <f>_xlfn.STDEV.S(B62:L62)</f>
        <v>1.0681427328234507</v>
      </c>
    </row>
    <row r="63" spans="1:14" x14ac:dyDescent="0.25">
      <c r="A63" s="17">
        <v>9</v>
      </c>
      <c r="B63" s="16">
        <v>0.61431345031079176</v>
      </c>
      <c r="C63" s="16">
        <v>0.47972032621961597</v>
      </c>
      <c r="D63" s="16">
        <v>1.5238021653000016</v>
      </c>
      <c r="E63" s="16">
        <v>-1.0080406426738754E-2</v>
      </c>
      <c r="F63" s="16">
        <v>0.47591802377826392</v>
      </c>
      <c r="G63" s="16">
        <v>1.003091795464792</v>
      </c>
      <c r="H63" s="16" t="s">
        <v>4</v>
      </c>
      <c r="I63" s="16">
        <v>-1.0315747937942894</v>
      </c>
      <c r="J63" s="16">
        <v>-1.350103244150296</v>
      </c>
      <c r="K63" s="16">
        <v>-1.3511090605203167</v>
      </c>
      <c r="L63" s="16"/>
      <c r="M63" s="41">
        <f t="shared" si="0"/>
        <v>3.9330917353536082E-2</v>
      </c>
      <c r="N63" s="53">
        <f t="shared" si="1"/>
        <v>1.0524244096734237</v>
      </c>
    </row>
    <row r="64" spans="1:14" x14ac:dyDescent="0.25">
      <c r="A64" s="17">
        <v>10</v>
      </c>
      <c r="B64" s="16">
        <v>-0.67743830608759903</v>
      </c>
      <c r="C64" s="16" t="s">
        <v>4</v>
      </c>
      <c r="D64" s="16">
        <v>1.3513411400235003</v>
      </c>
      <c r="E64" s="16">
        <v>0.23102901603125103</v>
      </c>
      <c r="F64" s="16">
        <v>0.6711218046565679</v>
      </c>
      <c r="G64" s="16">
        <v>0.77474327759638739</v>
      </c>
      <c r="H64" s="16" t="s">
        <v>4</v>
      </c>
      <c r="I64" s="16">
        <v>-1.1421643585453971</v>
      </c>
      <c r="J64" s="16">
        <v>-1.7373244249190731</v>
      </c>
      <c r="K64" s="16">
        <v>-8.0098338841872799E-3</v>
      </c>
      <c r="L64" s="16"/>
      <c r="M64" s="41">
        <f t="shared" si="0"/>
        <v>-6.708771064106879E-2</v>
      </c>
      <c r="N64" s="53">
        <f t="shared" si="1"/>
        <v>1.0471693282250882</v>
      </c>
    </row>
    <row r="65" spans="1:15" x14ac:dyDescent="0.25">
      <c r="A65" s="17">
        <v>11</v>
      </c>
      <c r="B65" s="16">
        <v>-1.3064681177204875</v>
      </c>
      <c r="C65" s="16" t="s">
        <v>4</v>
      </c>
      <c r="D65" s="16">
        <v>0.84711799176510527</v>
      </c>
      <c r="E65" s="16">
        <v>0.8094799178026495</v>
      </c>
      <c r="F65" s="16">
        <v>0.33670116680383616</v>
      </c>
      <c r="G65" s="16">
        <v>1.2178146231998654</v>
      </c>
      <c r="H65" s="16" t="s">
        <v>4</v>
      </c>
      <c r="I65" s="16">
        <v>-0.726399083113072</v>
      </c>
      <c r="J65" s="16">
        <v>-1.5021004079454787</v>
      </c>
      <c r="K65" s="16">
        <v>0.65560314155404475</v>
      </c>
      <c r="L65" s="16"/>
      <c r="M65" s="41">
        <f t="shared" si="0"/>
        <v>4.1468654043307865E-2</v>
      </c>
      <c r="N65" s="53">
        <f t="shared" si="1"/>
        <v>1.0607399878448904</v>
      </c>
    </row>
    <row r="66" spans="1:15" ht="15.75" thickBot="1" x14ac:dyDescent="0.3">
      <c r="A66" s="22">
        <v>12</v>
      </c>
      <c r="B66" s="23">
        <v>0.5729448855410636</v>
      </c>
      <c r="C66" s="23" t="s">
        <v>4</v>
      </c>
      <c r="D66" s="23">
        <v>-0.27539349173955224</v>
      </c>
      <c r="E66" s="23">
        <v>-1.1629902541673736</v>
      </c>
      <c r="F66" s="23">
        <v>-0.91514128493927505</v>
      </c>
      <c r="G66" s="23">
        <v>0.70193686794125798</v>
      </c>
      <c r="H66" s="23" t="s">
        <v>4</v>
      </c>
      <c r="I66" s="23">
        <v>-1.2511975218020315</v>
      </c>
      <c r="J66" s="23">
        <v>-0.23591843024682249</v>
      </c>
      <c r="K66" s="23">
        <v>1.268142626818078</v>
      </c>
      <c r="L66" s="23"/>
      <c r="M66" s="54">
        <f t="shared" si="0"/>
        <v>-0.16220207532433195</v>
      </c>
      <c r="N66" s="55">
        <f>_xlfn.STDEV.S(B66:L66)</f>
        <v>0.93394057984392975</v>
      </c>
    </row>
    <row r="69" spans="1:15" ht="15.75" thickBot="1" x14ac:dyDescent="0.3">
      <c r="A69" t="s">
        <v>17</v>
      </c>
    </row>
    <row r="70" spans="1:15" x14ac:dyDescent="0.25">
      <c r="A70" s="10"/>
      <c r="B70" s="11" t="s">
        <v>1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2"/>
    </row>
    <row r="71" spans="1:15" x14ac:dyDescent="0.25">
      <c r="A71" s="17" t="s">
        <v>0</v>
      </c>
      <c r="B71" s="14">
        <v>1980</v>
      </c>
      <c r="C71" s="14">
        <v>1981</v>
      </c>
      <c r="D71" s="14">
        <v>1982</v>
      </c>
      <c r="E71" s="14">
        <v>1983</v>
      </c>
      <c r="F71" s="14">
        <v>1984</v>
      </c>
      <c r="G71" s="14">
        <v>1985</v>
      </c>
      <c r="H71" s="14">
        <v>1986</v>
      </c>
      <c r="I71" s="14">
        <v>1987</v>
      </c>
      <c r="J71" s="14">
        <v>1988</v>
      </c>
      <c r="K71" s="14">
        <v>1989</v>
      </c>
      <c r="L71" s="14">
        <v>1990</v>
      </c>
      <c r="M71" s="14">
        <v>1991</v>
      </c>
      <c r="N71" s="15"/>
    </row>
    <row r="72" spans="1:15" x14ac:dyDescent="0.25">
      <c r="A72" s="13">
        <v>2</v>
      </c>
      <c r="B72" s="16">
        <v>0.24171669598463771</v>
      </c>
      <c r="C72" s="16">
        <v>0.42578386205300428</v>
      </c>
      <c r="D72" s="16">
        <v>0.16444304523440428</v>
      </c>
      <c r="E72" s="16">
        <v>3.7708873372732168E-2</v>
      </c>
      <c r="F72" s="16">
        <v>2.2591843557101918</v>
      </c>
      <c r="G72" s="16">
        <v>-1.2461881594920232</v>
      </c>
      <c r="H72" s="16">
        <v>-0.40739281343589495</v>
      </c>
      <c r="I72" s="16" t="s">
        <v>4</v>
      </c>
      <c r="J72" s="16">
        <v>0.11966972258799292</v>
      </c>
      <c r="K72" s="16">
        <v>-1.3495243305563775</v>
      </c>
      <c r="L72" s="16">
        <v>0.59955356521759051</v>
      </c>
      <c r="M72" s="16">
        <v>-0.84495481667625572</v>
      </c>
      <c r="N72" s="26"/>
      <c r="O72" s="8"/>
    </row>
    <row r="73" spans="1:15" x14ac:dyDescent="0.25">
      <c r="A73" s="13">
        <v>3</v>
      </c>
      <c r="B73" s="16">
        <v>1.0497416961175785</v>
      </c>
      <c r="C73" s="16">
        <v>-0.45831945884993341</v>
      </c>
      <c r="D73" s="16">
        <v>-0.47138482422702888</v>
      </c>
      <c r="E73" s="16">
        <v>-1.0567066449774662</v>
      </c>
      <c r="F73" s="16">
        <v>1.123855029684067</v>
      </c>
      <c r="G73" s="16">
        <v>0.66713342858383151</v>
      </c>
      <c r="H73" s="16">
        <v>-1.0025811394376034</v>
      </c>
      <c r="I73" s="16" t="s">
        <v>4</v>
      </c>
      <c r="J73" s="16">
        <v>1.6816088256655899</v>
      </c>
      <c r="K73" s="16">
        <v>-1.1004567358020148</v>
      </c>
      <c r="L73" s="16">
        <v>0.28523048212978619</v>
      </c>
      <c r="M73" s="16">
        <v>-0.71812065888681287</v>
      </c>
      <c r="N73" s="26"/>
      <c r="O73" s="8"/>
    </row>
    <row r="74" spans="1:15" x14ac:dyDescent="0.25">
      <c r="A74" s="13">
        <v>4</v>
      </c>
      <c r="B74" s="16">
        <v>1.3005585016229535</v>
      </c>
      <c r="C74" s="16">
        <v>-0.27446641630807295</v>
      </c>
      <c r="D74" s="16">
        <v>-0.47539404390356355</v>
      </c>
      <c r="E74" s="16">
        <v>-0.50763893783718239</v>
      </c>
      <c r="F74" s="16">
        <v>-0.27207758840510843</v>
      </c>
      <c r="G74" s="16">
        <v>0.58774741182517731</v>
      </c>
      <c r="H74" s="16">
        <v>-0.74372187625873454</v>
      </c>
      <c r="I74" s="16" t="s">
        <v>4</v>
      </c>
      <c r="J74" s="16">
        <v>0.71718806513243116</v>
      </c>
      <c r="K74" s="16">
        <v>-1.2216518223013775</v>
      </c>
      <c r="L74" s="16">
        <v>1.9236747698478573</v>
      </c>
      <c r="M74" s="16">
        <v>-1.0342180634143756</v>
      </c>
      <c r="N74" s="26"/>
      <c r="O74" s="8"/>
    </row>
    <row r="75" spans="1:15" x14ac:dyDescent="0.25">
      <c r="A75" s="13">
        <v>5</v>
      </c>
      <c r="B75" s="16">
        <v>1.0750490184846002</v>
      </c>
      <c r="C75" s="16">
        <v>1.4823343007104071</v>
      </c>
      <c r="D75" s="16">
        <v>0.65669218660137141</v>
      </c>
      <c r="E75" s="16">
        <v>-0.91586166690730808</v>
      </c>
      <c r="F75" s="16">
        <v>0.46016750201343332</v>
      </c>
      <c r="G75" s="16">
        <v>0.51695651963047151</v>
      </c>
      <c r="H75" s="16">
        <v>7.5765887920548669E-2</v>
      </c>
      <c r="I75" s="16" t="s">
        <v>4</v>
      </c>
      <c r="J75" s="16">
        <v>-0.96728414590836587</v>
      </c>
      <c r="K75" s="16">
        <v>-1.9663232135312918</v>
      </c>
      <c r="L75" s="16">
        <v>-0.17033238622705879</v>
      </c>
      <c r="M75" s="16">
        <v>-0.24716400278681047</v>
      </c>
      <c r="N75" s="26"/>
      <c r="O75" s="8"/>
    </row>
    <row r="76" spans="1:15" x14ac:dyDescent="0.25">
      <c r="A76" s="13">
        <v>6</v>
      </c>
      <c r="B76" s="16">
        <v>0.63295312059026421</v>
      </c>
      <c r="C76" s="16">
        <v>-0.28037581176298532</v>
      </c>
      <c r="D76" s="16">
        <v>0.99407319047887321</v>
      </c>
      <c r="E76" s="16">
        <v>0.14615233332052888</v>
      </c>
      <c r="F76" s="16">
        <v>0.97880602410174788</v>
      </c>
      <c r="G76" s="16">
        <v>0.53093651579886714</v>
      </c>
      <c r="H76" s="16">
        <v>0.35902465010736168</v>
      </c>
      <c r="I76" s="16" t="s">
        <v>4</v>
      </c>
      <c r="J76" s="16">
        <v>-1.3016995065249095</v>
      </c>
      <c r="K76" s="16">
        <v>-2.1084549254420533</v>
      </c>
      <c r="L76" s="16">
        <v>4.8584409332299988E-2</v>
      </c>
      <c r="M76" s="16"/>
      <c r="N76" s="26"/>
      <c r="O76" s="8"/>
    </row>
    <row r="77" spans="1:15" x14ac:dyDescent="0.25">
      <c r="A77" s="37">
        <v>7</v>
      </c>
      <c r="B77" s="9">
        <v>0.68246814539066081</v>
      </c>
      <c r="C77" s="4">
        <v>0.35065171503912662</v>
      </c>
      <c r="D77" s="4">
        <v>0.62002871039748264</v>
      </c>
      <c r="E77" s="4">
        <v>-0.2900993360439012</v>
      </c>
      <c r="F77" s="4">
        <v>1.5618089266314221</v>
      </c>
      <c r="G77" s="4">
        <v>0.63340867714814864</v>
      </c>
      <c r="H77" s="4">
        <v>0.12558879905440862</v>
      </c>
      <c r="I77" s="7" t="s">
        <v>4</v>
      </c>
      <c r="J77" s="4">
        <v>-0.61539975439755645</v>
      </c>
      <c r="K77" s="4">
        <v>-1.530132493460302</v>
      </c>
      <c r="L77" s="4">
        <v>-1.5383233897594863</v>
      </c>
      <c r="M77" s="4"/>
      <c r="N77" s="26"/>
      <c r="O77" s="8"/>
    </row>
    <row r="78" spans="1:15" x14ac:dyDescent="0.25">
      <c r="A78" s="37">
        <v>8</v>
      </c>
      <c r="B78" s="9">
        <v>0.10953524532786452</v>
      </c>
      <c r="C78" s="4">
        <v>0.41381098444125602</v>
      </c>
      <c r="D78" s="4">
        <v>0.23455782416232865</v>
      </c>
      <c r="E78" s="4">
        <v>0.7516687654369929</v>
      </c>
      <c r="F78" s="7" t="s">
        <v>4</v>
      </c>
      <c r="G78" s="4">
        <v>0.22084950674609799</v>
      </c>
      <c r="H78" s="4">
        <v>1.3869022448526236</v>
      </c>
      <c r="I78" s="7" t="s">
        <v>4</v>
      </c>
      <c r="J78" s="9">
        <v>-0.48524827384348351</v>
      </c>
      <c r="K78" s="4">
        <v>-0.44280045246703703</v>
      </c>
      <c r="L78" s="4">
        <v>-2.189275844656644</v>
      </c>
      <c r="M78" s="4"/>
      <c r="N78" s="26"/>
      <c r="O78" s="8"/>
    </row>
    <row r="79" spans="1:15" x14ac:dyDescent="0.25">
      <c r="A79" s="37">
        <v>9</v>
      </c>
      <c r="B79" s="4">
        <v>-0.35397825618182349</v>
      </c>
      <c r="C79" s="4">
        <v>0.61431345031079176</v>
      </c>
      <c r="D79" s="4">
        <v>0.47972032621961597</v>
      </c>
      <c r="E79" s="4">
        <v>1.5238021653000016</v>
      </c>
      <c r="F79" s="4">
        <v>-1.0080406426738754E-2</v>
      </c>
      <c r="G79" s="4">
        <v>0.47591802377826392</v>
      </c>
      <c r="H79" s="4">
        <v>1.003091795464792</v>
      </c>
      <c r="I79" s="7" t="s">
        <v>4</v>
      </c>
      <c r="J79" s="4">
        <v>-1.0315747937942894</v>
      </c>
      <c r="K79" s="4">
        <v>-1.350103244150296</v>
      </c>
      <c r="L79" s="4">
        <v>-1.3511090605203167</v>
      </c>
      <c r="M79" s="4"/>
      <c r="N79" s="26"/>
      <c r="O79" s="8"/>
    </row>
    <row r="80" spans="1:15" x14ac:dyDescent="0.25">
      <c r="A80" s="37">
        <v>10</v>
      </c>
      <c r="B80" s="4">
        <v>0.53670168512855132</v>
      </c>
      <c r="C80" s="4">
        <v>-0.67743830608759903</v>
      </c>
      <c r="D80" s="7" t="s">
        <v>4</v>
      </c>
      <c r="E80" s="4">
        <v>1.3513411400235003</v>
      </c>
      <c r="F80" s="4">
        <v>0.23102901603125103</v>
      </c>
      <c r="G80" s="4">
        <v>0.6711218046565679</v>
      </c>
      <c r="H80" s="4">
        <v>0.77474327759638739</v>
      </c>
      <c r="I80" s="7" t="s">
        <v>4</v>
      </c>
      <c r="J80" s="4">
        <v>-1.1421643585453971</v>
      </c>
      <c r="K80" s="4">
        <v>-1.7373244249190731</v>
      </c>
      <c r="L80" s="4">
        <v>-8.0098338841872799E-3</v>
      </c>
      <c r="M80" s="20"/>
      <c r="N80" s="26"/>
      <c r="O80" s="8"/>
    </row>
    <row r="81" spans="1:14" x14ac:dyDescent="0.25">
      <c r="A81" s="17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5"/>
    </row>
    <row r="82" spans="1:14" x14ac:dyDescent="0.25">
      <c r="A82" s="17" t="s">
        <v>10</v>
      </c>
      <c r="B82" s="18"/>
      <c r="C82" s="19" cm="1">
        <f t="array" ref="C82">SQRT(SUMSQ($B$72:$B$80-C72:C80)/COUNT($B$72:$B$80))</f>
        <v>0.96628120571361831</v>
      </c>
      <c r="D82" s="19" t="e" cm="1">
        <f t="array" ref="D82">SQRT(SUMSQ($B$72:$B$80-D72:D80)/COUNT($B$72:$B$80))</f>
        <v>#VALUE!</v>
      </c>
      <c r="E82" s="19" cm="1">
        <f t="array" ref="E82">SQRT(SUMSQ($B$72:$B$80-E72:E80)/COUNT($B$72:$B$80))</f>
        <v>1.3943115332392912</v>
      </c>
      <c r="F82" s="19" t="e" cm="1">
        <f t="array" ref="F82">SQRT(SUMSQ($B$72:$B$80-F72:F80)/COUNT($B$72:$B$80))</f>
        <v>#VALUE!</v>
      </c>
      <c r="G82" s="19" cm="1">
        <f t="array" ref="G82">SQRT(SUMSQ($B$72:$B$80-G72:G80)/COUNT($B$72:$B$80))</f>
        <v>0.65927725749491473</v>
      </c>
      <c r="H82" s="19" cm="1">
        <f t="array" ref="H82">SQRT(SUMSQ($B$72:$B$80-H72:H80)/COUNT($B$72:$B$80))</f>
        <v>1.2349602784703495</v>
      </c>
      <c r="I82" s="19" t="e" cm="1">
        <f t="array" ref="I82">SQRT(SUMSQ($B$72:$B$80-I72:I80)/COUNT($B$72:$B$80))</f>
        <v>#VALUE!</v>
      </c>
      <c r="J82" s="19" cm="1">
        <f t="array" ref="J82">SQRT(SUMSQ($B$72:$B$80-J72:J80)/COUNT($B$72:$B$80))</f>
        <v>1.2465256124140076</v>
      </c>
      <c r="K82" s="19" cm="1">
        <f t="array" ref="K82">SQRT(SUMSQ($B$72:$B$80-K72:K80)/COUNT($B$72:$B$80))</f>
        <v>2.1511326576881178</v>
      </c>
      <c r="L82" s="19" cm="1">
        <f t="array" ref="L82">SQRT(SUMSQ($B$72:$B$80-L72:L80)/COUNT($B$72:$B$80))</f>
        <v>1.2693256341178065</v>
      </c>
      <c r="M82" s="19" cm="1">
        <f t="array" ref="M82">SQRT(SUMSQ($B$72:$B$80-M72:M80)/COUNT($B$72:$B$80))</f>
        <v>1.1924466380753049</v>
      </c>
      <c r="N82" s="15"/>
    </row>
    <row r="83" spans="1:14" x14ac:dyDescent="0.25">
      <c r="A83" s="17" t="s">
        <v>11</v>
      </c>
      <c r="B83" s="18"/>
      <c r="C83" s="20">
        <v>2</v>
      </c>
      <c r="E83" s="20">
        <v>6</v>
      </c>
      <c r="G83" s="20">
        <v>1</v>
      </c>
      <c r="H83" s="20">
        <v>3</v>
      </c>
      <c r="I83" s="18"/>
      <c r="J83" s="20">
        <v>4</v>
      </c>
      <c r="K83" s="18"/>
      <c r="L83" s="20">
        <v>5</v>
      </c>
      <c r="M83" s="18"/>
      <c r="N83" s="15"/>
    </row>
    <row r="84" spans="1:14" x14ac:dyDescent="0.25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5"/>
    </row>
    <row r="85" spans="1:14" x14ac:dyDescent="0.25">
      <c r="A85" s="13" t="s">
        <v>0</v>
      </c>
      <c r="B85" s="14" t="s">
        <v>24</v>
      </c>
      <c r="C85" s="14" t="s">
        <v>20</v>
      </c>
      <c r="D85" s="72" t="s">
        <v>27</v>
      </c>
      <c r="E85" s="72" t="s">
        <v>28</v>
      </c>
      <c r="F85" s="14" t="s">
        <v>22</v>
      </c>
      <c r="G85" s="18"/>
      <c r="H85" s="18"/>
      <c r="I85" s="72" t="s">
        <v>25</v>
      </c>
      <c r="K85" s="18"/>
      <c r="L85" s="18"/>
      <c r="M85" s="18"/>
      <c r="N85" s="15"/>
    </row>
    <row r="86" spans="1:14" x14ac:dyDescent="0.25">
      <c r="A86" s="13">
        <v>2</v>
      </c>
      <c r="B86" s="16">
        <v>-1.2461881594920232</v>
      </c>
      <c r="C86" s="16">
        <v>0.42578386205300428</v>
      </c>
      <c r="D86" s="16">
        <v>0.11966972258799292</v>
      </c>
      <c r="E86" s="16">
        <v>0.59955356521759051</v>
      </c>
      <c r="F86" s="16">
        <v>3.7708873372732168E-2</v>
      </c>
      <c r="G86" s="18"/>
      <c r="H86" s="18"/>
      <c r="I86" s="16">
        <v>-0.40739281343589495</v>
      </c>
      <c r="M86" s="18"/>
      <c r="N86" s="15"/>
    </row>
    <row r="87" spans="1:14" x14ac:dyDescent="0.25">
      <c r="A87" s="13">
        <v>3</v>
      </c>
      <c r="B87" s="16">
        <v>0.66713342858383151</v>
      </c>
      <c r="C87" s="16">
        <v>-0.45831945884993341</v>
      </c>
      <c r="D87" s="16">
        <v>1.6816088256655899</v>
      </c>
      <c r="E87" s="16">
        <v>0.28523048212978619</v>
      </c>
      <c r="F87" s="16">
        <v>-1.0567066449774662</v>
      </c>
      <c r="G87" s="18"/>
      <c r="H87" s="18"/>
      <c r="I87" s="16">
        <v>-1.0025811394376034</v>
      </c>
      <c r="K87" s="18"/>
      <c r="L87" s="18"/>
      <c r="M87" s="18"/>
      <c r="N87" s="15"/>
    </row>
    <row r="88" spans="1:14" x14ac:dyDescent="0.25">
      <c r="A88" s="13">
        <v>4</v>
      </c>
      <c r="B88" s="16">
        <v>0.58774741182517731</v>
      </c>
      <c r="C88" s="16">
        <v>-0.27446641630807295</v>
      </c>
      <c r="D88" s="16">
        <v>0.71718806513243116</v>
      </c>
      <c r="E88" s="16">
        <v>1.9236747698478573</v>
      </c>
      <c r="F88" s="16">
        <v>-0.50763893783718239</v>
      </c>
      <c r="G88" s="18"/>
      <c r="H88" s="18"/>
      <c r="I88" s="16">
        <v>-0.74372187625873454</v>
      </c>
      <c r="K88" s="18"/>
      <c r="M88" s="18"/>
      <c r="N88" s="15"/>
    </row>
    <row r="89" spans="1:14" x14ac:dyDescent="0.25">
      <c r="A89" s="13">
        <v>5</v>
      </c>
      <c r="B89" s="16">
        <v>0.51695651963047151</v>
      </c>
      <c r="C89" s="16">
        <v>1.4823343007104071</v>
      </c>
      <c r="D89" s="16">
        <v>-0.96728414590836587</v>
      </c>
      <c r="E89" s="16">
        <v>-0.17033238622705879</v>
      </c>
      <c r="F89" s="16">
        <v>-0.91586166690730808</v>
      </c>
      <c r="G89" s="18"/>
      <c r="H89" s="18"/>
      <c r="I89" s="16">
        <v>7.5765887920548669E-2</v>
      </c>
      <c r="K89" s="18"/>
      <c r="L89" s="18"/>
      <c r="M89" s="18"/>
      <c r="N89" s="15"/>
    </row>
    <row r="90" spans="1:14" x14ac:dyDescent="0.25">
      <c r="A90" s="13">
        <v>6</v>
      </c>
      <c r="B90" s="16">
        <v>0.53093651579886714</v>
      </c>
      <c r="C90" s="16">
        <v>-0.28037581176298532</v>
      </c>
      <c r="D90" s="16">
        <v>-1.3016995065249095</v>
      </c>
      <c r="E90" s="16">
        <v>4.8584409332299988E-2</v>
      </c>
      <c r="F90" s="16">
        <v>0.14615233332052888</v>
      </c>
      <c r="G90" s="18"/>
      <c r="H90" s="18"/>
      <c r="I90" s="16">
        <v>0.35902465010736168</v>
      </c>
      <c r="K90" s="18"/>
      <c r="L90" s="18"/>
      <c r="M90" s="18"/>
      <c r="N90" s="15"/>
    </row>
    <row r="91" spans="1:14" x14ac:dyDescent="0.25">
      <c r="A91" s="37">
        <v>7</v>
      </c>
      <c r="B91" s="4">
        <v>0.63340867714814864</v>
      </c>
      <c r="C91" s="4">
        <v>0.35065171503912662</v>
      </c>
      <c r="D91" s="4">
        <v>-0.61539975439755645</v>
      </c>
      <c r="E91" s="4">
        <v>-1.5383233897594863</v>
      </c>
      <c r="F91" s="4">
        <v>-0.2900993360439012</v>
      </c>
      <c r="G91" s="18"/>
      <c r="H91" s="18"/>
      <c r="I91" s="4">
        <v>0.12558879905440862</v>
      </c>
      <c r="K91" s="18"/>
      <c r="L91" s="18"/>
      <c r="M91" s="18"/>
      <c r="N91" s="15"/>
    </row>
    <row r="92" spans="1:14" x14ac:dyDescent="0.25">
      <c r="A92" s="37">
        <v>8</v>
      </c>
      <c r="B92" s="4">
        <v>0.22084950674609799</v>
      </c>
      <c r="C92" s="4">
        <v>0.41381098444125602</v>
      </c>
      <c r="D92" s="9">
        <v>-0.48524827384348351</v>
      </c>
      <c r="E92" s="4">
        <v>-2.189275844656644</v>
      </c>
      <c r="F92" s="4">
        <v>0.7516687654369929</v>
      </c>
      <c r="G92" s="18"/>
      <c r="H92" s="18"/>
      <c r="I92" s="4">
        <v>1.3869022448526236</v>
      </c>
      <c r="K92" s="18"/>
      <c r="L92" s="18"/>
      <c r="M92" s="18"/>
      <c r="N92" s="15"/>
    </row>
    <row r="93" spans="1:14" x14ac:dyDescent="0.25">
      <c r="A93" s="37">
        <v>9</v>
      </c>
      <c r="B93" s="4">
        <v>0.47591802377826392</v>
      </c>
      <c r="C93" s="4">
        <v>0.61431345031079176</v>
      </c>
      <c r="D93" s="4">
        <v>-1.0315747937942894</v>
      </c>
      <c r="E93" s="4">
        <v>-1.3511090605203167</v>
      </c>
      <c r="F93" s="4">
        <v>1.5238021653000016</v>
      </c>
      <c r="G93" s="18"/>
      <c r="H93" s="18"/>
      <c r="I93" s="4">
        <v>1.003091795464792</v>
      </c>
      <c r="K93" s="18"/>
      <c r="L93" s="18"/>
      <c r="M93" s="18"/>
      <c r="N93" s="15"/>
    </row>
    <row r="94" spans="1:14" x14ac:dyDescent="0.25">
      <c r="A94" s="37">
        <v>10</v>
      </c>
      <c r="B94" s="4">
        <v>0.6711218046565679</v>
      </c>
      <c r="C94" s="4">
        <v>-0.67743830608759903</v>
      </c>
      <c r="D94" s="4">
        <v>-1.1421643585453971</v>
      </c>
      <c r="E94" s="4">
        <v>-8.0098338841872799E-3</v>
      </c>
      <c r="F94" s="4">
        <v>1.3513411400235003</v>
      </c>
      <c r="G94" s="18"/>
      <c r="H94" s="18"/>
      <c r="I94" s="4">
        <v>0.77474327759638739</v>
      </c>
      <c r="K94" s="18"/>
      <c r="L94" s="18"/>
      <c r="M94" s="18"/>
      <c r="N94" s="15"/>
    </row>
    <row r="95" spans="1:14" x14ac:dyDescent="0.25">
      <c r="A95" s="37">
        <v>1</v>
      </c>
      <c r="B95" s="50">
        <v>6.0479919231000108E-2</v>
      </c>
      <c r="C95" s="50">
        <v>-0.90714618934626912</v>
      </c>
      <c r="D95" s="73">
        <v>-0.60937754204033312</v>
      </c>
      <c r="E95" s="50">
        <v>0.43187152138802748</v>
      </c>
      <c r="F95" s="65">
        <v>1.5956836792279865</v>
      </c>
      <c r="G95" s="18"/>
      <c r="H95" s="18"/>
      <c r="I95" t="s">
        <v>4</v>
      </c>
      <c r="K95" s="18"/>
      <c r="L95" s="18"/>
      <c r="M95" s="18"/>
      <c r="N95" s="15"/>
    </row>
    <row r="96" spans="1:14" x14ac:dyDescent="0.25">
      <c r="A96" s="17" t="s">
        <v>10</v>
      </c>
      <c r="B96" s="50">
        <f>G82</f>
        <v>0.65927725749491473</v>
      </c>
      <c r="C96" s="50">
        <f>C82</f>
        <v>0.96628120571361831</v>
      </c>
      <c r="D96" s="2">
        <f>J82</f>
        <v>1.2465256124140076</v>
      </c>
      <c r="E96" s="50">
        <f>L82</f>
        <v>1.2693256341178065</v>
      </c>
      <c r="F96" s="50">
        <f>E82</f>
        <v>1.3943115332392912</v>
      </c>
      <c r="G96" s="18"/>
      <c r="H96" s="18"/>
      <c r="I96" s="2">
        <f>H82</f>
        <v>1.2349602784703495</v>
      </c>
      <c r="K96" s="18"/>
      <c r="L96" s="18"/>
      <c r="M96" s="18"/>
      <c r="N96" s="15"/>
    </row>
    <row r="97" spans="1:21" ht="15.75" thickBot="1" x14ac:dyDescent="0.3">
      <c r="A97" s="22" t="s">
        <v>12</v>
      </c>
      <c r="B97" s="28" cm="1">
        <f t="array" ref="B97">(1/B96)/(SUM(1/$B$96:$F$96))</f>
        <v>0.31216830457680195</v>
      </c>
      <c r="C97" s="28" cm="1">
        <f t="array" ref="C97">(1/C96)/(SUM(1/$B$96:$F$96))</f>
        <v>0.21298713304295275</v>
      </c>
      <c r="D97" s="28" cm="1">
        <f t="array" ref="D97">(1/D96)/(SUM(1/$B$96:$F$96))</f>
        <v>0.16510327719594198</v>
      </c>
      <c r="E97" s="28" cm="1">
        <f t="array" ref="E97">(1/E96)/(SUM(1/$B$96:$F$96))</f>
        <v>0.16213764079638082</v>
      </c>
      <c r="F97" s="28" cm="1">
        <f t="array" ref="F97">(1/F96)/(SUM(1/$B$96:$F$96))</f>
        <v>0.14760364438792245</v>
      </c>
      <c r="G97" s="28"/>
      <c r="H97" s="28">
        <f>SUM(B97:F97)</f>
        <v>1</v>
      </c>
      <c r="I97" s="28"/>
      <c r="J97" s="28"/>
      <c r="K97" s="28"/>
      <c r="L97" s="28"/>
      <c r="M97" s="28"/>
      <c r="N97" s="29"/>
    </row>
    <row r="100" spans="1:21" ht="15.75" thickBot="1" x14ac:dyDescent="0.3">
      <c r="A100" t="s">
        <v>34</v>
      </c>
    </row>
    <row r="101" spans="1:21" x14ac:dyDescent="0.25">
      <c r="A101" s="30" t="s">
        <v>0</v>
      </c>
      <c r="B101" s="31">
        <v>1980</v>
      </c>
      <c r="C101" s="31">
        <v>1981</v>
      </c>
      <c r="D101" s="31">
        <v>1982</v>
      </c>
      <c r="E101" s="31">
        <v>1983</v>
      </c>
      <c r="F101" s="31">
        <v>1984</v>
      </c>
      <c r="G101" s="31">
        <v>1985</v>
      </c>
      <c r="H101" s="31">
        <v>1986</v>
      </c>
      <c r="I101" s="31">
        <v>1987</v>
      </c>
      <c r="J101" s="31">
        <v>1988</v>
      </c>
      <c r="K101" s="31">
        <v>1989</v>
      </c>
      <c r="L101" s="31">
        <v>1990</v>
      </c>
      <c r="M101" s="31">
        <v>1991</v>
      </c>
      <c r="N101" s="12"/>
    </row>
    <row r="102" spans="1:21" x14ac:dyDescent="0.25">
      <c r="A102" s="13">
        <v>3</v>
      </c>
      <c r="B102" s="16">
        <v>1.0497416961175785</v>
      </c>
      <c r="C102" s="16">
        <v>-0.45831945884993341</v>
      </c>
      <c r="D102" s="16">
        <v>-0.47138482422702888</v>
      </c>
      <c r="E102" s="16">
        <v>-1.0567066449774662</v>
      </c>
      <c r="F102" s="16">
        <v>1.123855029684067</v>
      </c>
      <c r="G102" s="16">
        <v>0.66713342858383151</v>
      </c>
      <c r="H102" s="16">
        <v>-1.0025811394376034</v>
      </c>
      <c r="I102" s="16" t="s">
        <v>4</v>
      </c>
      <c r="J102" s="16">
        <v>1.6816088256655899</v>
      </c>
      <c r="K102" s="16">
        <v>-1.1004567358020148</v>
      </c>
      <c r="L102" s="16">
        <v>0.28523048212978619</v>
      </c>
      <c r="M102" s="16">
        <v>-0.71812065888681287</v>
      </c>
      <c r="N102" s="15"/>
    </row>
    <row r="103" spans="1:21" x14ac:dyDescent="0.25">
      <c r="A103" s="13">
        <v>4</v>
      </c>
      <c r="B103" s="16">
        <v>1.3005585016229535</v>
      </c>
      <c r="C103" s="16">
        <v>-0.27446641630807295</v>
      </c>
      <c r="D103" s="16">
        <v>-0.47539404390356355</v>
      </c>
      <c r="E103" s="16">
        <v>-0.50763893783718239</v>
      </c>
      <c r="F103" s="16">
        <v>-0.27207758840510843</v>
      </c>
      <c r="G103" s="16">
        <v>0.58774741182517731</v>
      </c>
      <c r="H103" s="16">
        <v>-0.74372187625873454</v>
      </c>
      <c r="I103" s="16" t="s">
        <v>4</v>
      </c>
      <c r="J103" s="16">
        <v>0.71718806513243116</v>
      </c>
      <c r="K103" s="16">
        <v>-1.2216518223013775</v>
      </c>
      <c r="L103" s="16">
        <v>1.9236747698478573</v>
      </c>
      <c r="M103" s="16">
        <v>-1.0342180634143756</v>
      </c>
      <c r="N103" s="15"/>
    </row>
    <row r="104" spans="1:21" x14ac:dyDescent="0.25">
      <c r="A104" s="13">
        <v>5</v>
      </c>
      <c r="B104" s="16">
        <v>1.0750490184846002</v>
      </c>
      <c r="C104" s="16">
        <v>1.4823343007104071</v>
      </c>
      <c r="D104" s="16">
        <v>0.65669218660137141</v>
      </c>
      <c r="E104" s="16">
        <v>-0.91586166690730808</v>
      </c>
      <c r="F104" s="16">
        <v>0.46016750201343332</v>
      </c>
      <c r="G104" s="16">
        <v>0.51695651963047151</v>
      </c>
      <c r="H104" s="16">
        <v>7.5765887920548669E-2</v>
      </c>
      <c r="I104" s="16" t="s">
        <v>4</v>
      </c>
      <c r="J104" s="16">
        <v>-0.96728414590836587</v>
      </c>
      <c r="K104" s="16">
        <v>-1.9663232135312918</v>
      </c>
      <c r="L104" s="16">
        <v>-0.17033238622705879</v>
      </c>
      <c r="M104" s="16">
        <v>-0.24716400278681047</v>
      </c>
      <c r="N104" s="15"/>
    </row>
    <row r="105" spans="1:21" x14ac:dyDescent="0.25">
      <c r="A105" s="13">
        <v>6</v>
      </c>
      <c r="B105" s="16">
        <v>0.63295312059026421</v>
      </c>
      <c r="C105" s="16">
        <v>-0.28037581176298532</v>
      </c>
      <c r="D105" s="16">
        <v>0.99407319047887321</v>
      </c>
      <c r="E105" s="16">
        <v>0.14615233332052888</v>
      </c>
      <c r="F105" s="16">
        <v>0.97880602410174788</v>
      </c>
      <c r="G105" s="16">
        <v>0.53093651579886714</v>
      </c>
      <c r="H105" s="16">
        <v>0.35902465010736168</v>
      </c>
      <c r="I105" s="16" t="s">
        <v>4</v>
      </c>
      <c r="J105" s="16">
        <v>-1.3016995065249095</v>
      </c>
      <c r="K105" s="16">
        <v>-2.1084549254420533</v>
      </c>
      <c r="L105" s="16">
        <v>4.8584409332299988E-2</v>
      </c>
      <c r="M105" s="16"/>
      <c r="N105" s="15"/>
    </row>
    <row r="106" spans="1:21" x14ac:dyDescent="0.25">
      <c r="A106" s="37">
        <v>7</v>
      </c>
      <c r="B106" s="9">
        <v>0.68246814539066081</v>
      </c>
      <c r="C106" s="4">
        <v>0.35065171503912662</v>
      </c>
      <c r="D106" s="4">
        <v>0.62002871039748264</v>
      </c>
      <c r="E106" s="4">
        <v>-0.2900993360439012</v>
      </c>
      <c r="F106" s="4">
        <v>1.5618089266314221</v>
      </c>
      <c r="G106" s="4">
        <v>0.63340867714814864</v>
      </c>
      <c r="H106" s="4">
        <v>0.12558879905440862</v>
      </c>
      <c r="I106" s="7" t="s">
        <v>4</v>
      </c>
      <c r="J106" s="4">
        <v>-0.61539975439755645</v>
      </c>
      <c r="K106" s="4">
        <v>-1.530132493460302</v>
      </c>
      <c r="L106" s="4">
        <v>-1.5383233897594863</v>
      </c>
      <c r="M106" s="4"/>
      <c r="N106" s="15"/>
    </row>
    <row r="107" spans="1:21" x14ac:dyDescent="0.25">
      <c r="A107" s="37">
        <v>8</v>
      </c>
      <c r="B107" s="9">
        <v>0.10953524532786452</v>
      </c>
      <c r="C107" s="4">
        <v>0.41381098444125602</v>
      </c>
      <c r="D107" s="4">
        <v>0.23455782416232865</v>
      </c>
      <c r="E107" s="4">
        <v>0.7516687654369929</v>
      </c>
      <c r="F107" s="7" t="s">
        <v>4</v>
      </c>
      <c r="G107" s="4">
        <v>0.22084950674609799</v>
      </c>
      <c r="H107" s="4">
        <v>1.3869022448526236</v>
      </c>
      <c r="I107" s="7" t="s">
        <v>4</v>
      </c>
      <c r="J107" s="9">
        <v>-0.48524827384348351</v>
      </c>
      <c r="K107" s="4">
        <v>-0.44280045246703703</v>
      </c>
      <c r="L107" s="4">
        <v>-2.189275844656644</v>
      </c>
      <c r="M107" s="4"/>
      <c r="N107" s="15"/>
    </row>
    <row r="108" spans="1:21" x14ac:dyDescent="0.25">
      <c r="A108" s="37">
        <v>9</v>
      </c>
      <c r="B108" s="4">
        <v>-0.35397825618182349</v>
      </c>
      <c r="C108" s="4">
        <v>0.61431345031079176</v>
      </c>
      <c r="D108" s="4">
        <v>0.47972032621961597</v>
      </c>
      <c r="E108" s="4">
        <v>1.5238021653000016</v>
      </c>
      <c r="F108" s="4">
        <v>-1.0080406426738754E-2</v>
      </c>
      <c r="G108" s="4">
        <v>0.47591802377826392</v>
      </c>
      <c r="H108" s="4">
        <v>1.003091795464792</v>
      </c>
      <c r="I108" s="7" t="s">
        <v>4</v>
      </c>
      <c r="J108" s="4">
        <v>-1.0315747937942894</v>
      </c>
      <c r="K108" s="4">
        <v>-1.350103244150296</v>
      </c>
      <c r="L108" s="4">
        <v>-1.3511090605203167</v>
      </c>
      <c r="M108" s="4"/>
      <c r="N108" s="15"/>
    </row>
    <row r="109" spans="1:21" x14ac:dyDescent="0.25">
      <c r="A109" s="37">
        <v>10</v>
      </c>
      <c r="B109" s="4">
        <v>0.53670168512855132</v>
      </c>
      <c r="C109" s="4">
        <v>-0.67743830608759903</v>
      </c>
      <c r="D109" s="7" t="s">
        <v>4</v>
      </c>
      <c r="E109" s="4">
        <v>1.3513411400235003</v>
      </c>
      <c r="F109" s="4">
        <v>0.23102901603125103</v>
      </c>
      <c r="G109" s="4">
        <v>0.6711218046565679</v>
      </c>
      <c r="H109" s="4">
        <v>0.77474327759638739</v>
      </c>
      <c r="I109" s="7" t="s">
        <v>4</v>
      </c>
      <c r="J109" s="4">
        <v>-1.1421643585453971</v>
      </c>
      <c r="K109" s="4">
        <v>-1.7373244249190731</v>
      </c>
      <c r="L109" s="4">
        <v>-8.0098338841872799E-3</v>
      </c>
      <c r="M109" s="20"/>
      <c r="N109" s="15"/>
      <c r="S109" s="18"/>
      <c r="U109" s="18"/>
    </row>
    <row r="110" spans="1:21" x14ac:dyDescent="0.25">
      <c r="A110" s="37">
        <v>11</v>
      </c>
      <c r="B110" s="4">
        <v>-0.33174923234646231</v>
      </c>
      <c r="C110" s="4">
        <v>-1.3064681177204875</v>
      </c>
      <c r="D110" s="7" t="s">
        <v>4</v>
      </c>
      <c r="E110" s="4">
        <v>0.84711799176510527</v>
      </c>
      <c r="F110" s="4">
        <v>0.8094799178026495</v>
      </c>
      <c r="G110" s="4">
        <v>0.33670116680383616</v>
      </c>
      <c r="H110" s="4">
        <v>1.2178146231998654</v>
      </c>
      <c r="I110" s="7" t="s">
        <v>4</v>
      </c>
      <c r="J110" s="4">
        <v>-0.726399083113072</v>
      </c>
      <c r="K110" s="4">
        <v>-1.5021004079454787</v>
      </c>
      <c r="L110" s="4">
        <v>0.65560314155404475</v>
      </c>
      <c r="M110" s="4"/>
      <c r="N110" s="15"/>
    </row>
    <row r="111" spans="1:21" x14ac:dyDescent="0.25">
      <c r="A111" s="17"/>
      <c r="B111" s="18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5"/>
    </row>
    <row r="112" spans="1:21" x14ac:dyDescent="0.25">
      <c r="A112" s="17" t="s">
        <v>10</v>
      </c>
      <c r="B112" s="18"/>
      <c r="C112" s="19" cm="1">
        <f t="array" ref="C112">SQRT(SUMSQ($B$102:$B$110-C102:C110)/COUNT($B$102:$B$110))</f>
        <v>1.0175946857674074</v>
      </c>
      <c r="D112" s="19" t="e" cm="1">
        <f t="array" ref="D112">SQRT(SUMSQ($B$102:$B$110-D102:D110)/COUNT($B$102:$B$110))</f>
        <v>#VALUE!</v>
      </c>
      <c r="E112" s="19" cm="1">
        <f t="array" ref="E112">SQRT(SUMSQ($B$102:$B$110-E102:E110)/COUNT($B$102:$B$110))</f>
        <v>1.4470295476486608</v>
      </c>
      <c r="F112" s="19" t="e" cm="1">
        <f t="array" ref="F112">SQRT(SUMSQ($B$102:$B$110-F102:F110)/COUNT($B$102:$B$110))</f>
        <v>#VALUE!</v>
      </c>
      <c r="G112" s="19" cm="1">
        <f t="array" ref="G112">SQRT(SUMSQ($B$102:$B$110-G102:G110)/COUNT($B$102:$B$110))</f>
        <v>0.48816932370089633</v>
      </c>
      <c r="H112" s="19" cm="1">
        <f t="array" ref="H112">SQRT(SUMSQ($B$102:$B$110-H102:H110)/COUNT($B$102:$B$110))</f>
        <v>1.3210243076151804</v>
      </c>
      <c r="I112" s="19" t="e" cm="1">
        <f t="array" ref="I112">SQRT(SUMSQ($B$102:$B$110-I102:I110)/COUNT($B$102:$B$110))</f>
        <v>#VALUE!</v>
      </c>
      <c r="J112" s="19" cm="1">
        <f t="array" ref="J112">SQRT(SUMSQ($B$102:$B$110-J102:J110)/COUNT($B$102:$B$110))</f>
        <v>1.252787468125552</v>
      </c>
      <c r="K112" s="19" cm="1">
        <f t="array" ref="K112">SQRT(SUMSQ($B$102:$B$110-K102:K110)/COUNT($B$102:$B$110))</f>
        <v>2.1209017806487096</v>
      </c>
      <c r="L112" s="19" cm="1">
        <f t="array" ref="L112">SQRT(SUMSQ($B$102:$B$110-L102:L110)/COUNT($B$102:$B$110))</f>
        <v>1.3058630851374236</v>
      </c>
      <c r="M112" s="19" cm="1">
        <f t="array" ref="M112">SQRT(SUMSQ($B$102:$B$110-M102:M110)/COUNT($B$102:$B$110))</f>
        <v>1.1414690066677544</v>
      </c>
      <c r="N112" s="15"/>
    </row>
    <row r="113" spans="1:14" x14ac:dyDescent="0.25">
      <c r="A113" s="17" t="s">
        <v>11</v>
      </c>
      <c r="B113" s="18"/>
      <c r="C113" s="16">
        <v>2</v>
      </c>
      <c r="E113" s="33">
        <v>6</v>
      </c>
      <c r="F113" s="18"/>
      <c r="G113" s="16">
        <v>1</v>
      </c>
      <c r="H113" s="16">
        <v>5</v>
      </c>
      <c r="J113" s="16">
        <v>3</v>
      </c>
      <c r="L113" s="16">
        <v>4</v>
      </c>
      <c r="M113" s="18"/>
      <c r="N113" s="15"/>
    </row>
    <row r="114" spans="1:14" x14ac:dyDescent="0.25">
      <c r="A114" s="17"/>
      <c r="B114" s="18"/>
      <c r="C114" s="16"/>
      <c r="D114" s="16"/>
      <c r="E114" s="16"/>
      <c r="F114" s="18"/>
      <c r="G114" s="16"/>
      <c r="H114" s="18"/>
      <c r="I114" s="18"/>
      <c r="J114" s="18"/>
      <c r="K114" s="18"/>
      <c r="L114" s="16"/>
      <c r="M114" s="18"/>
      <c r="N114" s="15"/>
    </row>
    <row r="115" spans="1:14" x14ac:dyDescent="0.25">
      <c r="A115" s="13" t="s">
        <v>0</v>
      </c>
      <c r="B115" s="14" t="s">
        <v>24</v>
      </c>
      <c r="C115" s="14" t="s">
        <v>20</v>
      </c>
      <c r="D115" s="14" t="s">
        <v>27</v>
      </c>
      <c r="E115" s="14" t="s">
        <v>28</v>
      </c>
      <c r="F115" s="39" t="s">
        <v>22</v>
      </c>
      <c r="G115" s="18"/>
      <c r="H115" s="18"/>
      <c r="I115" s="14" t="s">
        <v>25</v>
      </c>
      <c r="J115" s="18"/>
      <c r="K115" s="18"/>
      <c r="L115" s="18"/>
      <c r="M115" s="18"/>
      <c r="N115" s="15"/>
    </row>
    <row r="116" spans="1:14" x14ac:dyDescent="0.25">
      <c r="A116" s="13">
        <v>3</v>
      </c>
      <c r="B116" s="16">
        <v>0.66713342858383151</v>
      </c>
      <c r="C116" s="16">
        <v>-0.45831945884993341</v>
      </c>
      <c r="D116" s="16">
        <v>1.6816088256655899</v>
      </c>
      <c r="E116" s="16">
        <v>0.28523048212978619</v>
      </c>
      <c r="F116" s="16">
        <v>-1.0567066449774662</v>
      </c>
      <c r="G116" s="18"/>
      <c r="H116" s="18"/>
      <c r="I116" s="16">
        <v>-1.0025811394376034</v>
      </c>
      <c r="J116" s="18"/>
      <c r="K116" s="18"/>
      <c r="L116" s="18"/>
      <c r="M116" s="18"/>
      <c r="N116" s="15"/>
    </row>
    <row r="117" spans="1:14" x14ac:dyDescent="0.25">
      <c r="A117" s="13">
        <v>4</v>
      </c>
      <c r="B117" s="16">
        <v>0.58774741182517731</v>
      </c>
      <c r="C117" s="16">
        <v>-0.27446641630807295</v>
      </c>
      <c r="D117" s="16">
        <v>0.71718806513243116</v>
      </c>
      <c r="E117" s="16">
        <v>1.9236747698478573</v>
      </c>
      <c r="F117" s="16">
        <v>-0.50763893783718239</v>
      </c>
      <c r="G117" s="18"/>
      <c r="H117" s="18"/>
      <c r="I117" s="16">
        <v>-0.74372187625873454</v>
      </c>
      <c r="J117" s="18"/>
      <c r="K117" s="18"/>
      <c r="L117" s="18"/>
      <c r="M117" s="18"/>
      <c r="N117" s="15"/>
    </row>
    <row r="118" spans="1:14" x14ac:dyDescent="0.25">
      <c r="A118" s="13">
        <v>5</v>
      </c>
      <c r="B118" s="16">
        <v>0.51695651963047151</v>
      </c>
      <c r="C118" s="16">
        <v>1.4823343007104071</v>
      </c>
      <c r="D118" s="16">
        <v>-0.96728414590836587</v>
      </c>
      <c r="E118" s="16">
        <v>-0.17033238622705879</v>
      </c>
      <c r="F118" s="16">
        <v>-0.91586166690730808</v>
      </c>
      <c r="G118" s="18"/>
      <c r="H118" s="18"/>
      <c r="I118" s="16">
        <v>7.5765887920548669E-2</v>
      </c>
      <c r="J118" s="18"/>
      <c r="K118" s="18"/>
      <c r="L118" s="18"/>
      <c r="M118" s="18"/>
      <c r="N118" s="15"/>
    </row>
    <row r="119" spans="1:14" x14ac:dyDescent="0.25">
      <c r="A119" s="13">
        <v>6</v>
      </c>
      <c r="B119" s="16">
        <v>0.53093651579886714</v>
      </c>
      <c r="C119" s="16">
        <v>-0.28037581176298532</v>
      </c>
      <c r="D119" s="16">
        <v>-1.3016995065249095</v>
      </c>
      <c r="E119" s="16">
        <v>4.8584409332299988E-2</v>
      </c>
      <c r="F119" s="16">
        <v>0.14615233332052888</v>
      </c>
      <c r="G119" s="18"/>
      <c r="H119" s="18"/>
      <c r="I119" s="16">
        <v>0.35902465010736168</v>
      </c>
      <c r="J119" s="18"/>
      <c r="K119" s="18"/>
      <c r="L119" s="18"/>
      <c r="M119" s="18"/>
      <c r="N119" s="15"/>
    </row>
    <row r="120" spans="1:14" x14ac:dyDescent="0.25">
      <c r="A120" s="37">
        <v>7</v>
      </c>
      <c r="B120" s="4">
        <v>0.63340867714814864</v>
      </c>
      <c r="C120" s="4">
        <v>0.35065171503912662</v>
      </c>
      <c r="D120" s="4">
        <v>-0.61539975439755645</v>
      </c>
      <c r="E120" s="4">
        <v>-1.5383233897594863</v>
      </c>
      <c r="F120" s="4">
        <v>-0.2900993360439012</v>
      </c>
      <c r="G120" s="18"/>
      <c r="H120" s="18"/>
      <c r="I120" s="4">
        <v>0.12558879905440862</v>
      </c>
      <c r="J120" s="18"/>
      <c r="K120" s="18"/>
      <c r="L120" s="18"/>
      <c r="M120" s="18"/>
      <c r="N120" s="15"/>
    </row>
    <row r="121" spans="1:14" x14ac:dyDescent="0.25">
      <c r="A121" s="37">
        <v>8</v>
      </c>
      <c r="B121" s="4">
        <v>0.22084950674609799</v>
      </c>
      <c r="C121" s="4">
        <v>0.41381098444125602</v>
      </c>
      <c r="D121" s="9">
        <v>-0.48524827384348351</v>
      </c>
      <c r="E121" s="4">
        <v>-2.189275844656644</v>
      </c>
      <c r="F121" s="4">
        <v>0.7516687654369929</v>
      </c>
      <c r="G121" s="18"/>
      <c r="H121" s="18"/>
      <c r="I121" s="4">
        <v>1.3869022448526236</v>
      </c>
      <c r="J121" s="18"/>
      <c r="K121" s="18"/>
      <c r="L121" s="18"/>
      <c r="M121" s="18"/>
      <c r="N121" s="15"/>
    </row>
    <row r="122" spans="1:14" x14ac:dyDescent="0.25">
      <c r="A122" s="37">
        <v>9</v>
      </c>
      <c r="B122" s="4">
        <v>0.47591802377826392</v>
      </c>
      <c r="C122" s="4">
        <v>0.61431345031079176</v>
      </c>
      <c r="D122" s="4">
        <v>-1.0315747937942894</v>
      </c>
      <c r="E122" s="4">
        <v>-1.3511090605203167</v>
      </c>
      <c r="F122" s="4">
        <v>1.5238021653000016</v>
      </c>
      <c r="G122" s="18"/>
      <c r="H122" s="18"/>
      <c r="I122" s="4">
        <v>1.003091795464792</v>
      </c>
      <c r="J122" s="18"/>
      <c r="K122" s="18"/>
      <c r="L122" s="18"/>
      <c r="M122" s="18"/>
      <c r="N122" s="15"/>
    </row>
    <row r="123" spans="1:14" x14ac:dyDescent="0.25">
      <c r="A123" s="37">
        <v>10</v>
      </c>
      <c r="B123" s="4">
        <v>0.6711218046565679</v>
      </c>
      <c r="C123" s="4">
        <v>-0.67743830608759903</v>
      </c>
      <c r="D123" s="4">
        <v>-1.1421643585453971</v>
      </c>
      <c r="E123" s="4">
        <v>-8.0098338841872799E-3</v>
      </c>
      <c r="F123" s="4">
        <v>1.3513411400235003</v>
      </c>
      <c r="G123" s="18"/>
      <c r="H123" s="18"/>
      <c r="I123" s="4">
        <v>0.77474327759638739</v>
      </c>
      <c r="J123" s="18"/>
      <c r="K123" s="18"/>
      <c r="L123" s="18"/>
      <c r="M123" s="18"/>
      <c r="N123" s="15"/>
    </row>
    <row r="124" spans="1:14" x14ac:dyDescent="0.25">
      <c r="A124" s="37">
        <v>11</v>
      </c>
      <c r="B124" s="4">
        <v>0.33670116680383616</v>
      </c>
      <c r="C124" s="4">
        <v>-1.3064681177204875</v>
      </c>
      <c r="D124" s="4">
        <v>-0.726399083113072</v>
      </c>
      <c r="E124" s="4">
        <v>0.65560314155404475</v>
      </c>
      <c r="F124" s="4">
        <v>0.84711799176510527</v>
      </c>
      <c r="G124" s="18"/>
      <c r="H124" s="18"/>
      <c r="I124" s="4">
        <v>1.2178146231998654</v>
      </c>
      <c r="J124" s="18"/>
      <c r="K124" s="18"/>
      <c r="L124" s="18"/>
      <c r="M124" s="18"/>
      <c r="N124" s="15"/>
    </row>
    <row r="125" spans="1:14" x14ac:dyDescent="0.25">
      <c r="A125" s="37">
        <v>2</v>
      </c>
      <c r="B125" s="4">
        <v>-0.40739281343589495</v>
      </c>
      <c r="C125" s="36">
        <v>0.16444304523440428</v>
      </c>
      <c r="D125" s="36">
        <v>-1.3495243305563775</v>
      </c>
      <c r="E125" s="9">
        <v>-0.84495481667625572</v>
      </c>
      <c r="F125" s="65">
        <v>2.2591843557101918</v>
      </c>
      <c r="G125" s="18"/>
      <c r="H125" s="18"/>
      <c r="I125" s="7" t="s">
        <v>4</v>
      </c>
      <c r="J125" s="18"/>
      <c r="K125" s="18"/>
      <c r="L125" s="18"/>
      <c r="M125" s="18"/>
      <c r="N125" s="15"/>
    </row>
    <row r="126" spans="1:14" x14ac:dyDescent="0.25">
      <c r="A126" s="17" t="s">
        <v>10</v>
      </c>
      <c r="B126" s="50">
        <f>G112</f>
        <v>0.48816932370089633</v>
      </c>
      <c r="C126" s="50">
        <f>C112</f>
        <v>1.0175946857674074</v>
      </c>
      <c r="D126" s="50">
        <f>J112</f>
        <v>1.252787468125552</v>
      </c>
      <c r="E126" s="50">
        <f>L112</f>
        <v>1.3058630851374236</v>
      </c>
      <c r="F126" s="2">
        <f>E112</f>
        <v>1.4470295476486608</v>
      </c>
      <c r="G126" s="18"/>
      <c r="H126" s="18"/>
      <c r="I126" s="50" t="e">
        <f>I112</f>
        <v>#VALUE!</v>
      </c>
      <c r="J126" s="18"/>
      <c r="K126" s="18"/>
      <c r="L126" s="18"/>
      <c r="M126" s="18"/>
      <c r="N126" s="15"/>
    </row>
    <row r="127" spans="1:14" ht="15.75" thickBot="1" x14ac:dyDescent="0.3">
      <c r="A127" s="22" t="s">
        <v>12</v>
      </c>
      <c r="B127" s="51" cm="1">
        <f t="array" ref="B127">(1/B126)/(SUM(1/$B$126:$F$126))</f>
        <v>0.38750923757134553</v>
      </c>
      <c r="C127" s="51" cm="1">
        <f t="array" ref="C127">(1/C126)/(SUM(1/$B$126:$F$126))</f>
        <v>0.18589928296489991</v>
      </c>
      <c r="D127" s="51" cm="1">
        <f t="array" ref="D127">(1/D126)/(SUM(1/$B$126:$F$126))</f>
        <v>0.15099937319463624</v>
      </c>
      <c r="E127" s="51" cm="1">
        <f t="array" ref="E127">(1/E126)/(SUM(1/$B$126:$F$126))</f>
        <v>0.14486214105144585</v>
      </c>
      <c r="F127" s="51" cm="1">
        <f t="array" ref="F127">(1/F126)/(SUM(1/$B$126:$F$126))</f>
        <v>0.13072996521767244</v>
      </c>
      <c r="G127" s="28"/>
      <c r="H127" s="28">
        <f>SUM(B127:F127)</f>
        <v>1</v>
      </c>
      <c r="I127" s="28"/>
      <c r="J127" s="28"/>
      <c r="K127" s="28"/>
      <c r="L127" s="28"/>
      <c r="M127" s="28"/>
      <c r="N127" s="29"/>
    </row>
    <row r="130" spans="1:14" ht="15.75" thickBot="1" x14ac:dyDescent="0.3">
      <c r="A130" t="s">
        <v>40</v>
      </c>
    </row>
    <row r="131" spans="1:14" x14ac:dyDescent="0.25">
      <c r="A131" s="30" t="s">
        <v>0</v>
      </c>
      <c r="B131" s="31">
        <v>1980</v>
      </c>
      <c r="C131" s="31">
        <v>1981</v>
      </c>
      <c r="D131" s="31">
        <v>1982</v>
      </c>
      <c r="E131" s="31">
        <v>1983</v>
      </c>
      <c r="F131" s="31">
        <v>1984</v>
      </c>
      <c r="G131" s="31">
        <v>1985</v>
      </c>
      <c r="H131" s="31">
        <v>1986</v>
      </c>
      <c r="I131" s="31">
        <v>1987</v>
      </c>
      <c r="J131" s="31">
        <v>1988</v>
      </c>
      <c r="K131" s="31">
        <v>1989</v>
      </c>
      <c r="L131" s="31">
        <v>1990</v>
      </c>
      <c r="M131" s="31">
        <v>1991</v>
      </c>
      <c r="N131" s="12"/>
    </row>
    <row r="132" spans="1:14" x14ac:dyDescent="0.25">
      <c r="A132" s="13">
        <v>4</v>
      </c>
      <c r="B132" s="16">
        <v>1.3005585016229535</v>
      </c>
      <c r="C132" s="16">
        <v>-0.27446641630807295</v>
      </c>
      <c r="D132" s="16">
        <v>-0.47539404390356355</v>
      </c>
      <c r="E132" s="16">
        <v>-0.50763893783718239</v>
      </c>
      <c r="F132" s="16">
        <v>-0.27207758840510843</v>
      </c>
      <c r="G132" s="16">
        <v>0.58774741182517731</v>
      </c>
      <c r="H132" s="16">
        <v>-0.74372187625873454</v>
      </c>
      <c r="I132" s="27" t="s">
        <v>4</v>
      </c>
      <c r="J132" s="16">
        <v>0.71718806513243116</v>
      </c>
      <c r="K132" s="16">
        <v>-1.2216518223013775</v>
      </c>
      <c r="L132" s="16">
        <v>1.9236747698478573</v>
      </c>
      <c r="M132" s="16">
        <v>-1.0342180634143756</v>
      </c>
      <c r="N132" s="15"/>
    </row>
    <row r="133" spans="1:14" x14ac:dyDescent="0.25">
      <c r="A133" s="13">
        <v>5</v>
      </c>
      <c r="B133" s="16">
        <v>1.0750490184846002</v>
      </c>
      <c r="C133" s="16">
        <v>1.4823343007104071</v>
      </c>
      <c r="D133" s="16">
        <v>0.65669218660137141</v>
      </c>
      <c r="E133" s="16">
        <v>-0.91586166690730808</v>
      </c>
      <c r="F133" s="16">
        <v>0.46016750201343332</v>
      </c>
      <c r="G133" s="16">
        <v>0.51695651963047151</v>
      </c>
      <c r="H133" s="16">
        <v>7.5765887920548669E-2</v>
      </c>
      <c r="I133" s="27" t="s">
        <v>4</v>
      </c>
      <c r="J133" s="16">
        <v>-0.96728414590836587</v>
      </c>
      <c r="K133" s="16">
        <v>-1.9663232135312918</v>
      </c>
      <c r="L133" s="16">
        <v>-0.17033238622705879</v>
      </c>
      <c r="M133" s="16">
        <v>-0.24716400278681047</v>
      </c>
      <c r="N133" s="15"/>
    </row>
    <row r="134" spans="1:14" x14ac:dyDescent="0.25">
      <c r="A134" s="13">
        <v>6</v>
      </c>
      <c r="B134" s="16">
        <v>0.63295312059026421</v>
      </c>
      <c r="C134" s="16">
        <v>-0.28037581176298532</v>
      </c>
      <c r="D134" s="16">
        <v>0.99407319047887321</v>
      </c>
      <c r="E134" s="16">
        <v>0.14615233332052888</v>
      </c>
      <c r="F134" s="16">
        <v>0.97880602410174788</v>
      </c>
      <c r="G134" s="16">
        <v>0.53093651579886714</v>
      </c>
      <c r="H134" s="16">
        <v>0.35902465010736168</v>
      </c>
      <c r="I134" s="27" t="s">
        <v>4</v>
      </c>
      <c r="J134" s="16">
        <v>-1.3016995065249095</v>
      </c>
      <c r="K134" s="16">
        <v>-2.1084549254420533</v>
      </c>
      <c r="L134" s="16">
        <v>4.8584409332299988E-2</v>
      </c>
      <c r="M134" s="16"/>
      <c r="N134" s="15"/>
    </row>
    <row r="135" spans="1:14" x14ac:dyDescent="0.25">
      <c r="A135" s="37">
        <v>7</v>
      </c>
      <c r="B135" s="9">
        <v>0.68246814539066081</v>
      </c>
      <c r="C135" s="4">
        <v>0.35065171503912662</v>
      </c>
      <c r="D135" s="4">
        <v>0.62002871039748264</v>
      </c>
      <c r="E135" s="4">
        <v>-0.2900993360439012</v>
      </c>
      <c r="F135" s="4">
        <v>1.5618089266314221</v>
      </c>
      <c r="G135" s="4">
        <v>0.63340867714814864</v>
      </c>
      <c r="H135" s="4">
        <v>0.12558879905440862</v>
      </c>
      <c r="I135" s="7" t="s">
        <v>4</v>
      </c>
      <c r="J135" s="4">
        <v>-0.61539975439755645</v>
      </c>
      <c r="K135" s="4">
        <v>-1.530132493460302</v>
      </c>
      <c r="L135" s="4">
        <v>-1.5383233897594863</v>
      </c>
      <c r="M135" s="4"/>
      <c r="N135" s="15"/>
    </row>
    <row r="136" spans="1:14" x14ac:dyDescent="0.25">
      <c r="A136" s="37">
        <v>8</v>
      </c>
      <c r="B136" s="9">
        <v>0.10953524532786452</v>
      </c>
      <c r="C136" s="4">
        <v>0.41381098444125602</v>
      </c>
      <c r="D136" s="4">
        <v>0.23455782416232865</v>
      </c>
      <c r="E136" s="4">
        <v>0.7516687654369929</v>
      </c>
      <c r="F136" s="7" t="s">
        <v>4</v>
      </c>
      <c r="G136" s="4">
        <v>0.22084950674609799</v>
      </c>
      <c r="H136" s="4">
        <v>1.3869022448526236</v>
      </c>
      <c r="I136" s="7" t="s">
        <v>4</v>
      </c>
      <c r="J136" s="9">
        <v>-0.48524827384348351</v>
      </c>
      <c r="K136" s="4">
        <v>-0.44280045246703703</v>
      </c>
      <c r="L136" s="4">
        <v>-2.189275844656644</v>
      </c>
      <c r="M136" s="4"/>
      <c r="N136" s="15"/>
    </row>
    <row r="137" spans="1:14" x14ac:dyDescent="0.25">
      <c r="A137" s="37">
        <v>9</v>
      </c>
      <c r="B137" s="4">
        <v>-0.35397825618182349</v>
      </c>
      <c r="C137" s="4">
        <v>0.61431345031079176</v>
      </c>
      <c r="D137" s="4">
        <v>0.47972032621961597</v>
      </c>
      <c r="E137" s="4">
        <v>1.5238021653000016</v>
      </c>
      <c r="F137" s="4">
        <v>-1.0080406426738754E-2</v>
      </c>
      <c r="G137" s="4">
        <v>0.47591802377826392</v>
      </c>
      <c r="H137" s="4">
        <v>1.003091795464792</v>
      </c>
      <c r="I137" s="7" t="s">
        <v>4</v>
      </c>
      <c r="J137" s="4">
        <v>-1.0315747937942894</v>
      </c>
      <c r="K137" s="4">
        <v>-1.350103244150296</v>
      </c>
      <c r="L137" s="4">
        <v>-1.3511090605203167</v>
      </c>
      <c r="M137" s="4"/>
      <c r="N137" s="15"/>
    </row>
    <row r="138" spans="1:14" x14ac:dyDescent="0.25">
      <c r="A138" s="37">
        <v>10</v>
      </c>
      <c r="B138" s="4">
        <v>0.53670168512855132</v>
      </c>
      <c r="C138" s="4">
        <v>-0.67743830608759903</v>
      </c>
      <c r="D138" s="7" t="s">
        <v>4</v>
      </c>
      <c r="E138" s="4">
        <v>1.3513411400235003</v>
      </c>
      <c r="F138" s="4">
        <v>0.23102901603125103</v>
      </c>
      <c r="G138" s="4">
        <v>0.6711218046565679</v>
      </c>
      <c r="H138" s="4">
        <v>0.77474327759638739</v>
      </c>
      <c r="I138" s="7" t="s">
        <v>4</v>
      </c>
      <c r="J138" s="4">
        <v>-1.1421643585453971</v>
      </c>
      <c r="K138" s="4">
        <v>-1.7373244249190731</v>
      </c>
      <c r="L138" s="4">
        <v>-8.0098338841872799E-3</v>
      </c>
      <c r="M138" s="20"/>
      <c r="N138" s="15"/>
    </row>
    <row r="139" spans="1:14" x14ac:dyDescent="0.25">
      <c r="A139" s="37">
        <v>11</v>
      </c>
      <c r="B139" s="4">
        <v>-0.33174923234646231</v>
      </c>
      <c r="C139" s="4">
        <v>-1.3064681177204875</v>
      </c>
      <c r="D139" s="7" t="s">
        <v>4</v>
      </c>
      <c r="E139" s="4">
        <v>0.84711799176510527</v>
      </c>
      <c r="F139" s="4">
        <v>0.8094799178026495</v>
      </c>
      <c r="G139" s="4">
        <v>0.33670116680383616</v>
      </c>
      <c r="H139" s="4">
        <v>1.2178146231998654</v>
      </c>
      <c r="I139" s="7" t="s">
        <v>4</v>
      </c>
      <c r="J139" s="4">
        <v>-0.726399083113072</v>
      </c>
      <c r="K139" s="4">
        <v>-1.5021004079454787</v>
      </c>
      <c r="L139" s="4">
        <v>0.65560314155404475</v>
      </c>
      <c r="M139" s="4"/>
      <c r="N139" s="15"/>
    </row>
    <row r="140" spans="1:14" x14ac:dyDescent="0.25">
      <c r="A140" s="37">
        <v>12</v>
      </c>
      <c r="B140" s="4">
        <v>1.2976166025946572</v>
      </c>
      <c r="C140" s="4">
        <v>0.5729448855410636</v>
      </c>
      <c r="D140" s="7" t="s">
        <v>4</v>
      </c>
      <c r="E140" s="4">
        <v>-0.27539349173955224</v>
      </c>
      <c r="F140" s="4">
        <v>-1.1629902541673736</v>
      </c>
      <c r="G140" s="4">
        <v>-0.91514128493927505</v>
      </c>
      <c r="H140" s="4">
        <v>0.70193686794125798</v>
      </c>
      <c r="I140" s="7" t="s">
        <v>4</v>
      </c>
      <c r="J140" s="4">
        <v>-1.2511975218020315</v>
      </c>
      <c r="K140" s="4">
        <v>-0.23591843024682249</v>
      </c>
      <c r="L140" s="4">
        <v>1.268142626818078</v>
      </c>
      <c r="M140" s="4"/>
      <c r="N140" s="15"/>
    </row>
    <row r="141" spans="1:14" x14ac:dyDescent="0.25">
      <c r="A141" s="17"/>
      <c r="B141" s="18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5"/>
    </row>
    <row r="142" spans="1:14" x14ac:dyDescent="0.25">
      <c r="A142" s="17" t="s">
        <v>10</v>
      </c>
      <c r="B142" s="18"/>
      <c r="C142" s="19" cm="1">
        <f t="array" ref="C142">SQRT(SUMSQ($B$132:$B$140-C132:C140)/COUNT($B$132:$B$140))</f>
        <v>0.91714479354219947</v>
      </c>
      <c r="D142" s="19" t="e" cm="1">
        <f t="array" ref="D142">SQRT(SUMSQ($B$132:$B$140-D132:D140)/COUNT($B$132:$B$140))</f>
        <v>#VALUE!</v>
      </c>
      <c r="E142" s="19" cm="1">
        <f t="array" ref="E142">SQRT(SUMSQ($B$132:$B$140-E132:E140)/COUNT($B$132:$B$140))</f>
        <v>1.3696020001400993</v>
      </c>
      <c r="F142" s="19" t="e" cm="1">
        <f t="array" ref="F142">SQRT(SUMSQ($B$132:$B$140-F132:F140)/COUNT($B$132:$B$140))</f>
        <v>#VALUE!</v>
      </c>
      <c r="G142" s="19" cm="1">
        <f t="array" ref="G142">SQRT(SUMSQ($B$132:$B$140-G132:G140)/COUNT($B$132:$B$140))</f>
        <v>0.87525818285436785</v>
      </c>
      <c r="H142" s="19" cm="1">
        <f t="array" ref="H142">SQRT(SUMSQ($B$132:$B$140-H132:H140)/COUNT($B$132:$B$140))</f>
        <v>1.147400555687458</v>
      </c>
      <c r="I142" s="19" t="e" cm="1">
        <f t="array" ref="I142">SQRT(SUMSQ($B$132:$B$140-I132:I140)/COUNT($B$132:$B$140))</f>
        <v>#VALUE!</v>
      </c>
      <c r="J142" s="19" cm="1">
        <f t="array" ref="J142">SQRT(SUMSQ($B$132:$B$140-J132:J140)/COUNT($B$132:$B$140))</f>
        <v>1.4989805918969172</v>
      </c>
      <c r="K142" s="19" cm="1">
        <f t="array" ref="K142">SQRT(SUMSQ($B$132:$B$140-K132:K140)/COUNT($B$132:$B$140))</f>
        <v>2.0605391869538647</v>
      </c>
      <c r="L142" s="19" cm="1">
        <f t="array" ref="L142">SQRT(SUMSQ($B$132:$B$140-L132:L140)/COUNT($B$132:$B$140))</f>
        <v>1.2807938897876607</v>
      </c>
      <c r="M142" s="19" cm="1">
        <f t="array" ref="M142">SQRT(SUMSQ($B$132:$B$140-M132:M140)/COUNT($B$132:$B$140))</f>
        <v>1.0690096652580034</v>
      </c>
      <c r="N142" s="15"/>
    </row>
    <row r="143" spans="1:14" x14ac:dyDescent="0.25">
      <c r="A143" s="17" t="s">
        <v>11</v>
      </c>
      <c r="B143" s="18"/>
      <c r="C143" s="16">
        <v>2</v>
      </c>
      <c r="E143" s="16">
        <v>5</v>
      </c>
      <c r="F143" s="18"/>
      <c r="G143" s="16">
        <v>1</v>
      </c>
      <c r="H143" s="16">
        <v>3</v>
      </c>
      <c r="I143" s="18"/>
      <c r="J143">
        <v>6</v>
      </c>
      <c r="K143" s="18"/>
      <c r="L143" s="16">
        <v>4</v>
      </c>
      <c r="M143" s="18"/>
      <c r="N143" s="15"/>
    </row>
    <row r="144" spans="1:14" ht="15.75" thickBot="1" x14ac:dyDescent="0.3">
      <c r="A144" s="17"/>
      <c r="B144" s="18"/>
      <c r="C144" s="16"/>
      <c r="D144" s="16"/>
      <c r="E144" s="16"/>
      <c r="F144" s="18"/>
      <c r="G144" s="16"/>
      <c r="H144" s="18"/>
      <c r="I144" s="18"/>
      <c r="J144" s="18"/>
      <c r="K144" s="18"/>
      <c r="L144" s="16"/>
      <c r="M144" s="18"/>
      <c r="N144" s="15"/>
    </row>
    <row r="145" spans="1:14" x14ac:dyDescent="0.25">
      <c r="A145" s="13" t="s">
        <v>0</v>
      </c>
      <c r="B145" s="14" t="s">
        <v>24</v>
      </c>
      <c r="C145" s="14" t="s">
        <v>20</v>
      </c>
      <c r="D145" s="31" t="s">
        <v>28</v>
      </c>
      <c r="E145" s="31" t="s">
        <v>22</v>
      </c>
      <c r="F145" s="31" t="s">
        <v>27</v>
      </c>
      <c r="G145" s="18"/>
      <c r="H145" s="18"/>
      <c r="I145" s="31" t="s">
        <v>25</v>
      </c>
      <c r="J145" s="18"/>
      <c r="K145" s="18"/>
      <c r="M145" s="18"/>
      <c r="N145" s="15"/>
    </row>
    <row r="146" spans="1:14" x14ac:dyDescent="0.25">
      <c r="A146" s="13">
        <v>4</v>
      </c>
      <c r="B146" s="16">
        <v>0.58774741182517731</v>
      </c>
      <c r="C146" s="16">
        <v>-0.27446641630807295</v>
      </c>
      <c r="D146" s="16">
        <v>1.9236747698478573</v>
      </c>
      <c r="E146" s="16">
        <v>-0.50763893783718239</v>
      </c>
      <c r="F146" s="16">
        <v>0.71718806513243116</v>
      </c>
      <c r="G146" s="18"/>
      <c r="H146" s="18"/>
      <c r="I146" s="16">
        <v>-0.74372187625873454</v>
      </c>
      <c r="J146" s="18"/>
      <c r="K146" s="18"/>
      <c r="L146" s="18"/>
      <c r="N146" s="15"/>
    </row>
    <row r="147" spans="1:14" x14ac:dyDescent="0.25">
      <c r="A147" s="13">
        <v>5</v>
      </c>
      <c r="B147" s="16">
        <v>0.51695651963047151</v>
      </c>
      <c r="C147" s="16">
        <v>1.4823343007104071</v>
      </c>
      <c r="D147" s="16">
        <v>-0.17033238622705879</v>
      </c>
      <c r="E147" s="16">
        <v>-0.91586166690730808</v>
      </c>
      <c r="F147" s="16">
        <v>-0.96728414590836587</v>
      </c>
      <c r="G147" s="18"/>
      <c r="H147" s="18"/>
      <c r="I147" s="16">
        <v>7.5765887920548669E-2</v>
      </c>
      <c r="J147" s="18"/>
      <c r="K147" s="18"/>
      <c r="M147" s="18"/>
      <c r="N147" s="15"/>
    </row>
    <row r="148" spans="1:14" x14ac:dyDescent="0.25">
      <c r="A148" s="13">
        <v>6</v>
      </c>
      <c r="B148" s="16">
        <v>0.53093651579886714</v>
      </c>
      <c r="C148" s="16">
        <v>-0.28037581176298532</v>
      </c>
      <c r="D148" s="16">
        <v>4.8584409332299988E-2</v>
      </c>
      <c r="E148" s="16">
        <v>0.14615233332052888</v>
      </c>
      <c r="F148" s="16">
        <v>-1.3016995065249095</v>
      </c>
      <c r="G148" s="18"/>
      <c r="H148" s="18"/>
      <c r="I148" s="16">
        <v>0.35902465010736168</v>
      </c>
      <c r="J148" s="18"/>
      <c r="K148" s="18"/>
      <c r="L148" s="18"/>
      <c r="M148" s="18"/>
      <c r="N148" s="15"/>
    </row>
    <row r="149" spans="1:14" x14ac:dyDescent="0.25">
      <c r="A149" s="37">
        <v>7</v>
      </c>
      <c r="B149" s="4">
        <v>0.63340867714814864</v>
      </c>
      <c r="C149" s="4">
        <v>0.35065171503912662</v>
      </c>
      <c r="D149" s="4">
        <v>-1.5383233897594863</v>
      </c>
      <c r="E149" s="4">
        <v>-0.2900993360439012</v>
      </c>
      <c r="F149" s="4">
        <v>-0.61539975439755645</v>
      </c>
      <c r="G149" s="18"/>
      <c r="H149" s="18"/>
      <c r="I149" s="4">
        <v>0.12558879905440862</v>
      </c>
      <c r="J149" s="18"/>
      <c r="K149" s="18"/>
      <c r="L149" s="18"/>
      <c r="M149" s="18"/>
      <c r="N149" s="15"/>
    </row>
    <row r="150" spans="1:14" x14ac:dyDescent="0.25">
      <c r="A150" s="37">
        <v>8</v>
      </c>
      <c r="B150" s="4">
        <v>0.22084950674609799</v>
      </c>
      <c r="C150" s="4">
        <v>0.41381098444125602</v>
      </c>
      <c r="D150" s="4">
        <v>-2.189275844656644</v>
      </c>
      <c r="E150" s="4">
        <v>0.7516687654369929</v>
      </c>
      <c r="F150" s="9">
        <v>-0.48524827384348351</v>
      </c>
      <c r="G150" s="18"/>
      <c r="H150" s="18"/>
      <c r="I150" s="4">
        <v>1.3869022448526236</v>
      </c>
      <c r="J150" s="18"/>
      <c r="K150" s="18"/>
      <c r="L150" s="18"/>
      <c r="M150" s="18"/>
      <c r="N150" s="15"/>
    </row>
    <row r="151" spans="1:14" x14ac:dyDescent="0.25">
      <c r="A151" s="37">
        <v>9</v>
      </c>
      <c r="B151" s="4">
        <v>0.47591802377826392</v>
      </c>
      <c r="C151" s="4">
        <v>0.61431345031079176</v>
      </c>
      <c r="D151" s="4">
        <v>-1.3511090605203167</v>
      </c>
      <c r="E151" s="4">
        <v>1.5238021653000016</v>
      </c>
      <c r="F151" s="4">
        <v>-1.0315747937942894</v>
      </c>
      <c r="G151" s="18"/>
      <c r="H151" s="18"/>
      <c r="I151" s="4">
        <v>1.003091795464792</v>
      </c>
      <c r="J151" s="18"/>
      <c r="K151" s="18"/>
      <c r="L151" s="18"/>
      <c r="M151" s="18"/>
      <c r="N151" s="15"/>
    </row>
    <row r="152" spans="1:14" x14ac:dyDescent="0.25">
      <c r="A152" s="37">
        <v>10</v>
      </c>
      <c r="B152" s="4">
        <v>0.6711218046565679</v>
      </c>
      <c r="C152" s="4">
        <v>-0.67743830608759903</v>
      </c>
      <c r="D152" s="4">
        <v>-8.0098338841872799E-3</v>
      </c>
      <c r="E152" s="4">
        <v>1.3513411400235003</v>
      </c>
      <c r="F152" s="4">
        <v>-1.1421643585453971</v>
      </c>
      <c r="G152" s="18"/>
      <c r="H152" s="18"/>
      <c r="I152" s="4">
        <v>0.77474327759638739</v>
      </c>
      <c r="J152" s="18"/>
      <c r="K152" s="18"/>
      <c r="L152" s="18"/>
      <c r="M152" s="18"/>
      <c r="N152" s="15"/>
    </row>
    <row r="153" spans="1:14" x14ac:dyDescent="0.25">
      <c r="A153" s="37">
        <v>11</v>
      </c>
      <c r="B153" s="4">
        <v>0.33670116680383616</v>
      </c>
      <c r="C153" s="4">
        <v>-1.3064681177204875</v>
      </c>
      <c r="D153" s="4">
        <v>0.65560314155404475</v>
      </c>
      <c r="E153" s="4">
        <v>0.84711799176510527</v>
      </c>
      <c r="F153" s="4">
        <v>-0.726399083113072</v>
      </c>
      <c r="G153" s="18"/>
      <c r="H153" s="18"/>
      <c r="I153" s="4">
        <v>1.2178146231998654</v>
      </c>
      <c r="J153" s="18"/>
      <c r="K153" s="18"/>
      <c r="L153" s="18"/>
      <c r="M153" s="18"/>
      <c r="N153" s="15"/>
    </row>
    <row r="154" spans="1:14" x14ac:dyDescent="0.25">
      <c r="A154" s="37">
        <v>12</v>
      </c>
      <c r="B154" s="4">
        <v>-0.91514128493927505</v>
      </c>
      <c r="C154" s="4">
        <v>0.5729448855410636</v>
      </c>
      <c r="D154" s="4">
        <v>1.268142626818078</v>
      </c>
      <c r="E154" s="4">
        <v>-0.27539349173955224</v>
      </c>
      <c r="F154" s="4">
        <v>-1.2511975218020315</v>
      </c>
      <c r="G154" s="18"/>
      <c r="H154" s="18"/>
      <c r="I154" s="4">
        <v>0.70193686794125798</v>
      </c>
      <c r="J154" s="18"/>
      <c r="K154" s="18"/>
      <c r="L154" s="18"/>
      <c r="M154" s="18"/>
      <c r="N154" s="15"/>
    </row>
    <row r="155" spans="1:14" x14ac:dyDescent="0.25">
      <c r="A155" s="13">
        <v>3</v>
      </c>
      <c r="B155" s="4">
        <v>-1.0025811394376034</v>
      </c>
      <c r="C155" s="16">
        <v>-0.47138482422702888</v>
      </c>
      <c r="D155" s="4">
        <v>-0.71812065888681287</v>
      </c>
      <c r="E155" s="16">
        <v>1.123855029684067</v>
      </c>
      <c r="F155" s="4">
        <v>-1.1004567358020148</v>
      </c>
      <c r="G155" s="18"/>
      <c r="H155" s="18"/>
      <c r="I155" s="27" t="s">
        <v>4</v>
      </c>
      <c r="J155" s="18"/>
      <c r="K155" s="18"/>
      <c r="L155" s="18"/>
      <c r="M155" s="18"/>
      <c r="N155" s="15"/>
    </row>
    <row r="156" spans="1:14" x14ac:dyDescent="0.25">
      <c r="A156" s="17" t="s">
        <v>10</v>
      </c>
      <c r="B156" s="20">
        <f>G142</f>
        <v>0.87525818285436785</v>
      </c>
      <c r="C156" s="20">
        <f>C142</f>
        <v>0.91714479354219947</v>
      </c>
      <c r="D156" s="20">
        <f>L142</f>
        <v>1.2807938897876607</v>
      </c>
      <c r="E156" s="20">
        <f>E142</f>
        <v>1.3696020001400993</v>
      </c>
      <c r="F156" s="8">
        <f>J142</f>
        <v>1.4989805918969172</v>
      </c>
      <c r="G156" s="18"/>
      <c r="H156" s="18"/>
      <c r="I156" s="20" t="e">
        <f>D142</f>
        <v>#VALUE!</v>
      </c>
      <c r="J156" s="18"/>
      <c r="K156" s="18"/>
      <c r="L156" s="18"/>
      <c r="M156" s="18"/>
      <c r="N156" s="15"/>
    </row>
    <row r="157" spans="1:14" ht="15.75" thickBot="1" x14ac:dyDescent="0.3">
      <c r="A157" s="22" t="s">
        <v>12</v>
      </c>
      <c r="B157" s="35" cm="1">
        <f t="array" ref="B157">(1/B156)/(SUM(1/$B$156:$F$156))</f>
        <v>0.25902283607144855</v>
      </c>
      <c r="C157" s="35" cm="1">
        <f t="array" ref="C157">(1/C156)/(SUM(1/$B$156:$F$156))</f>
        <v>0.2471930914442349</v>
      </c>
      <c r="D157" s="35" cm="1">
        <f t="array" ref="D157">(1/D156)/(SUM(1/$B$156:$F$156))</f>
        <v>0.1770088525760119</v>
      </c>
      <c r="E157" s="35" cm="1">
        <f t="array" ref="E157">(1/E156)/(SUM(1/$B$156:$F$156))</f>
        <v>0.16553119577402053</v>
      </c>
      <c r="F157" s="35" cm="1">
        <f t="array" ref="F157">(1/F156)/(SUM(1/$B$156:$F$156))</f>
        <v>0.15124402413428414</v>
      </c>
      <c r="G157" s="28"/>
      <c r="H157" s="28">
        <f>SUM(B157:F157)</f>
        <v>1</v>
      </c>
      <c r="I157" s="28"/>
      <c r="J157" s="28"/>
      <c r="K157" s="28"/>
      <c r="L157" s="28"/>
      <c r="M157" s="28"/>
      <c r="N157" s="29"/>
    </row>
    <row r="160" spans="1:14" ht="15.75" thickBot="1" x14ac:dyDescent="0.3">
      <c r="A160" t="s">
        <v>41</v>
      </c>
    </row>
    <row r="161" spans="1:14" x14ac:dyDescent="0.25">
      <c r="A161" s="30" t="s">
        <v>0</v>
      </c>
      <c r="B161" s="31" t="s">
        <v>19</v>
      </c>
      <c r="C161" s="31" t="s">
        <v>20</v>
      </c>
      <c r="D161" s="31" t="s">
        <v>21</v>
      </c>
      <c r="E161" s="31" t="s">
        <v>22</v>
      </c>
      <c r="F161" s="31" t="s">
        <v>23</v>
      </c>
      <c r="G161" s="31" t="s">
        <v>24</v>
      </c>
      <c r="H161" s="31" t="s">
        <v>25</v>
      </c>
      <c r="I161" s="31" t="s">
        <v>26</v>
      </c>
      <c r="J161" s="31" t="s">
        <v>27</v>
      </c>
      <c r="K161" s="31" t="s">
        <v>29</v>
      </c>
      <c r="L161" s="31" t="s">
        <v>28</v>
      </c>
      <c r="M161" s="31"/>
      <c r="N161" s="12"/>
    </row>
    <row r="162" spans="1:14" x14ac:dyDescent="0.25">
      <c r="A162" s="14">
        <v>11</v>
      </c>
      <c r="B162" s="4">
        <v>-0.33174923234646231</v>
      </c>
      <c r="C162" s="4">
        <v>-1.3064681177204875</v>
      </c>
      <c r="D162" s="7" t="s">
        <v>4</v>
      </c>
      <c r="E162" s="4">
        <v>0.84711799176510527</v>
      </c>
      <c r="F162" s="4">
        <v>0.8094799178026495</v>
      </c>
      <c r="G162" s="4">
        <v>0.33670116680383616</v>
      </c>
      <c r="H162" s="4">
        <v>1.2178146231998654</v>
      </c>
      <c r="I162" s="7" t="s">
        <v>4</v>
      </c>
      <c r="J162" s="4">
        <v>-0.726399083113072</v>
      </c>
      <c r="K162" s="4">
        <v>-1.5021004079454787</v>
      </c>
      <c r="L162" s="4">
        <v>0.65560314155404475</v>
      </c>
      <c r="M162" s="14"/>
      <c r="N162" s="15"/>
    </row>
    <row r="163" spans="1:14" x14ac:dyDescent="0.25">
      <c r="A163" s="14">
        <v>12</v>
      </c>
      <c r="B163" s="4">
        <v>1.2976166025946572</v>
      </c>
      <c r="C163" s="4">
        <v>0.5729448855410636</v>
      </c>
      <c r="D163" s="7" t="s">
        <v>4</v>
      </c>
      <c r="E163" s="4">
        <v>-0.27539349173955224</v>
      </c>
      <c r="F163" s="4">
        <v>-1.1629902541673736</v>
      </c>
      <c r="G163" s="4">
        <v>-0.91514128493927505</v>
      </c>
      <c r="H163" s="4">
        <v>0.70193686794125798</v>
      </c>
      <c r="I163" s="7" t="s">
        <v>4</v>
      </c>
      <c r="J163" s="4">
        <v>-1.2511975218020315</v>
      </c>
      <c r="K163" s="4">
        <v>-0.23591843024682249</v>
      </c>
      <c r="L163" s="4">
        <v>1.268142626818078</v>
      </c>
      <c r="M163" s="14"/>
      <c r="N163" s="15"/>
    </row>
    <row r="164" spans="1:14" x14ac:dyDescent="0.25">
      <c r="A164" s="37">
        <v>1</v>
      </c>
      <c r="B164" s="4">
        <v>0.45824885942644616</v>
      </c>
      <c r="C164" s="4">
        <v>-0.90714618934626912</v>
      </c>
      <c r="D164" s="4">
        <v>-7.843477017379738E-2</v>
      </c>
      <c r="E164" s="4">
        <v>1.5956836792279865</v>
      </c>
      <c r="F164" s="4">
        <v>-0.56992868708145283</v>
      </c>
      <c r="G164" s="4">
        <v>6.0479919231000108E-2</v>
      </c>
      <c r="H164" s="4" t="s">
        <v>4</v>
      </c>
      <c r="I164" s="7">
        <v>1.6957879178586144</v>
      </c>
      <c r="J164" s="4">
        <v>-0.60937754204033312</v>
      </c>
      <c r="K164" s="4">
        <v>-0.54091775724604896</v>
      </c>
      <c r="L164" s="4">
        <v>0.43187152138802748</v>
      </c>
      <c r="M164" s="4"/>
      <c r="N164" s="15"/>
    </row>
    <row r="165" spans="1:14" x14ac:dyDescent="0.25">
      <c r="A165" s="37">
        <v>2</v>
      </c>
      <c r="B165" s="4">
        <v>0.42578386205300428</v>
      </c>
      <c r="C165" s="4">
        <v>0.16444304523440428</v>
      </c>
      <c r="D165" s="4">
        <v>3.7708873372732168E-2</v>
      </c>
      <c r="E165" s="4">
        <v>2.2591843557101918</v>
      </c>
      <c r="F165" s="4">
        <v>-1.2461881594920232</v>
      </c>
      <c r="G165" s="4">
        <v>-0.40739281343589495</v>
      </c>
      <c r="H165" s="4" t="s">
        <v>4</v>
      </c>
      <c r="I165" s="7">
        <v>0.11966972258799292</v>
      </c>
      <c r="J165" s="4">
        <v>-1.3495243305563775</v>
      </c>
      <c r="K165" s="4">
        <v>0.59955356521759051</v>
      </c>
      <c r="L165" s="4">
        <v>-0.84495481667625572</v>
      </c>
      <c r="M165" s="4"/>
      <c r="N165" s="15"/>
    </row>
    <row r="166" spans="1:14" x14ac:dyDescent="0.25">
      <c r="A166" s="37">
        <v>3</v>
      </c>
      <c r="B166" s="4">
        <v>-0.45831945884993341</v>
      </c>
      <c r="C166" s="4">
        <v>-0.47138482422702888</v>
      </c>
      <c r="D166" s="4">
        <v>-1.0567066449774662</v>
      </c>
      <c r="E166" s="4">
        <v>1.123855029684067</v>
      </c>
      <c r="F166" s="4">
        <v>0.66713342858383151</v>
      </c>
      <c r="G166" s="4">
        <v>-1.0025811394376034</v>
      </c>
      <c r="H166" s="4" t="s">
        <v>4</v>
      </c>
      <c r="I166" s="7">
        <v>1.6816088256655899</v>
      </c>
      <c r="J166" s="4">
        <v>-1.1004567358020148</v>
      </c>
      <c r="K166" s="4">
        <v>0.28523048212978619</v>
      </c>
      <c r="L166" s="4">
        <v>-0.71812065888681287</v>
      </c>
      <c r="M166" s="4"/>
      <c r="N166" s="15"/>
    </row>
    <row r="167" spans="1:14" x14ac:dyDescent="0.25">
      <c r="A167" s="37">
        <v>4</v>
      </c>
      <c r="B167" s="4">
        <v>-0.27446641630807295</v>
      </c>
      <c r="C167" s="4">
        <v>-0.47539404390356355</v>
      </c>
      <c r="D167" s="4">
        <v>-0.50763893783718239</v>
      </c>
      <c r="E167" s="4">
        <v>-0.27207758840510843</v>
      </c>
      <c r="F167" s="4">
        <v>0.58774741182517731</v>
      </c>
      <c r="G167" s="4">
        <v>-0.74372187625873454</v>
      </c>
      <c r="H167" s="4" t="s">
        <v>4</v>
      </c>
      <c r="I167" s="7">
        <v>0.71718806513243116</v>
      </c>
      <c r="J167" s="4">
        <v>-1.2216518223013775</v>
      </c>
      <c r="K167" s="4">
        <v>1.9236747698478573</v>
      </c>
      <c r="L167" s="4">
        <v>-1.0342180634143756</v>
      </c>
      <c r="M167" s="4"/>
      <c r="N167" s="15"/>
    </row>
    <row r="168" spans="1:14" x14ac:dyDescent="0.25">
      <c r="A168" s="37">
        <v>5</v>
      </c>
      <c r="B168" s="4">
        <v>1.4823343007104071</v>
      </c>
      <c r="C168" s="4">
        <v>0.65669218660137141</v>
      </c>
      <c r="D168" s="4">
        <v>-0.91586166690730808</v>
      </c>
      <c r="E168" s="4">
        <v>0.46016750201343332</v>
      </c>
      <c r="F168" s="4">
        <v>0.51695651963047151</v>
      </c>
      <c r="G168" s="4">
        <v>7.5765887920548669E-2</v>
      </c>
      <c r="H168" s="4" t="s">
        <v>4</v>
      </c>
      <c r="I168" s="7">
        <v>-0.96728414590836587</v>
      </c>
      <c r="J168" s="4">
        <v>-1.9663232135312918</v>
      </c>
      <c r="K168" s="4">
        <v>-0.17033238622705879</v>
      </c>
      <c r="L168" s="4">
        <v>-0.24716400278681047</v>
      </c>
      <c r="M168" s="4"/>
      <c r="N168" s="15"/>
    </row>
    <row r="169" spans="1:14" x14ac:dyDescent="0.25">
      <c r="A169" s="37">
        <v>6</v>
      </c>
      <c r="B169" s="4">
        <v>-0.28037581176298532</v>
      </c>
      <c r="C169" s="4">
        <v>0.99407319047887321</v>
      </c>
      <c r="D169" s="4">
        <v>0.14615233332052888</v>
      </c>
      <c r="E169" s="4">
        <v>0.97880602410174788</v>
      </c>
      <c r="F169" s="4">
        <v>0.53093651579886714</v>
      </c>
      <c r="G169" s="4">
        <v>0.35902465010736168</v>
      </c>
      <c r="H169" s="4" t="s">
        <v>4</v>
      </c>
      <c r="I169" s="7">
        <v>-1.3016995065249095</v>
      </c>
      <c r="J169" s="4">
        <v>-2.1084549254420533</v>
      </c>
      <c r="K169" s="4">
        <v>4.8584409332299988E-2</v>
      </c>
      <c r="L169" s="4"/>
      <c r="M169" s="4"/>
      <c r="N169" s="15"/>
    </row>
    <row r="170" spans="1:14" x14ac:dyDescent="0.25">
      <c r="A170" s="37">
        <v>7</v>
      </c>
      <c r="B170" s="9">
        <v>0.35065171503912662</v>
      </c>
      <c r="C170" s="4">
        <v>0.62002871039748264</v>
      </c>
      <c r="D170" s="4">
        <v>-0.2900993360439012</v>
      </c>
      <c r="E170" s="4">
        <v>1.5618089266314221</v>
      </c>
      <c r="F170" s="4">
        <v>0.63340867714814864</v>
      </c>
      <c r="G170" s="4">
        <v>0.12558879905440862</v>
      </c>
      <c r="H170" s="4" t="s">
        <v>4</v>
      </c>
      <c r="I170" s="7">
        <v>-0.61539975439755645</v>
      </c>
      <c r="J170" s="4">
        <v>-1.530132493460302</v>
      </c>
      <c r="K170" s="4">
        <v>-1.5383233897594863</v>
      </c>
      <c r="L170" s="4"/>
      <c r="M170" s="4"/>
      <c r="N170" s="15"/>
    </row>
    <row r="171" spans="1:14" x14ac:dyDescent="0.25">
      <c r="A171" s="17"/>
      <c r="B171" s="18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5"/>
    </row>
    <row r="172" spans="1:14" x14ac:dyDescent="0.25">
      <c r="A172" s="17" t="s">
        <v>10</v>
      </c>
      <c r="B172" s="18"/>
      <c r="C172" s="42" cm="1">
        <f t="array" ref="C172">SQRT(SUMSQ($B$162:$B$170-C162:C170)/COUNT($B$162:$B$170))</f>
        <v>0.80462830656895623</v>
      </c>
      <c r="D172" s="42" t="e" cm="1">
        <f t="array" ref="D172">SQRT(SUMSQ($B$162:$B$170-D162:D170)/COUNT($B$162:$B$170))</f>
        <v>#VALUE!</v>
      </c>
      <c r="E172" s="42" cm="1">
        <f t="array" ref="E172">SQRT(SUMSQ($B$162:$B$170-E162:E170)/COUNT($B$162:$B$170))</f>
        <v>1.2961374883514443</v>
      </c>
      <c r="F172" s="42" cm="1">
        <f t="array" ref="F172">SQRT(SUMSQ($B$162:$B$170-F162:F170)/COUNT($B$162:$B$170))</f>
        <v>1.2862443142991373</v>
      </c>
      <c r="G172" s="42" cm="1">
        <f t="array" ref="G172">SQRT(SUMSQ($B$162:$B$170-G162:G170)/COUNT($B$162:$B$170))</f>
        <v>1.0082916981834027</v>
      </c>
      <c r="H172" s="42" t="e" cm="1">
        <f t="array" ref="H172">SQRT(SUMSQ($B$162:$B$170-H162:H170)/COUNT($B$162:$B$170))</f>
        <v>#VALUE!</v>
      </c>
      <c r="I172" s="42" t="e" cm="1">
        <f t="array" ref="I172">SQRT(SUMSQ($B$162:$B$170-I162:I170)/COUNT($B$162:$B$170))</f>
        <v>#VALUE!</v>
      </c>
      <c r="J172" s="42" cm="1">
        <f t="array" ref="J172">SQRT(SUMSQ($B$162:$B$170-J162:J170)/COUNT($B$162:$B$170))</f>
        <v>1.8566908696331941</v>
      </c>
      <c r="K172" s="42" cm="1">
        <f t="array" ref="K172">SQRT(SUMSQ($B$162:$B$170-K162:K170)/COUNT($B$162:$B$170))</f>
        <v>1.3557458607111839</v>
      </c>
      <c r="L172" s="42" cm="1">
        <f t="array" ref="L172">SQRT(SUMSQ($B$162:$B$170-L162:L170)/COUNT($B$162:$B$170))</f>
        <v>0.84515986724263881</v>
      </c>
      <c r="M172" s="42"/>
      <c r="N172" s="15"/>
    </row>
    <row r="173" spans="1:14" x14ac:dyDescent="0.25">
      <c r="A173" s="17" t="s">
        <v>11</v>
      </c>
      <c r="B173" s="18"/>
      <c r="C173" s="16">
        <v>1</v>
      </c>
      <c r="E173" s="16">
        <v>4</v>
      </c>
      <c r="F173" s="16">
        <v>3</v>
      </c>
      <c r="G173" s="16">
        <v>2</v>
      </c>
      <c r="I173" s="18"/>
      <c r="J173">
        <v>6</v>
      </c>
      <c r="K173" s="16">
        <v>5</v>
      </c>
      <c r="M173" s="18"/>
      <c r="N173" s="15"/>
    </row>
    <row r="174" spans="1:14" ht="15.75" thickBot="1" x14ac:dyDescent="0.3">
      <c r="A174" s="17"/>
      <c r="B174" s="18"/>
      <c r="C174" s="16"/>
      <c r="D174" s="16"/>
      <c r="E174" s="16"/>
      <c r="F174" s="18"/>
      <c r="G174" s="16"/>
      <c r="H174" s="18"/>
      <c r="I174" s="74"/>
      <c r="J174" s="18"/>
      <c r="K174" s="18"/>
      <c r="L174" s="16"/>
      <c r="M174" s="18"/>
      <c r="N174" s="15"/>
    </row>
    <row r="175" spans="1:14" x14ac:dyDescent="0.25">
      <c r="A175" s="13" t="s">
        <v>0</v>
      </c>
      <c r="B175" s="31" t="s">
        <v>24</v>
      </c>
      <c r="C175" s="31" t="s">
        <v>23</v>
      </c>
      <c r="D175" s="31" t="s">
        <v>22</v>
      </c>
      <c r="E175" s="31" t="s">
        <v>29</v>
      </c>
      <c r="F175" s="31" t="s">
        <v>27</v>
      </c>
      <c r="G175" s="18"/>
      <c r="H175" s="18"/>
      <c r="I175" s="31" t="s">
        <v>20</v>
      </c>
      <c r="J175" s="18"/>
      <c r="M175" s="18"/>
      <c r="N175" s="15"/>
    </row>
    <row r="176" spans="1:14" x14ac:dyDescent="0.25">
      <c r="A176" s="14">
        <v>11</v>
      </c>
      <c r="B176" s="4">
        <v>0.33670116680383616</v>
      </c>
      <c r="C176" s="4">
        <v>0.8094799178026495</v>
      </c>
      <c r="D176" s="4">
        <v>0.84711799176510527</v>
      </c>
      <c r="E176" s="4">
        <v>-1.5021004079454787</v>
      </c>
      <c r="F176" s="4">
        <v>-0.726399083113072</v>
      </c>
      <c r="G176" s="18"/>
      <c r="H176" s="18"/>
      <c r="I176" s="4">
        <v>-1.3064681177204875</v>
      </c>
      <c r="J176" s="18"/>
      <c r="K176" s="18"/>
      <c r="L176" s="18"/>
      <c r="M176" s="18"/>
      <c r="N176" s="15"/>
    </row>
    <row r="177" spans="1:14" x14ac:dyDescent="0.25">
      <c r="A177" s="14">
        <v>12</v>
      </c>
      <c r="B177" s="4">
        <v>-0.91514128493927505</v>
      </c>
      <c r="C177" s="4">
        <v>-1.1629902541673736</v>
      </c>
      <c r="D177" s="4">
        <v>-0.27539349173955224</v>
      </c>
      <c r="E177" s="4">
        <v>-0.23591843024682249</v>
      </c>
      <c r="F177" s="4">
        <v>-1.2511975218020315</v>
      </c>
      <c r="G177" s="18"/>
      <c r="H177" s="18"/>
      <c r="I177" s="4">
        <v>0.5729448855410636</v>
      </c>
      <c r="J177" s="18"/>
      <c r="K177" s="18"/>
      <c r="M177" s="18"/>
      <c r="N177" s="15"/>
    </row>
    <row r="178" spans="1:14" x14ac:dyDescent="0.25">
      <c r="A178" s="37">
        <v>1</v>
      </c>
      <c r="B178" s="4">
        <v>6.0479919231000108E-2</v>
      </c>
      <c r="C178" s="4">
        <v>-0.56992868708145283</v>
      </c>
      <c r="D178" s="4">
        <v>1.5956836792279865</v>
      </c>
      <c r="E178" s="4">
        <v>-0.54091775724604896</v>
      </c>
      <c r="F178" s="4">
        <v>-0.60937754204033312</v>
      </c>
      <c r="G178" s="18"/>
      <c r="H178" s="18"/>
      <c r="I178" s="4">
        <v>-0.90714618934626912</v>
      </c>
      <c r="J178" s="18"/>
      <c r="K178" s="18"/>
      <c r="L178" s="18"/>
      <c r="M178" s="18"/>
      <c r="N178" s="15"/>
    </row>
    <row r="179" spans="1:14" x14ac:dyDescent="0.25">
      <c r="A179" s="37">
        <v>2</v>
      </c>
      <c r="B179" s="4">
        <v>-0.40739281343589495</v>
      </c>
      <c r="C179" s="4">
        <v>-1.2461881594920232</v>
      </c>
      <c r="D179" s="4">
        <v>2.2591843557101918</v>
      </c>
      <c r="E179" s="4">
        <v>0.59955356521759051</v>
      </c>
      <c r="F179" s="4">
        <v>-1.3495243305563775</v>
      </c>
      <c r="G179" s="18"/>
      <c r="H179" s="18"/>
      <c r="I179" s="4">
        <v>0.16444304523440428</v>
      </c>
      <c r="J179" s="18"/>
      <c r="K179" s="18"/>
      <c r="L179" s="18"/>
      <c r="M179" s="18"/>
      <c r="N179" s="15"/>
    </row>
    <row r="180" spans="1:14" x14ac:dyDescent="0.25">
      <c r="A180" s="37">
        <v>3</v>
      </c>
      <c r="B180" s="4">
        <v>-1.0025811394376034</v>
      </c>
      <c r="C180" s="4">
        <v>0.66713342858383151</v>
      </c>
      <c r="D180" s="4">
        <v>1.123855029684067</v>
      </c>
      <c r="E180" s="4">
        <v>0.28523048212978619</v>
      </c>
      <c r="F180" s="4">
        <v>-1.1004567358020148</v>
      </c>
      <c r="G180" s="18"/>
      <c r="H180" s="18"/>
      <c r="I180" s="4">
        <v>-0.47138482422702888</v>
      </c>
      <c r="J180" s="18"/>
      <c r="K180" s="18"/>
      <c r="L180" s="18"/>
      <c r="M180" s="18"/>
      <c r="N180" s="15"/>
    </row>
    <row r="181" spans="1:14" x14ac:dyDescent="0.25">
      <c r="A181" s="37">
        <v>4</v>
      </c>
      <c r="B181" s="4">
        <v>-0.74372187625873454</v>
      </c>
      <c r="C181" s="4">
        <v>0.58774741182517731</v>
      </c>
      <c r="D181" s="4">
        <v>-0.27207758840510843</v>
      </c>
      <c r="E181" s="4">
        <v>1.9236747698478573</v>
      </c>
      <c r="F181" s="4">
        <v>-1.2216518223013775</v>
      </c>
      <c r="G181" s="18"/>
      <c r="H181" s="18"/>
      <c r="I181" s="4">
        <v>-0.47539404390356355</v>
      </c>
      <c r="J181" s="18"/>
      <c r="K181" s="18"/>
      <c r="L181" s="18"/>
      <c r="M181" s="18"/>
      <c r="N181" s="15"/>
    </row>
    <row r="182" spans="1:14" x14ac:dyDescent="0.25">
      <c r="A182" s="37">
        <v>5</v>
      </c>
      <c r="B182" s="4">
        <v>7.5765887920548669E-2</v>
      </c>
      <c r="C182" s="4">
        <v>0.51695651963047151</v>
      </c>
      <c r="D182" s="4">
        <v>0.46016750201343332</v>
      </c>
      <c r="E182" s="4">
        <v>-0.17033238622705879</v>
      </c>
      <c r="F182" s="4">
        <v>-1.9663232135312918</v>
      </c>
      <c r="G182" s="18"/>
      <c r="H182" s="18"/>
      <c r="I182" s="4">
        <v>0.65669218660137141</v>
      </c>
      <c r="J182" s="18"/>
      <c r="K182" s="18"/>
      <c r="L182" s="18"/>
      <c r="M182" s="18"/>
      <c r="N182" s="15"/>
    </row>
    <row r="183" spans="1:14" x14ac:dyDescent="0.25">
      <c r="A183" s="37">
        <v>6</v>
      </c>
      <c r="B183" s="4">
        <v>0.35902465010736168</v>
      </c>
      <c r="C183" s="4">
        <v>0.53093651579886714</v>
      </c>
      <c r="D183" s="4">
        <v>0.97880602410174788</v>
      </c>
      <c r="E183" s="4">
        <v>4.8584409332299988E-2</v>
      </c>
      <c r="F183" s="4">
        <v>-2.1084549254420533</v>
      </c>
      <c r="G183" s="18"/>
      <c r="H183" s="18"/>
      <c r="I183" s="4">
        <v>0.99407319047887321</v>
      </c>
      <c r="J183" s="18"/>
      <c r="K183" s="18"/>
      <c r="L183" s="18"/>
      <c r="M183" s="18"/>
      <c r="N183" s="15"/>
    </row>
    <row r="184" spans="1:14" x14ac:dyDescent="0.25">
      <c r="A184" s="37">
        <v>7</v>
      </c>
      <c r="B184" s="4">
        <v>0.12558879905440862</v>
      </c>
      <c r="C184" s="4">
        <v>0.63340867714814864</v>
      </c>
      <c r="D184" s="4">
        <v>1.5618089266314221</v>
      </c>
      <c r="E184" s="4">
        <v>-1.5383233897594863</v>
      </c>
      <c r="F184" s="4">
        <v>-1.530132493460302</v>
      </c>
      <c r="G184" s="18"/>
      <c r="H184" s="18"/>
      <c r="I184" s="4">
        <v>0.62002871039748264</v>
      </c>
      <c r="J184" s="18"/>
      <c r="K184" s="18"/>
      <c r="L184" s="18"/>
      <c r="M184" s="18"/>
      <c r="N184" s="15"/>
    </row>
    <row r="185" spans="1:14" x14ac:dyDescent="0.25">
      <c r="A185" s="13">
        <v>10</v>
      </c>
      <c r="B185" s="4">
        <v>0.77474327759638739</v>
      </c>
      <c r="C185" s="50">
        <v>0.6711218046565679</v>
      </c>
      <c r="D185" s="50">
        <v>0.23102901603125103</v>
      </c>
      <c r="E185" s="49">
        <v>-8.0098338841872799E-3</v>
      </c>
      <c r="F185" s="49">
        <v>-1.73732442491907</v>
      </c>
      <c r="G185" s="18"/>
      <c r="H185" s="18"/>
      <c r="I185" s="7" t="s">
        <v>4</v>
      </c>
      <c r="J185" s="18"/>
      <c r="K185" s="18"/>
      <c r="L185" s="18"/>
      <c r="M185" s="18"/>
      <c r="N185" s="15"/>
    </row>
    <row r="186" spans="1:14" x14ac:dyDescent="0.25">
      <c r="A186" s="17" t="s">
        <v>10</v>
      </c>
      <c r="B186" s="50">
        <f>G172</f>
        <v>1.0082916981834027</v>
      </c>
      <c r="C186" s="50">
        <f>F172</f>
        <v>1.2862443142991373</v>
      </c>
      <c r="D186" s="50">
        <f>E172</f>
        <v>1.2961374883514443</v>
      </c>
      <c r="E186" s="50">
        <f>K172</f>
        <v>1.3557458607111839</v>
      </c>
      <c r="F186" s="49">
        <f>J172</f>
        <v>1.8566908696331941</v>
      </c>
      <c r="G186" s="18"/>
      <c r="H186" s="18"/>
      <c r="I186" s="40">
        <f>C172</f>
        <v>0.80462830656895623</v>
      </c>
      <c r="J186" s="18"/>
      <c r="K186" s="18"/>
      <c r="L186" s="18"/>
      <c r="M186" s="18"/>
      <c r="N186" s="15"/>
    </row>
    <row r="187" spans="1:14" ht="15.75" thickBot="1" x14ac:dyDescent="0.3">
      <c r="A187" s="18" t="s">
        <v>12</v>
      </c>
      <c r="B187" s="36" cm="1">
        <f t="array" ref="B187">(1/B186)/(SUM(1/$B$186:$F$186))</f>
        <v>0.25983475555426772</v>
      </c>
      <c r="C187" s="36" cm="1">
        <f t="array" ref="C187">(1/C186)/(SUM(1/$B$186:$F$186))</f>
        <v>0.20368543053007579</v>
      </c>
      <c r="D187" s="36" cm="1">
        <f t="array" ref="D187">(1/D186)/(SUM(1/$B$186:$F$186))</f>
        <v>0.20213073788808139</v>
      </c>
      <c r="E187" s="36" cm="1">
        <f t="array" ref="E187">(1/E186)/(SUM(1/$B$186:$F$186))</f>
        <v>0.19324361188714984</v>
      </c>
      <c r="F187" s="36" cm="1">
        <f t="array" ref="F187">(1/F186)/(SUM(1/$B$186:$F$186))</f>
        <v>0.14110546414042538</v>
      </c>
      <c r="G187" s="18"/>
      <c r="H187" s="28">
        <f>SUM(B187:F187)</f>
        <v>1.0000000000000002</v>
      </c>
      <c r="I187" s="18"/>
      <c r="J187" s="18"/>
      <c r="K187" s="18"/>
      <c r="L187" s="18"/>
      <c r="M187" s="18"/>
      <c r="N187" s="18"/>
    </row>
    <row r="189" spans="1:14" x14ac:dyDescent="0.25">
      <c r="A189" s="17"/>
      <c r="B189" s="18" t="s">
        <v>1</v>
      </c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5"/>
    </row>
    <row r="190" spans="1:14" x14ac:dyDescent="0.25">
      <c r="A190" s="17" t="s">
        <v>0</v>
      </c>
      <c r="B190" s="18">
        <v>1980</v>
      </c>
      <c r="C190" s="18">
        <v>1982</v>
      </c>
      <c r="D190" s="18">
        <v>1983</v>
      </c>
      <c r="E190" s="18">
        <v>1984</v>
      </c>
      <c r="F190" s="18">
        <v>1985</v>
      </c>
      <c r="G190" s="18">
        <v>1986</v>
      </c>
      <c r="H190" s="18">
        <v>1987</v>
      </c>
      <c r="I190" s="18">
        <v>1988</v>
      </c>
      <c r="J190" s="18">
        <v>1989</v>
      </c>
      <c r="K190" s="18">
        <v>1990</v>
      </c>
      <c r="L190" s="18">
        <v>1991</v>
      </c>
      <c r="M190" s="18" t="s">
        <v>5</v>
      </c>
      <c r="N190" s="15" t="s">
        <v>6</v>
      </c>
    </row>
    <row r="191" spans="1:14" x14ac:dyDescent="0.25">
      <c r="A191" s="17">
        <v>1</v>
      </c>
      <c r="B191" s="4">
        <v>-1.5362669512441745</v>
      </c>
      <c r="C191" s="16">
        <v>-0.90714618934626912</v>
      </c>
      <c r="D191" s="16">
        <v>-7.843477017379738E-2</v>
      </c>
      <c r="E191" s="16">
        <v>1.5956836792279865</v>
      </c>
      <c r="F191" s="16">
        <v>-0.56992868708145283</v>
      </c>
      <c r="G191" s="16">
        <v>6.0479919231000108E-2</v>
      </c>
      <c r="H191" s="16" t="s">
        <v>4</v>
      </c>
      <c r="I191" s="16">
        <v>1.6957879178586144</v>
      </c>
      <c r="J191" s="16">
        <v>-0.60937754204033312</v>
      </c>
      <c r="K191" s="16">
        <v>-0.54091775724604896</v>
      </c>
      <c r="L191" s="16">
        <v>0.43187152138802748</v>
      </c>
      <c r="M191" s="42">
        <f>AVERAGE(B191:L191)</f>
        <v>-4.582488594264475E-2</v>
      </c>
      <c r="N191" s="48">
        <f>_xlfn.STDEV.S(B191:L191)</f>
        <v>1.0418471193626251</v>
      </c>
    </row>
    <row r="192" spans="1:14" x14ac:dyDescent="0.25">
      <c r="A192" s="17">
        <v>2</v>
      </c>
      <c r="B192" s="4">
        <v>0.24171669598463771</v>
      </c>
      <c r="C192" s="16">
        <v>0.16444304523440428</v>
      </c>
      <c r="D192" s="16">
        <v>3.7708873372732168E-2</v>
      </c>
      <c r="E192" s="16">
        <v>2.2591843557101918</v>
      </c>
      <c r="F192" s="16">
        <v>-1.2461881594920232</v>
      </c>
      <c r="G192" s="16">
        <v>-0.40739281343589495</v>
      </c>
      <c r="H192" s="16" t="s">
        <v>4</v>
      </c>
      <c r="I192" s="16">
        <v>0.11966972258799292</v>
      </c>
      <c r="J192" s="16">
        <v>-1.3495243305563775</v>
      </c>
      <c r="K192" s="16">
        <v>0.59955356521759051</v>
      </c>
      <c r="L192" s="16">
        <v>-0.84495481667625572</v>
      </c>
      <c r="M192" s="42">
        <f t="shared" ref="M192:M202" si="2">AVERAGE(B192:L192)</f>
        <v>-4.2578386205300189E-2</v>
      </c>
      <c r="N192" s="48">
        <f t="shared" ref="N192:N197" si="3">_xlfn.STDEV.S(B192:L192)</f>
        <v>1.0435292102122977</v>
      </c>
    </row>
    <row r="193" spans="1:14" x14ac:dyDescent="0.25">
      <c r="A193" s="17">
        <v>3</v>
      </c>
      <c r="B193" s="4">
        <v>1.0497416961175785</v>
      </c>
      <c r="C193" s="16">
        <v>-0.47138482422702888</v>
      </c>
      <c r="D193" s="16">
        <v>-1.0567066449774662</v>
      </c>
      <c r="E193" s="16">
        <v>1.123855029684067</v>
      </c>
      <c r="F193" s="16">
        <v>0.66713342858383151</v>
      </c>
      <c r="G193" s="16">
        <v>-1.0025811394376034</v>
      </c>
      <c r="H193" s="16" t="s">
        <v>4</v>
      </c>
      <c r="I193" s="16">
        <v>1.6816088256655899</v>
      </c>
      <c r="J193" s="16">
        <v>-1.1004567358020148</v>
      </c>
      <c r="K193" s="16">
        <v>0.28523048212978619</v>
      </c>
      <c r="L193" s="16">
        <v>-0.71812065888681287</v>
      </c>
      <c r="M193" s="42">
        <f t="shared" si="2"/>
        <v>4.5831945884992696E-2</v>
      </c>
      <c r="N193" s="48">
        <f t="shared" si="3"/>
        <v>1.0418433237404796</v>
      </c>
    </row>
    <row r="194" spans="1:14" x14ac:dyDescent="0.25">
      <c r="A194" s="17">
        <v>4</v>
      </c>
      <c r="B194" s="4">
        <v>1.3005585016229535</v>
      </c>
      <c r="C194" s="16">
        <v>-0.47539404390356355</v>
      </c>
      <c r="D194" s="16">
        <v>-0.50763893783718239</v>
      </c>
      <c r="E194" s="16">
        <v>-0.27207758840510843</v>
      </c>
      <c r="F194" s="16">
        <v>0.58774741182517731</v>
      </c>
      <c r="G194" s="16">
        <v>-0.74372187625873454</v>
      </c>
      <c r="H194" s="16" t="s">
        <v>4</v>
      </c>
      <c r="I194" s="16">
        <v>0.71718806513243116</v>
      </c>
      <c r="J194" s="16">
        <v>-1.2216518223013775</v>
      </c>
      <c r="K194" s="16">
        <v>1.9236747698478573</v>
      </c>
      <c r="L194" s="16">
        <v>-1.0342180634143756</v>
      </c>
      <c r="M194" s="42">
        <f t="shared" si="2"/>
        <v>2.7446641630807723E-2</v>
      </c>
      <c r="N194" s="48">
        <f t="shared" si="3"/>
        <v>1.0497160994473644</v>
      </c>
    </row>
    <row r="195" spans="1:14" x14ac:dyDescent="0.25">
      <c r="A195" s="17">
        <v>5</v>
      </c>
      <c r="B195" s="4">
        <v>1.0750490184846002</v>
      </c>
      <c r="C195" s="16">
        <v>0.65669218660137141</v>
      </c>
      <c r="D195" s="16">
        <v>-0.91586166690730808</v>
      </c>
      <c r="E195" s="16">
        <v>0.46016750201343332</v>
      </c>
      <c r="F195" s="16">
        <v>0.51695651963047151</v>
      </c>
      <c r="G195" s="16">
        <v>7.5765887920548669E-2</v>
      </c>
      <c r="H195" s="16" t="s">
        <v>4</v>
      </c>
      <c r="I195" s="16">
        <v>-0.96728414590836587</v>
      </c>
      <c r="J195" s="16">
        <v>-1.9663232135312918</v>
      </c>
      <c r="K195" s="16">
        <v>-0.17033238622705879</v>
      </c>
      <c r="L195" s="16">
        <v>-0.24716400278681047</v>
      </c>
      <c r="M195" s="42">
        <f t="shared" si="2"/>
        <v>-0.14823343007104098</v>
      </c>
      <c r="N195" s="48">
        <f t="shared" si="3"/>
        <v>0.91790543709464445</v>
      </c>
    </row>
    <row r="196" spans="1:14" x14ac:dyDescent="0.25">
      <c r="A196" s="17">
        <v>6</v>
      </c>
      <c r="B196" s="4">
        <v>0.63295312059026421</v>
      </c>
      <c r="C196" s="16">
        <v>0.99407319047887321</v>
      </c>
      <c r="D196" s="16">
        <v>0.14615233332052888</v>
      </c>
      <c r="E196" s="16">
        <v>0.97880602410174788</v>
      </c>
      <c r="F196" s="16">
        <v>0.53093651579886714</v>
      </c>
      <c r="G196" s="16">
        <v>0.35902465010736168</v>
      </c>
      <c r="H196" s="16" t="s">
        <v>4</v>
      </c>
      <c r="I196" s="16">
        <v>-1.3016995065249095</v>
      </c>
      <c r="J196" s="16">
        <v>-2.1084549254420533</v>
      </c>
      <c r="K196" s="16">
        <v>4.8584409332299988E-2</v>
      </c>
      <c r="L196" s="16"/>
      <c r="M196" s="42">
        <f t="shared" si="2"/>
        <v>3.1152867973664417E-2</v>
      </c>
      <c r="N196" s="48">
        <f t="shared" si="3"/>
        <v>1.0555007634726878</v>
      </c>
    </row>
    <row r="197" spans="1:14" x14ac:dyDescent="0.25">
      <c r="A197" s="17">
        <v>7</v>
      </c>
      <c r="B197" s="9">
        <v>0.68246814539066081</v>
      </c>
      <c r="C197" s="16">
        <v>0.62002871039748264</v>
      </c>
      <c r="D197" s="16">
        <v>-0.2900993360439012</v>
      </c>
      <c r="E197" s="16">
        <v>1.5618089266314221</v>
      </c>
      <c r="F197" s="16">
        <v>0.63340867714814864</v>
      </c>
      <c r="G197" s="16">
        <v>0.12558879905440862</v>
      </c>
      <c r="H197" s="16" t="s">
        <v>4</v>
      </c>
      <c r="I197" s="16">
        <v>-0.61539975439755645</v>
      </c>
      <c r="J197" s="16">
        <v>-1.530132493460302</v>
      </c>
      <c r="K197" s="16">
        <v>-1.5383233897594863</v>
      </c>
      <c r="L197" s="16"/>
      <c r="M197" s="42">
        <f t="shared" si="2"/>
        <v>-3.89613016710137E-2</v>
      </c>
      <c r="N197" s="48">
        <f t="shared" si="3"/>
        <v>1.0525790663584953</v>
      </c>
    </row>
    <row r="198" spans="1:14" x14ac:dyDescent="0.25">
      <c r="A198" s="17">
        <v>8</v>
      </c>
      <c r="B198" s="9">
        <v>0.10953524532786452</v>
      </c>
      <c r="C198" s="16">
        <v>0.23455782416232865</v>
      </c>
      <c r="D198" s="16">
        <v>0.7516687654369929</v>
      </c>
      <c r="E198" s="16" t="s">
        <v>4</v>
      </c>
      <c r="F198" s="16">
        <v>0.22084950674609799</v>
      </c>
      <c r="G198" s="16">
        <v>1.3869022448526236</v>
      </c>
      <c r="H198" s="16" t="s">
        <v>4</v>
      </c>
      <c r="I198" s="16">
        <v>-0.48524827384348351</v>
      </c>
      <c r="J198" s="16">
        <v>-0.44280045246703703</v>
      </c>
      <c r="K198" s="16">
        <v>-2.189275844656644</v>
      </c>
      <c r="L198" s="16"/>
      <c r="M198" s="42">
        <f t="shared" si="2"/>
        <v>-5.1726373055157066E-2</v>
      </c>
      <c r="N198" s="48">
        <f>_xlfn.STDEV.S(B198:L198)</f>
        <v>1.0560949313255239</v>
      </c>
    </row>
    <row r="199" spans="1:14" x14ac:dyDescent="0.25">
      <c r="A199" s="17">
        <v>9</v>
      </c>
      <c r="B199" s="4">
        <v>-0.35397825618182349</v>
      </c>
      <c r="C199" s="16">
        <v>0.47972032621961597</v>
      </c>
      <c r="D199" s="16">
        <v>1.5238021653000016</v>
      </c>
      <c r="E199" s="16">
        <v>-1.0080406426738754E-2</v>
      </c>
      <c r="F199" s="16">
        <v>0.47591802377826392</v>
      </c>
      <c r="G199" s="16">
        <v>1.003091795464792</v>
      </c>
      <c r="H199" s="16" t="s">
        <v>4</v>
      </c>
      <c r="I199" s="16">
        <v>-1.0315747937942894</v>
      </c>
      <c r="J199" s="16">
        <v>-1.350103244150296</v>
      </c>
      <c r="K199" s="16">
        <v>-1.3511090605203167</v>
      </c>
      <c r="L199" s="16"/>
      <c r="M199" s="42">
        <f t="shared" si="2"/>
        <v>-6.8257050034532279E-2</v>
      </c>
      <c r="N199" s="48">
        <f t="shared" ref="N199:N201" si="4">_xlfn.STDEV.S(B199:L199)</f>
        <v>1.0356572647872277</v>
      </c>
    </row>
    <row r="200" spans="1:14" x14ac:dyDescent="0.25">
      <c r="A200" s="17">
        <v>10</v>
      </c>
      <c r="B200" s="4">
        <v>0.53670168512855132</v>
      </c>
      <c r="C200" s="16" t="s">
        <v>4</v>
      </c>
      <c r="D200" s="16">
        <v>1.3513411400235003</v>
      </c>
      <c r="E200" s="16">
        <v>0.23102901603125103</v>
      </c>
      <c r="F200" s="16">
        <v>0.6711218046565679</v>
      </c>
      <c r="G200" s="16">
        <v>0.77474327759638739</v>
      </c>
      <c r="H200" s="16" t="s">
        <v>4</v>
      </c>
      <c r="I200" s="16">
        <v>-1.1421643585453971</v>
      </c>
      <c r="J200" s="16">
        <v>-1.7373244249190731</v>
      </c>
      <c r="K200" s="16">
        <v>-8.0098338841872799E-3</v>
      </c>
      <c r="L200" s="16"/>
      <c r="M200" s="42">
        <f t="shared" si="2"/>
        <v>8.4679788260950004E-2</v>
      </c>
      <c r="N200" s="48">
        <f t="shared" si="4"/>
        <v>1.0339737499518056</v>
      </c>
    </row>
    <row r="201" spans="1:14" x14ac:dyDescent="0.25">
      <c r="A201" s="17">
        <v>11</v>
      </c>
      <c r="B201" s="4">
        <v>-0.33174923234646231</v>
      </c>
      <c r="C201" s="16" t="s">
        <v>4</v>
      </c>
      <c r="D201" s="16">
        <v>0.84711799176510527</v>
      </c>
      <c r="E201" s="16">
        <v>0.8094799178026495</v>
      </c>
      <c r="F201" s="16">
        <v>0.33670116680383616</v>
      </c>
      <c r="G201" s="16">
        <v>1.2178146231998654</v>
      </c>
      <c r="H201" s="16" t="s">
        <v>4</v>
      </c>
      <c r="I201" s="16">
        <v>-0.726399083113072</v>
      </c>
      <c r="J201" s="16">
        <v>-1.5021004079454787</v>
      </c>
      <c r="K201" s="16">
        <v>0.65560314155404475</v>
      </c>
      <c r="L201" s="16"/>
      <c r="M201" s="42">
        <f t="shared" si="2"/>
        <v>0.16330851471506097</v>
      </c>
      <c r="N201" s="48">
        <f t="shared" si="4"/>
        <v>0.93195521731406894</v>
      </c>
    </row>
    <row r="202" spans="1:14" ht="15.75" thickBot="1" x14ac:dyDescent="0.3">
      <c r="A202" s="22">
        <v>12</v>
      </c>
      <c r="B202" s="4">
        <v>1.2976166025946572</v>
      </c>
      <c r="C202" s="23" t="s">
        <v>4</v>
      </c>
      <c r="D202" s="23">
        <v>-0.27539349173955224</v>
      </c>
      <c r="E202" s="23">
        <v>-1.1629902541673736</v>
      </c>
      <c r="F202" s="23">
        <v>-0.91514128493927505</v>
      </c>
      <c r="G202" s="23">
        <v>0.70193686794125798</v>
      </c>
      <c r="H202" s="23" t="s">
        <v>4</v>
      </c>
      <c r="I202" s="23">
        <v>-1.2511975218020315</v>
      </c>
      <c r="J202" s="23">
        <v>-0.23591843024682249</v>
      </c>
      <c r="K202" s="23">
        <v>1.268142626818078</v>
      </c>
      <c r="L202" s="23"/>
      <c r="M202" s="52">
        <f t="shared" si="2"/>
        <v>-7.1618110692632686E-2</v>
      </c>
      <c r="N202" s="44">
        <f>_xlfn.STDEV.S(B202:L202)</f>
        <v>1.0440786045873074</v>
      </c>
    </row>
    <row r="205" spans="1:14" x14ac:dyDescent="0.25">
      <c r="A205" s="18"/>
      <c r="B205" s="36"/>
      <c r="C205" s="36"/>
      <c r="D205" s="36"/>
      <c r="E205" s="36"/>
      <c r="F205" s="36"/>
      <c r="G205" s="18"/>
      <c r="H205" s="43"/>
      <c r="I205" s="18"/>
      <c r="J205" s="18"/>
      <c r="K205" s="18"/>
      <c r="L205" s="18"/>
      <c r="M205" s="18"/>
      <c r="N205" s="18"/>
    </row>
    <row r="206" spans="1:14" ht="15.75" thickBot="1" x14ac:dyDescent="0.3">
      <c r="A206" t="s">
        <v>42</v>
      </c>
    </row>
    <row r="207" spans="1:14" x14ac:dyDescent="0.25">
      <c r="A207" s="30" t="s">
        <v>0</v>
      </c>
      <c r="B207" s="31" t="s">
        <v>20</v>
      </c>
      <c r="C207" s="37" t="s">
        <v>19</v>
      </c>
      <c r="D207" s="31" t="s">
        <v>21</v>
      </c>
      <c r="E207" s="31" t="s">
        <v>22</v>
      </c>
      <c r="F207" s="31" t="s">
        <v>23</v>
      </c>
      <c r="G207" s="31" t="s">
        <v>24</v>
      </c>
      <c r="H207" s="31" t="s">
        <v>25</v>
      </c>
      <c r="I207" s="31" t="s">
        <v>26</v>
      </c>
      <c r="J207" s="31" t="s">
        <v>27</v>
      </c>
      <c r="K207" s="31" t="s">
        <v>29</v>
      </c>
      <c r="L207" s="31" t="s">
        <v>28</v>
      </c>
      <c r="M207" s="31"/>
      <c r="N207" s="12"/>
    </row>
    <row r="208" spans="1:14" x14ac:dyDescent="0.25">
      <c r="A208" s="13">
        <v>6</v>
      </c>
      <c r="B208" s="38">
        <v>-0.28037581176298532</v>
      </c>
      <c r="C208" s="4">
        <v>0.63295312059026421</v>
      </c>
      <c r="D208" s="4">
        <v>0.99407319047887321</v>
      </c>
      <c r="E208" s="4">
        <v>0.14615233332052888</v>
      </c>
      <c r="F208" s="4">
        <v>0.97880602410174788</v>
      </c>
      <c r="G208" s="4">
        <v>0.53093651579886714</v>
      </c>
      <c r="H208" s="4">
        <v>0.35902465010736168</v>
      </c>
      <c r="I208" s="7" t="s">
        <v>4</v>
      </c>
      <c r="J208" s="4">
        <v>-1.3016995065249095</v>
      </c>
      <c r="K208" s="4">
        <v>-2.1084549254420533</v>
      </c>
      <c r="L208" s="4">
        <v>4.8584409332299988E-2</v>
      </c>
      <c r="M208" s="14"/>
      <c r="N208" s="15"/>
    </row>
    <row r="209" spans="1:14" x14ac:dyDescent="0.25">
      <c r="A209" s="13">
        <v>7</v>
      </c>
      <c r="B209" s="75">
        <v>0.35065171503912662</v>
      </c>
      <c r="C209" s="9">
        <v>0.68246814539066081</v>
      </c>
      <c r="D209" s="4">
        <v>0.62002871039748264</v>
      </c>
      <c r="E209" s="4">
        <v>-0.2900993360439012</v>
      </c>
      <c r="F209" s="4">
        <v>1.5618089266314221</v>
      </c>
      <c r="G209" s="4">
        <v>0.63340867714814864</v>
      </c>
      <c r="H209" s="4">
        <v>0.12558879905440862</v>
      </c>
      <c r="I209" s="7" t="s">
        <v>4</v>
      </c>
      <c r="J209" s="4">
        <v>-0.61539975439755645</v>
      </c>
      <c r="K209" s="4">
        <v>-1.530132493460302</v>
      </c>
      <c r="L209" s="4">
        <v>-1.5383233897594863</v>
      </c>
      <c r="M209" s="14"/>
      <c r="N209" s="15"/>
    </row>
    <row r="210" spans="1:14" x14ac:dyDescent="0.25">
      <c r="A210" s="13">
        <v>8</v>
      </c>
      <c r="B210" s="75">
        <v>0.41381098444125602</v>
      </c>
      <c r="C210" s="9">
        <v>0.10953524532786452</v>
      </c>
      <c r="D210" s="4">
        <v>0.23455782416232865</v>
      </c>
      <c r="E210" s="4">
        <v>0.7516687654369929</v>
      </c>
      <c r="F210" s="7" t="s">
        <v>4</v>
      </c>
      <c r="G210" s="4">
        <v>0.22084950674609799</v>
      </c>
      <c r="H210" s="4">
        <v>1.3869022448526236</v>
      </c>
      <c r="I210" s="7" t="s">
        <v>4</v>
      </c>
      <c r="J210" s="9">
        <v>-0.48524827384348351</v>
      </c>
      <c r="K210" s="4">
        <v>-0.44280045246703703</v>
      </c>
      <c r="L210" s="4">
        <v>-2.189275844656644</v>
      </c>
      <c r="M210" s="14"/>
      <c r="N210" s="15"/>
    </row>
    <row r="211" spans="1:14" x14ac:dyDescent="0.25">
      <c r="A211" s="13">
        <v>9</v>
      </c>
      <c r="B211" s="38">
        <v>0.61431345031079176</v>
      </c>
      <c r="C211" s="4">
        <v>-0.35397825618182349</v>
      </c>
      <c r="D211" s="4">
        <v>0.47972032621961597</v>
      </c>
      <c r="E211" s="4">
        <v>1.5238021653000016</v>
      </c>
      <c r="F211" s="4">
        <v>-1.0080406426738754E-2</v>
      </c>
      <c r="G211" s="4">
        <v>0.47591802377826392</v>
      </c>
      <c r="H211" s="4">
        <v>1.003091795464792</v>
      </c>
      <c r="I211" s="7" t="s">
        <v>4</v>
      </c>
      <c r="J211" s="4">
        <v>-1.0315747937942894</v>
      </c>
      <c r="K211" s="4">
        <v>-1.350103244150296</v>
      </c>
      <c r="L211" s="4">
        <v>-1.3511090605203167</v>
      </c>
      <c r="M211" s="16"/>
      <c r="N211" s="15"/>
    </row>
    <row r="212" spans="1:14" x14ac:dyDescent="0.25">
      <c r="A212" s="13">
        <v>10</v>
      </c>
      <c r="B212" s="38">
        <v>-0.67743830608759903</v>
      </c>
      <c r="C212" s="4">
        <v>0.53670168512855132</v>
      </c>
      <c r="D212" s="7" t="s">
        <v>4</v>
      </c>
      <c r="E212" s="4">
        <v>1.3513411400235003</v>
      </c>
      <c r="F212" s="4">
        <v>0.23102901603125103</v>
      </c>
      <c r="G212" s="4">
        <v>0.6711218046565679</v>
      </c>
      <c r="H212" s="4">
        <v>0.77474327759638739</v>
      </c>
      <c r="I212" s="7" t="s">
        <v>4</v>
      </c>
      <c r="J212" s="4">
        <v>-1.1421643585453971</v>
      </c>
      <c r="K212" s="4">
        <v>-1.7373244249190731</v>
      </c>
      <c r="L212" s="4">
        <v>-8.0098338841872799E-3</v>
      </c>
      <c r="M212" s="16"/>
      <c r="N212" s="15"/>
    </row>
    <row r="213" spans="1:14" x14ac:dyDescent="0.25">
      <c r="A213" s="13">
        <v>11</v>
      </c>
      <c r="B213" s="38">
        <v>-1.3064681177204875</v>
      </c>
      <c r="C213" s="4">
        <v>-0.33174923234646231</v>
      </c>
      <c r="D213" s="7" t="s">
        <v>4</v>
      </c>
      <c r="E213" s="4">
        <v>0.84711799176510527</v>
      </c>
      <c r="F213" s="4">
        <v>0.8094799178026495</v>
      </c>
      <c r="G213" s="4">
        <v>0.33670116680383616</v>
      </c>
      <c r="H213" s="4">
        <v>1.2178146231998654</v>
      </c>
      <c r="I213" s="7" t="s">
        <v>4</v>
      </c>
      <c r="J213" s="4">
        <v>-0.726399083113072</v>
      </c>
      <c r="K213" s="4">
        <v>-1.5021004079454787</v>
      </c>
      <c r="L213" s="4">
        <v>0.65560314155404475</v>
      </c>
      <c r="M213" s="16"/>
      <c r="N213" s="15"/>
    </row>
    <row r="214" spans="1:14" x14ac:dyDescent="0.25">
      <c r="A214" s="13">
        <v>12</v>
      </c>
      <c r="B214" s="38">
        <v>0.5729448855410636</v>
      </c>
      <c r="C214" s="4">
        <v>1.2976166025946572</v>
      </c>
      <c r="D214" s="7" t="s">
        <v>4</v>
      </c>
      <c r="E214" s="4">
        <v>-0.27539349173955224</v>
      </c>
      <c r="F214" s="4">
        <v>-1.1629902541673736</v>
      </c>
      <c r="G214" s="4">
        <v>-0.91514128493927505</v>
      </c>
      <c r="H214" s="4">
        <v>0.70193686794125798</v>
      </c>
      <c r="I214" s="7" t="s">
        <v>4</v>
      </c>
      <c r="J214" s="4">
        <v>-1.2511975218020315</v>
      </c>
      <c r="K214" s="4">
        <v>-0.23591843024682249</v>
      </c>
      <c r="L214" s="4">
        <v>1.268142626818078</v>
      </c>
      <c r="M214" s="16"/>
      <c r="N214" s="15"/>
    </row>
    <row r="215" spans="1:14" x14ac:dyDescent="0.25">
      <c r="A215" s="13">
        <v>1</v>
      </c>
      <c r="B215" s="33">
        <v>-0.90714618934626912</v>
      </c>
      <c r="C215" s="33">
        <v>0.45824885942644616</v>
      </c>
      <c r="D215" s="38">
        <v>-7.843477017379738E-2</v>
      </c>
      <c r="E215" s="38">
        <v>1.5956836792279865</v>
      </c>
      <c r="F215" s="38">
        <v>-0.56992868708145283</v>
      </c>
      <c r="G215" s="38">
        <v>6.0479919231000108E-2</v>
      </c>
      <c r="H215" s="76" t="s">
        <v>4</v>
      </c>
      <c r="I215" s="38">
        <v>1.6957879178586144</v>
      </c>
      <c r="J215" s="38">
        <v>-0.60937754204033312</v>
      </c>
      <c r="K215" s="38">
        <v>-0.54091775724604896</v>
      </c>
      <c r="L215" s="38">
        <v>0.43187152138802748</v>
      </c>
      <c r="M215" s="16"/>
      <c r="N215" s="15"/>
    </row>
    <row r="216" spans="1:14" x14ac:dyDescent="0.25">
      <c r="A216" s="13">
        <v>2</v>
      </c>
      <c r="B216" s="33">
        <v>0.16444304523440428</v>
      </c>
      <c r="C216" s="33">
        <v>0.42578386205300428</v>
      </c>
      <c r="D216" s="38">
        <v>3.7708873372732168E-2</v>
      </c>
      <c r="E216" s="38">
        <v>2.2591843557101918</v>
      </c>
      <c r="F216" s="38">
        <v>-1.2461881594920232</v>
      </c>
      <c r="G216" s="38">
        <v>-0.40739281343589495</v>
      </c>
      <c r="H216" s="76" t="s">
        <v>4</v>
      </c>
      <c r="I216" s="38">
        <v>0.11966972258799292</v>
      </c>
      <c r="J216" s="38">
        <v>-1.3495243305563775</v>
      </c>
      <c r="K216" s="38">
        <v>0.59955356521759051</v>
      </c>
      <c r="L216" s="38">
        <v>-0.84495481667625572</v>
      </c>
      <c r="M216" s="16"/>
      <c r="N216" s="15"/>
    </row>
    <row r="217" spans="1:14" x14ac:dyDescent="0.25">
      <c r="A217" s="32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16"/>
      <c r="N217" s="15"/>
    </row>
    <row r="218" spans="1:14" x14ac:dyDescent="0.25">
      <c r="A218" s="17"/>
      <c r="B218" s="18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5"/>
    </row>
    <row r="219" spans="1:14" x14ac:dyDescent="0.25">
      <c r="A219" s="17" t="s">
        <v>10</v>
      </c>
      <c r="B219" s="18"/>
      <c r="C219" s="19" cm="1">
        <f t="array" ref="C219">SQRT(SUMSQ($B$208:$B$216-C208:C216)/COUNT($B$208:$B$216))</f>
        <v>0.87282485320946657</v>
      </c>
      <c r="D219" s="19" t="e" cm="1">
        <f t="array" ref="D219">SQRT(SUMSQ($B$208:$B$216-D208:D216)/COUNT($B$208:$B$216))</f>
        <v>#VALUE!</v>
      </c>
      <c r="E219" s="19" cm="1">
        <f t="array" ref="E219">SQRT(SUMSQ($B$208:$B$216-E208:E216)/COUNT($B$208:$B$216))</f>
        <v>1.5513242176363384</v>
      </c>
      <c r="F219" s="19" t="e" cm="1">
        <f t="array" ref="F219">SQRT(SUMSQ($B$208:$B$216-F208:F216)/COUNT($B$208:$B$216))</f>
        <v>#VALUE!</v>
      </c>
      <c r="G219" s="19" cm="1">
        <f t="array" ref="G219">SQRT(SUMSQ($B$208:$B$216-G208:G216)/COUNT($B$208:$B$216))</f>
        <v>0.98831412428580157</v>
      </c>
      <c r="H219" s="19" t="e" cm="1">
        <f t="array" ref="H219">SQRT(SUMSQ($B$208:$B$216-H208:H216)/COUNT($B$208:$B$216))</f>
        <v>#VALUE!</v>
      </c>
      <c r="I219" s="19" t="e" cm="1">
        <f t="array" ref="I219">SQRT(SUMSQ($B$208:$B$216-I208:I216)/COUNT($B$208:$B$216))</f>
        <v>#VALUE!</v>
      </c>
      <c r="J219" s="19" cm="1">
        <f t="array" ref="J219">SQRT(SUMSQ($B$208:$B$216-J208:J216)/COUNT($B$208:$B$216))</f>
        <v>1.1428192472206529</v>
      </c>
      <c r="K219" s="19" cm="1">
        <f t="array" ref="K219">SQRT(SUMSQ($B$208:$B$216-K208:K216)/COUNT($B$208:$B$216))</f>
        <v>1.2297819797159306</v>
      </c>
      <c r="L219" s="19" cm="1">
        <f t="array" ref="L219">SQRT(SUMSQ($B$208:$B$216-L208:L216)/COUNT($B$208:$B$216))</f>
        <v>1.5602136227720349</v>
      </c>
      <c r="M219" s="19"/>
      <c r="N219" s="15"/>
    </row>
    <row r="220" spans="1:14" x14ac:dyDescent="0.25">
      <c r="A220" s="17" t="s">
        <v>11</v>
      </c>
      <c r="B220" s="18"/>
      <c r="C220" s="16">
        <v>1</v>
      </c>
      <c r="E220" s="16">
        <v>5</v>
      </c>
      <c r="F220" s="18"/>
      <c r="G220" s="16">
        <v>2</v>
      </c>
      <c r="I220" s="18"/>
      <c r="J220" s="16">
        <v>3</v>
      </c>
      <c r="K220" s="16">
        <v>4</v>
      </c>
      <c r="L220">
        <v>6</v>
      </c>
      <c r="M220" s="18"/>
    </row>
    <row r="221" spans="1:14" ht="15.75" thickBot="1" x14ac:dyDescent="0.3">
      <c r="A221" s="17"/>
      <c r="B221" s="18"/>
      <c r="C221" s="16"/>
      <c r="D221" s="16"/>
      <c r="E221" s="16"/>
      <c r="F221" s="18"/>
      <c r="G221" s="16"/>
      <c r="H221" s="18"/>
      <c r="I221" s="74"/>
      <c r="J221" s="18"/>
      <c r="K221" s="18"/>
      <c r="L221" s="16"/>
      <c r="M221" s="18"/>
      <c r="N221" s="15"/>
    </row>
    <row r="222" spans="1:14" x14ac:dyDescent="0.25">
      <c r="A222" s="13" t="s">
        <v>0</v>
      </c>
      <c r="B222" s="37" t="s">
        <v>19</v>
      </c>
      <c r="C222" s="31" t="s">
        <v>24</v>
      </c>
      <c r="D222" s="31" t="s">
        <v>27</v>
      </c>
      <c r="E222" s="31" t="s">
        <v>29</v>
      </c>
      <c r="F222" s="31" t="s">
        <v>22</v>
      </c>
      <c r="G222" s="18"/>
      <c r="H222" s="18"/>
      <c r="I222" s="39"/>
      <c r="J222" s="18"/>
      <c r="K222" s="18"/>
      <c r="M222" s="18"/>
      <c r="N222" s="15"/>
    </row>
    <row r="223" spans="1:14" x14ac:dyDescent="0.25">
      <c r="A223" s="13">
        <v>6</v>
      </c>
      <c r="B223" s="4">
        <v>0.63295312059026421</v>
      </c>
      <c r="C223" s="4">
        <v>0.53093651579886714</v>
      </c>
      <c r="D223" s="4">
        <v>-1.3016995065249095</v>
      </c>
      <c r="E223" s="4">
        <v>-2.1084549254420533</v>
      </c>
      <c r="F223" s="4">
        <v>0.14615233332052888</v>
      </c>
      <c r="G223" s="18"/>
      <c r="H223" s="18"/>
      <c r="I223" s="33"/>
      <c r="J223" s="18"/>
      <c r="N223" s="15"/>
    </row>
    <row r="224" spans="1:14" x14ac:dyDescent="0.25">
      <c r="A224" s="13">
        <v>7</v>
      </c>
      <c r="B224" s="9">
        <v>0.68246814539066081</v>
      </c>
      <c r="C224" s="4">
        <v>0.63340867714814864</v>
      </c>
      <c r="D224" s="4">
        <v>-0.61539975439755645</v>
      </c>
      <c r="E224" s="4">
        <v>-1.530132493460302</v>
      </c>
      <c r="F224" s="4">
        <v>-0.2900993360439012</v>
      </c>
      <c r="G224" s="18"/>
      <c r="H224" s="18"/>
      <c r="I224" s="33"/>
      <c r="J224" s="18"/>
      <c r="K224" s="18"/>
      <c r="M224" s="18"/>
      <c r="N224" s="15"/>
    </row>
    <row r="225" spans="1:14" x14ac:dyDescent="0.25">
      <c r="A225" s="13">
        <v>8</v>
      </c>
      <c r="B225" s="9">
        <v>0.10953524532786452</v>
      </c>
      <c r="C225" s="4">
        <v>0.22084950674609799</v>
      </c>
      <c r="D225" s="9">
        <v>-0.48524827384348351</v>
      </c>
      <c r="E225" s="4">
        <v>-0.44280045246703703</v>
      </c>
      <c r="F225" s="4">
        <v>0.7516687654369929</v>
      </c>
      <c r="G225" s="18"/>
      <c r="H225" s="18"/>
      <c r="I225" s="33"/>
      <c r="J225" s="18"/>
      <c r="K225" s="18"/>
      <c r="L225" s="18"/>
      <c r="M225" s="18"/>
      <c r="N225" s="15"/>
    </row>
    <row r="226" spans="1:14" x14ac:dyDescent="0.25">
      <c r="A226" s="13">
        <v>9</v>
      </c>
      <c r="B226" s="4">
        <v>-0.35397825618182349</v>
      </c>
      <c r="C226" s="4">
        <v>0.47591802377826392</v>
      </c>
      <c r="D226" s="4">
        <v>-1.0315747937942894</v>
      </c>
      <c r="E226" s="4">
        <v>-1.350103244150296</v>
      </c>
      <c r="F226" s="4">
        <v>1.5238021653000016</v>
      </c>
      <c r="G226" s="18"/>
      <c r="H226" s="18"/>
      <c r="I226" s="33"/>
      <c r="J226" s="18"/>
      <c r="N226" s="15"/>
    </row>
    <row r="227" spans="1:14" x14ac:dyDescent="0.25">
      <c r="A227" s="13">
        <v>10</v>
      </c>
      <c r="B227" s="4">
        <v>0.53670168512855132</v>
      </c>
      <c r="C227" s="4">
        <v>0.6711218046565679</v>
      </c>
      <c r="D227" s="4">
        <v>-1.1421643585453971</v>
      </c>
      <c r="E227" s="4">
        <v>-1.7373244249190731</v>
      </c>
      <c r="F227" s="4">
        <v>1.3513411400235003</v>
      </c>
      <c r="G227" s="18"/>
      <c r="H227" s="18"/>
      <c r="I227" s="33"/>
      <c r="J227" s="18"/>
      <c r="K227" s="18"/>
      <c r="L227" s="18"/>
      <c r="M227" s="18"/>
      <c r="N227" s="15"/>
    </row>
    <row r="228" spans="1:14" x14ac:dyDescent="0.25">
      <c r="A228" s="13">
        <v>11</v>
      </c>
      <c r="B228" s="4">
        <v>-0.33174923234646231</v>
      </c>
      <c r="C228" s="4">
        <v>0.33670116680383616</v>
      </c>
      <c r="D228" s="4">
        <v>-0.726399083113072</v>
      </c>
      <c r="E228" s="4">
        <v>-1.5021004079454787</v>
      </c>
      <c r="F228" s="4">
        <v>0.84711799176510527</v>
      </c>
      <c r="G228" s="18"/>
      <c r="H228" s="18"/>
      <c r="I228" s="33"/>
      <c r="J228" s="18"/>
      <c r="K228" s="18"/>
      <c r="L228" s="18"/>
      <c r="M228" s="18"/>
      <c r="N228" s="15"/>
    </row>
    <row r="229" spans="1:14" x14ac:dyDescent="0.25">
      <c r="A229" s="13">
        <v>12</v>
      </c>
      <c r="B229" s="4">
        <v>1.2976166025946572</v>
      </c>
      <c r="C229" s="4">
        <v>-0.91514128493927505</v>
      </c>
      <c r="D229" s="4">
        <v>-1.2511975218020315</v>
      </c>
      <c r="E229" s="4">
        <v>-0.23591843024682249</v>
      </c>
      <c r="F229" s="4">
        <v>-0.27539349173955224</v>
      </c>
      <c r="G229" s="18"/>
      <c r="H229" s="18"/>
      <c r="I229" s="33"/>
      <c r="J229" s="18"/>
      <c r="K229" s="18"/>
      <c r="L229" s="18"/>
      <c r="M229" s="18"/>
      <c r="N229" s="15"/>
    </row>
    <row r="230" spans="1:14" x14ac:dyDescent="0.25">
      <c r="A230" s="13">
        <v>1</v>
      </c>
      <c r="B230" s="33">
        <v>0.45824885942644616</v>
      </c>
      <c r="C230" s="38">
        <v>6.0479919231000108E-2</v>
      </c>
      <c r="D230" s="38">
        <v>-0.60937754204033312</v>
      </c>
      <c r="E230" s="38">
        <v>-0.54091775724604896</v>
      </c>
      <c r="F230" s="38">
        <v>1.5956836792279865</v>
      </c>
      <c r="G230" s="18"/>
      <c r="H230" s="18"/>
      <c r="I230" s="33"/>
      <c r="J230" s="18"/>
      <c r="K230" s="18"/>
      <c r="L230" s="18"/>
      <c r="M230" s="18"/>
      <c r="N230" s="15"/>
    </row>
    <row r="231" spans="1:14" x14ac:dyDescent="0.25">
      <c r="A231" s="13">
        <v>2</v>
      </c>
      <c r="B231" s="33">
        <v>0.42578386205300428</v>
      </c>
      <c r="C231" s="38">
        <v>-0.40739281343589495</v>
      </c>
      <c r="D231" s="38">
        <v>-1.3495243305563775</v>
      </c>
      <c r="E231" s="38">
        <v>0.59955356521759051</v>
      </c>
      <c r="F231" s="38">
        <v>2.2591843557101918</v>
      </c>
      <c r="G231" s="18"/>
      <c r="H231" s="18"/>
      <c r="I231" s="33"/>
      <c r="J231" s="18"/>
      <c r="K231" s="18"/>
      <c r="L231" s="18"/>
      <c r="M231" s="18"/>
      <c r="N231" s="15"/>
    </row>
    <row r="232" spans="1:14" x14ac:dyDescent="0.25">
      <c r="A232" s="13">
        <v>5</v>
      </c>
      <c r="B232" s="4">
        <v>1.4823343007104071</v>
      </c>
      <c r="C232" s="16">
        <v>7.5765887920548669E-2</v>
      </c>
      <c r="D232" s="16">
        <v>-1.9663232135312918</v>
      </c>
      <c r="E232" s="4">
        <v>-0.17033238622705879</v>
      </c>
      <c r="F232" s="4">
        <v>0.46016750201343332</v>
      </c>
      <c r="G232" s="18"/>
      <c r="H232" s="18"/>
      <c r="I232" s="33"/>
      <c r="J232" s="18"/>
      <c r="K232" s="18"/>
      <c r="L232" s="18"/>
      <c r="M232" s="18"/>
      <c r="N232" s="15"/>
    </row>
    <row r="233" spans="1:14" x14ac:dyDescent="0.25">
      <c r="A233" s="17" t="s">
        <v>10</v>
      </c>
      <c r="B233" s="20">
        <f>C219</f>
        <v>0.87282485320946657</v>
      </c>
      <c r="C233" s="20">
        <f>G219</f>
        <v>0.98831412428580157</v>
      </c>
      <c r="D233" s="20">
        <f>J219</f>
        <v>1.1428192472206529</v>
      </c>
      <c r="E233" s="20">
        <f>K219</f>
        <v>1.2297819797159306</v>
      </c>
      <c r="F233" s="8">
        <f>E219</f>
        <v>1.5513242176363384</v>
      </c>
      <c r="G233" s="18"/>
      <c r="H233" s="18"/>
      <c r="I233" s="40"/>
      <c r="J233" s="18"/>
      <c r="K233" s="18"/>
      <c r="L233" s="18"/>
      <c r="M233" s="18"/>
      <c r="N233" s="15"/>
    </row>
    <row r="234" spans="1:14" ht="15.75" thickBot="1" x14ac:dyDescent="0.3">
      <c r="A234" s="18" t="s">
        <v>12</v>
      </c>
      <c r="B234" s="36" cm="1">
        <f t="array" ref="B234">(1/B233)/(SUM(1/$B$233:$F$233))</f>
        <v>0.25514995388247963</v>
      </c>
      <c r="C234" s="36" cm="1">
        <f t="array" ref="C234">(1/C233)/(SUM(1/$B$233:$F$233))</f>
        <v>0.22533445143750322</v>
      </c>
      <c r="D234" s="36" cm="1">
        <f t="array" ref="D234">(1/D233)/(SUM(1/$B$233:$F$233))</f>
        <v>0.19487003004673653</v>
      </c>
      <c r="E234" s="36" cm="1">
        <f t="array" ref="E234">(1/E233)/(SUM(1/$B$233:$F$233))</f>
        <v>0.18109000190043406</v>
      </c>
      <c r="F234" s="36" cm="1">
        <f t="array" ref="F234">(1/F233)/(SUM(1/$B$233:$F$233))</f>
        <v>0.14355556273284653</v>
      </c>
      <c r="G234" s="18"/>
      <c r="H234" s="28">
        <f>SUM(B234:F234)</f>
        <v>0.99999999999999989</v>
      </c>
      <c r="I234" s="18"/>
      <c r="J234" s="18"/>
      <c r="K234" s="18"/>
      <c r="L234" s="18"/>
      <c r="M234" s="18"/>
      <c r="N234" s="18"/>
    </row>
    <row r="236" spans="1:14" x14ac:dyDescent="0.25">
      <c r="A236" s="17"/>
      <c r="B236" s="18" t="s">
        <v>1</v>
      </c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5"/>
    </row>
    <row r="237" spans="1:14" x14ac:dyDescent="0.25">
      <c r="A237" s="17" t="s">
        <v>0</v>
      </c>
      <c r="B237" s="18">
        <v>1980</v>
      </c>
      <c r="C237" s="37">
        <v>1981</v>
      </c>
      <c r="D237" s="18">
        <v>1983</v>
      </c>
      <c r="E237" s="18">
        <v>1984</v>
      </c>
      <c r="F237" s="18">
        <v>1985</v>
      </c>
      <c r="G237" s="18">
        <v>1986</v>
      </c>
      <c r="H237" s="18">
        <v>1987</v>
      </c>
      <c r="I237" s="18">
        <v>1988</v>
      </c>
      <c r="J237" s="18">
        <v>1989</v>
      </c>
      <c r="K237" s="18">
        <v>1990</v>
      </c>
      <c r="L237" s="18">
        <v>1991</v>
      </c>
      <c r="M237" s="18" t="s">
        <v>5</v>
      </c>
      <c r="N237" s="15" t="s">
        <v>6</v>
      </c>
    </row>
    <row r="238" spans="1:14" x14ac:dyDescent="0.25">
      <c r="A238" s="17">
        <v>1</v>
      </c>
      <c r="B238" s="16">
        <v>-1.5362669512441745</v>
      </c>
      <c r="C238" s="4">
        <v>0.45824885942644616</v>
      </c>
      <c r="D238" s="16">
        <v>-7.843477017379738E-2</v>
      </c>
      <c r="E238" s="16">
        <v>1.5956836792279865</v>
      </c>
      <c r="F238" s="16">
        <v>-0.56992868708145283</v>
      </c>
      <c r="G238" s="16">
        <v>6.0479919231000108E-2</v>
      </c>
      <c r="H238" s="16" t="s">
        <v>4</v>
      </c>
      <c r="I238" s="16">
        <v>1.6957879178586144</v>
      </c>
      <c r="J238" s="16">
        <v>-0.60937754204033312</v>
      </c>
      <c r="K238" s="16">
        <v>-0.54091775724604896</v>
      </c>
      <c r="L238" s="16">
        <v>0.43187152138802748</v>
      </c>
      <c r="M238" s="19">
        <f>AVERAGE(B238:L238)</f>
        <v>9.0714618934626803E-2</v>
      </c>
      <c r="N238" s="21">
        <f>_xlfn.STDEV.S(B238:L238)</f>
        <v>1.0052525592147368</v>
      </c>
    </row>
    <row r="239" spans="1:14" x14ac:dyDescent="0.25">
      <c r="A239" s="17">
        <v>2</v>
      </c>
      <c r="B239" s="16">
        <v>0.24171669598463771</v>
      </c>
      <c r="C239" s="4">
        <v>0.42578386205300428</v>
      </c>
      <c r="D239" s="16">
        <v>3.7708873372732168E-2</v>
      </c>
      <c r="E239" s="16">
        <v>2.2591843557101918</v>
      </c>
      <c r="F239" s="16">
        <v>-1.2461881594920232</v>
      </c>
      <c r="G239" s="16">
        <v>-0.40739281343589495</v>
      </c>
      <c r="H239" s="16" t="s">
        <v>4</v>
      </c>
      <c r="I239" s="16">
        <v>0.11966972258799292</v>
      </c>
      <c r="J239" s="16">
        <v>-1.3495243305563775</v>
      </c>
      <c r="K239" s="16">
        <v>0.59955356521759051</v>
      </c>
      <c r="L239" s="16">
        <v>-0.84495481667625572</v>
      </c>
      <c r="M239" s="19">
        <f t="shared" ref="M239:M249" si="5">AVERAGE(B239:L239)</f>
        <v>-1.644430452344019E-2</v>
      </c>
      <c r="N239" s="21">
        <f t="shared" ref="N239:N244" si="6">_xlfn.STDEV.S(B239:L239)</f>
        <v>1.0525236515348035</v>
      </c>
    </row>
    <row r="240" spans="1:14" x14ac:dyDescent="0.25">
      <c r="A240" s="17">
        <v>3</v>
      </c>
      <c r="B240" s="16">
        <v>1.0497416961175785</v>
      </c>
      <c r="C240" s="4">
        <v>-0.45831945884993341</v>
      </c>
      <c r="D240" s="16">
        <v>-1.0567066449774662</v>
      </c>
      <c r="E240" s="16">
        <v>1.123855029684067</v>
      </c>
      <c r="F240" s="16">
        <v>0.66713342858383151</v>
      </c>
      <c r="G240" s="16">
        <v>-1.0025811394376034</v>
      </c>
      <c r="H240" s="16" t="s">
        <v>4</v>
      </c>
      <c r="I240" s="16">
        <v>1.6816088256655899</v>
      </c>
      <c r="J240" s="16">
        <v>-1.1004567358020148</v>
      </c>
      <c r="K240" s="16">
        <v>0.28523048212978619</v>
      </c>
      <c r="L240" s="16">
        <v>-0.71812065888681287</v>
      </c>
      <c r="M240" s="19">
        <f t="shared" si="5"/>
        <v>4.713848242270223E-2</v>
      </c>
      <c r="N240" s="21">
        <f t="shared" si="6"/>
        <v>1.0411305811065483</v>
      </c>
    </row>
    <row r="241" spans="1:14" x14ac:dyDescent="0.25">
      <c r="A241" s="17">
        <v>4</v>
      </c>
      <c r="B241" s="16">
        <v>1.3005585016229535</v>
      </c>
      <c r="C241" s="4">
        <v>-0.27446641630807295</v>
      </c>
      <c r="D241" s="16">
        <v>-0.50763893783718239</v>
      </c>
      <c r="E241" s="16">
        <v>-0.27207758840510843</v>
      </c>
      <c r="F241" s="16">
        <v>0.58774741182517731</v>
      </c>
      <c r="G241" s="16">
        <v>-0.74372187625873454</v>
      </c>
      <c r="H241" s="16" t="s">
        <v>4</v>
      </c>
      <c r="I241" s="16">
        <v>0.71718806513243116</v>
      </c>
      <c r="J241" s="16">
        <v>-1.2216518223013775</v>
      </c>
      <c r="K241" s="16">
        <v>1.9236747698478573</v>
      </c>
      <c r="L241" s="16">
        <v>-1.0342180634143756</v>
      </c>
      <c r="M241" s="19">
        <f t="shared" si="5"/>
        <v>4.7539404390356796E-2</v>
      </c>
      <c r="N241" s="21">
        <f t="shared" si="6"/>
        <v>1.0409077530546282</v>
      </c>
    </row>
    <row r="242" spans="1:14" x14ac:dyDescent="0.25">
      <c r="A242" s="17">
        <v>5</v>
      </c>
      <c r="B242" s="16">
        <v>1.0750490184846002</v>
      </c>
      <c r="C242" s="4">
        <v>1.4823343007104071</v>
      </c>
      <c r="D242" s="16">
        <v>-0.91586166690730808</v>
      </c>
      <c r="E242" s="16">
        <v>0.46016750201343332</v>
      </c>
      <c r="F242" s="16">
        <v>0.51695651963047151</v>
      </c>
      <c r="G242" s="16">
        <v>7.5765887920548669E-2</v>
      </c>
      <c r="H242" s="16" t="s">
        <v>4</v>
      </c>
      <c r="I242" s="16">
        <v>-0.96728414590836587</v>
      </c>
      <c r="J242" s="16">
        <v>-1.9663232135312918</v>
      </c>
      <c r="K242" s="16">
        <v>-0.17033238622705879</v>
      </c>
      <c r="L242" s="16">
        <v>-0.24716400278681047</v>
      </c>
      <c r="M242" s="19">
        <f t="shared" si="5"/>
        <v>-6.5669218660137446E-2</v>
      </c>
      <c r="N242" s="21">
        <f t="shared" si="6"/>
        <v>1.0287873611016487</v>
      </c>
    </row>
    <row r="243" spans="1:14" x14ac:dyDescent="0.25">
      <c r="A243" s="17">
        <v>6</v>
      </c>
      <c r="B243" s="16">
        <v>0.63295312059026421</v>
      </c>
      <c r="C243" s="4">
        <v>-0.28037581176298532</v>
      </c>
      <c r="D243" s="16">
        <v>0.14615233332052888</v>
      </c>
      <c r="E243" s="16">
        <v>0.97880602410174788</v>
      </c>
      <c r="F243" s="16">
        <v>0.53093651579886714</v>
      </c>
      <c r="G243" s="16">
        <v>0.35902465010736168</v>
      </c>
      <c r="H243" s="16" t="s">
        <v>4</v>
      </c>
      <c r="I243" s="16">
        <v>-1.3016995065249095</v>
      </c>
      <c r="J243" s="16">
        <v>-2.1084549254420533</v>
      </c>
      <c r="K243" s="16">
        <v>4.8584409332299988E-2</v>
      </c>
      <c r="L243" s="16"/>
      <c r="M243" s="19">
        <f t="shared" si="5"/>
        <v>-0.11045257671987538</v>
      </c>
      <c r="N243" s="21">
        <f t="shared" si="6"/>
        <v>0.99385741851099074</v>
      </c>
    </row>
    <row r="244" spans="1:14" x14ac:dyDescent="0.25">
      <c r="A244" s="17">
        <v>7</v>
      </c>
      <c r="B244" s="16">
        <v>0.68246814539066081</v>
      </c>
      <c r="C244" s="4">
        <v>0.35065171503912662</v>
      </c>
      <c r="D244" s="16">
        <v>-0.2900993360439012</v>
      </c>
      <c r="E244" s="16">
        <v>1.5618089266314221</v>
      </c>
      <c r="F244" s="16">
        <v>0.63340867714814864</v>
      </c>
      <c r="G244" s="16">
        <v>0.12558879905440862</v>
      </c>
      <c r="H244" s="16" t="s">
        <v>4</v>
      </c>
      <c r="I244" s="16">
        <v>-0.61539975439755645</v>
      </c>
      <c r="J244" s="16">
        <v>-1.530132493460302</v>
      </c>
      <c r="K244" s="16">
        <v>-1.5383233897594863</v>
      </c>
      <c r="L244" s="16"/>
      <c r="M244" s="19">
        <f t="shared" si="5"/>
        <v>-6.8892078933053255E-2</v>
      </c>
      <c r="N244" s="21">
        <f t="shared" si="6"/>
        <v>1.0351841219938438</v>
      </c>
    </row>
    <row r="245" spans="1:14" x14ac:dyDescent="0.25">
      <c r="A245" s="17">
        <v>8</v>
      </c>
      <c r="B245" s="16">
        <v>0.10953524532786452</v>
      </c>
      <c r="C245" s="4">
        <v>0.41381098444125602</v>
      </c>
      <c r="D245" s="16">
        <v>0.7516687654369929</v>
      </c>
      <c r="E245" s="16" t="s">
        <v>4</v>
      </c>
      <c r="F245" s="16">
        <v>0.22084950674609799</v>
      </c>
      <c r="G245" s="16">
        <v>1.3869022448526236</v>
      </c>
      <c r="H245" s="16" t="s">
        <v>4</v>
      </c>
      <c r="I245" s="16">
        <v>-0.48524827384348351</v>
      </c>
      <c r="J245" s="16">
        <v>-0.44280045246703703</v>
      </c>
      <c r="K245" s="16">
        <v>-2.189275844656644</v>
      </c>
      <c r="L245" s="16"/>
      <c r="M245" s="19">
        <f t="shared" si="5"/>
        <v>-2.9319728020291175E-2</v>
      </c>
      <c r="N245" s="21">
        <f>_xlfn.STDEV.S(B245:L245)</f>
        <v>1.0649014344405492</v>
      </c>
    </row>
    <row r="246" spans="1:14" x14ac:dyDescent="0.25">
      <c r="A246" s="17">
        <v>9</v>
      </c>
      <c r="B246" s="16">
        <v>-0.35397825618182349</v>
      </c>
      <c r="C246" s="4">
        <v>0.61431345031079176</v>
      </c>
      <c r="D246" s="16">
        <v>1.5238021653000016</v>
      </c>
      <c r="E246" s="16">
        <v>-1.0080406426738754E-2</v>
      </c>
      <c r="F246" s="16">
        <v>0.47591802377826392</v>
      </c>
      <c r="G246" s="16">
        <v>1.003091795464792</v>
      </c>
      <c r="H246" s="16" t="s">
        <v>4</v>
      </c>
      <c r="I246" s="16">
        <v>-1.0315747937942894</v>
      </c>
      <c r="J246" s="16">
        <v>-1.350103244150296</v>
      </c>
      <c r="K246" s="16">
        <v>-1.3511090605203167</v>
      </c>
      <c r="L246" s="16"/>
      <c r="M246" s="19">
        <f t="shared" si="5"/>
        <v>-5.3302258468846141E-2</v>
      </c>
      <c r="N246" s="21">
        <f t="shared" ref="N246:N248" si="7">_xlfn.STDEV.S(B246:L246)</f>
        <v>1.045484231815025</v>
      </c>
    </row>
    <row r="247" spans="1:14" x14ac:dyDescent="0.25">
      <c r="A247" s="17">
        <v>10</v>
      </c>
      <c r="B247" s="16">
        <v>0.53670168512855132</v>
      </c>
      <c r="C247" s="4">
        <v>-0.67743830608759903</v>
      </c>
      <c r="D247" s="16">
        <v>1.3513411400235003</v>
      </c>
      <c r="E247" s="16">
        <v>0.23102901603125103</v>
      </c>
      <c r="F247" s="16">
        <v>0.6711218046565679</v>
      </c>
      <c r="G247" s="16">
        <v>0.77474327759638739</v>
      </c>
      <c r="H247" s="16" t="s">
        <v>4</v>
      </c>
      <c r="I247" s="16">
        <v>-1.1421643585453971</v>
      </c>
      <c r="J247" s="16">
        <v>-1.7373244249190731</v>
      </c>
      <c r="K247" s="16">
        <v>-8.0098338841872799E-3</v>
      </c>
      <c r="L247" s="16"/>
      <c r="M247" s="19">
        <f>AVERAGE(B247:L247)</f>
        <v>1.8735013540549517E-16</v>
      </c>
      <c r="N247" s="21">
        <f t="shared" si="7"/>
        <v>0.999999999999999</v>
      </c>
    </row>
    <row r="248" spans="1:14" x14ac:dyDescent="0.25">
      <c r="A248" s="17">
        <v>11</v>
      </c>
      <c r="B248" s="16">
        <v>-0.33174923234646231</v>
      </c>
      <c r="C248" s="4">
        <v>-1.3064681177204875</v>
      </c>
      <c r="D248" s="16">
        <v>0.84711799176510527</v>
      </c>
      <c r="E248" s="16">
        <v>0.8094799178026495</v>
      </c>
      <c r="F248" s="16">
        <v>0.33670116680383616</v>
      </c>
      <c r="G248" s="16">
        <v>1.2178146231998654</v>
      </c>
      <c r="H248" s="16" t="s">
        <v>4</v>
      </c>
      <c r="I248" s="16">
        <v>-0.726399083113072</v>
      </c>
      <c r="J248" s="16">
        <v>-1.5021004079454787</v>
      </c>
      <c r="K248" s="16">
        <v>0.65560314155404475</v>
      </c>
      <c r="L248" s="16"/>
      <c r="M248" s="19">
        <f>AVERAGE(B248:L248)</f>
        <v>0</v>
      </c>
      <c r="N248" s="21">
        <f t="shared" si="7"/>
        <v>1.0000000000000013</v>
      </c>
    </row>
    <row r="249" spans="1:14" ht="15.75" thickBot="1" x14ac:dyDescent="0.3">
      <c r="A249" s="22">
        <v>12</v>
      </c>
      <c r="B249" s="23">
        <v>1.2976166025946572</v>
      </c>
      <c r="C249" s="4">
        <v>0.5729448855410636</v>
      </c>
      <c r="D249" s="23">
        <v>-0.27539349173955224</v>
      </c>
      <c r="E249" s="23">
        <v>-1.1629902541673736</v>
      </c>
      <c r="F249" s="23">
        <v>-0.91514128493927505</v>
      </c>
      <c r="G249" s="23">
        <v>0.70193686794125798</v>
      </c>
      <c r="H249" s="23" t="s">
        <v>4</v>
      </c>
      <c r="I249" s="23">
        <v>-1.2511975218020315</v>
      </c>
      <c r="J249" s="23">
        <v>-0.23591843024682249</v>
      </c>
      <c r="K249" s="23">
        <v>1.268142626818078</v>
      </c>
      <c r="L249" s="23"/>
      <c r="M249" s="24">
        <f t="shared" si="5"/>
        <v>1.9737298215558337E-16</v>
      </c>
      <c r="N249" s="45">
        <f>_xlfn.STDEV.S(B249:L249)</f>
        <v>0.99999999999999833</v>
      </c>
    </row>
    <row r="250" spans="1:14" x14ac:dyDescent="0.25">
      <c r="A250" s="18"/>
      <c r="B250" s="36"/>
      <c r="C250" s="36"/>
      <c r="D250" s="36"/>
      <c r="E250" s="36"/>
      <c r="F250" s="36"/>
      <c r="G250" s="18"/>
      <c r="H250" s="43"/>
      <c r="I250" s="18"/>
      <c r="J250" s="18"/>
      <c r="K250" s="18"/>
      <c r="L250" s="18"/>
      <c r="M250" s="18"/>
      <c r="N250" s="18"/>
    </row>
    <row r="251" spans="1:14" x14ac:dyDescent="0.25">
      <c r="A251" s="18"/>
      <c r="B251" s="36"/>
      <c r="C251" s="36"/>
      <c r="D251" s="36"/>
      <c r="E251" s="36"/>
      <c r="F251" s="36"/>
      <c r="G251" s="18"/>
      <c r="H251" s="43"/>
      <c r="I251" s="18"/>
      <c r="J251" s="18"/>
      <c r="K251" s="18"/>
      <c r="L251" s="18"/>
      <c r="M251" s="18"/>
      <c r="N251" s="18"/>
    </row>
    <row r="253" spans="1:14" ht="15.75" thickBot="1" x14ac:dyDescent="0.3">
      <c r="A253" t="s">
        <v>44</v>
      </c>
    </row>
    <row r="254" spans="1:14" x14ac:dyDescent="0.25">
      <c r="A254" s="30" t="s">
        <v>0</v>
      </c>
      <c r="B254" s="31" t="s">
        <v>29</v>
      </c>
      <c r="C254" s="31" t="s">
        <v>19</v>
      </c>
      <c r="D254" s="31" t="s">
        <v>20</v>
      </c>
      <c r="E254" s="31" t="s">
        <v>21</v>
      </c>
      <c r="F254" s="31" t="s">
        <v>22</v>
      </c>
      <c r="G254" s="31" t="s">
        <v>23</v>
      </c>
      <c r="H254" s="31" t="s">
        <v>24</v>
      </c>
      <c r="I254" s="31" t="s">
        <v>25</v>
      </c>
      <c r="J254" s="31" t="s">
        <v>26</v>
      </c>
      <c r="K254" s="31" t="s">
        <v>27</v>
      </c>
      <c r="L254" s="31" t="s">
        <v>28</v>
      </c>
      <c r="M254" s="31"/>
      <c r="N254" s="12"/>
    </row>
    <row r="255" spans="1:14" x14ac:dyDescent="0.25">
      <c r="A255" s="13">
        <v>12</v>
      </c>
      <c r="B255" s="9">
        <v>-0.23591843024682249</v>
      </c>
      <c r="C255" s="4">
        <v>1.2976166025946572</v>
      </c>
      <c r="D255" s="4">
        <v>0.5729448855410636</v>
      </c>
      <c r="E255" s="7" t="s">
        <v>4</v>
      </c>
      <c r="F255" s="4">
        <v>-0.27539349173955224</v>
      </c>
      <c r="G255" s="4">
        <v>-1.1629902541673736</v>
      </c>
      <c r="H255" s="4">
        <v>-0.91514128493927505</v>
      </c>
      <c r="I255" s="4">
        <v>0.70193686794125798</v>
      </c>
      <c r="J255" s="7" t="s">
        <v>4</v>
      </c>
      <c r="K255" s="4">
        <v>-1.2511975218020315</v>
      </c>
      <c r="L255" s="4">
        <v>1.268142626818078</v>
      </c>
      <c r="M255" s="14"/>
      <c r="N255" s="15"/>
    </row>
    <row r="256" spans="1:14" x14ac:dyDescent="0.25">
      <c r="A256" s="37">
        <v>1</v>
      </c>
      <c r="B256" s="9">
        <v>-0.54091775724604896</v>
      </c>
      <c r="C256" s="4">
        <v>0.45824885942644616</v>
      </c>
      <c r="D256" s="4">
        <v>-0.90714618934626912</v>
      </c>
      <c r="E256" s="4">
        <v>-7.843477017379738E-2</v>
      </c>
      <c r="F256" s="4">
        <v>1.5956836792279865</v>
      </c>
      <c r="G256" s="4">
        <v>-0.56992868708145283</v>
      </c>
      <c r="H256" s="4">
        <v>6.0479919231000108E-2</v>
      </c>
      <c r="I256" s="7" t="s">
        <v>4</v>
      </c>
      <c r="J256" s="4">
        <v>1.6957879178586144</v>
      </c>
      <c r="K256" s="4">
        <v>-0.60937754204033312</v>
      </c>
      <c r="L256" s="4">
        <v>0.43187152138802748</v>
      </c>
      <c r="M256" s="14"/>
      <c r="N256" s="15"/>
    </row>
    <row r="257" spans="1:14" x14ac:dyDescent="0.25">
      <c r="A257" s="37">
        <v>2</v>
      </c>
      <c r="B257" s="9">
        <v>0.59955356521759051</v>
      </c>
      <c r="C257" s="4">
        <v>0.42578386205300428</v>
      </c>
      <c r="D257" s="4">
        <v>0.16444304523440428</v>
      </c>
      <c r="E257" s="4">
        <v>3.7708873372732168E-2</v>
      </c>
      <c r="F257" s="4">
        <v>2.2591843557101918</v>
      </c>
      <c r="G257" s="4">
        <v>-1.2461881594920232</v>
      </c>
      <c r="H257" s="4">
        <v>-0.40739281343589495</v>
      </c>
      <c r="I257" s="7" t="s">
        <v>4</v>
      </c>
      <c r="J257" s="4">
        <v>0.11966972258799292</v>
      </c>
      <c r="K257" s="4">
        <v>-1.3495243305563775</v>
      </c>
      <c r="L257" s="4">
        <v>-0.84495481667625572</v>
      </c>
      <c r="M257" s="14"/>
      <c r="N257" s="15"/>
    </row>
    <row r="258" spans="1:14" x14ac:dyDescent="0.25">
      <c r="A258" s="37">
        <v>3</v>
      </c>
      <c r="B258" s="9">
        <v>0.28523048212978619</v>
      </c>
      <c r="C258" s="4">
        <v>-0.45831945884993341</v>
      </c>
      <c r="D258" s="4">
        <v>-0.47138482422702888</v>
      </c>
      <c r="E258" s="4">
        <v>-1.0567066449774662</v>
      </c>
      <c r="F258" s="4">
        <v>1.123855029684067</v>
      </c>
      <c r="G258" s="4">
        <v>0.66713342858383151</v>
      </c>
      <c r="H258" s="4">
        <v>-1.0025811394376034</v>
      </c>
      <c r="I258" s="7" t="s">
        <v>4</v>
      </c>
      <c r="J258" s="4">
        <v>1.6816088256655899</v>
      </c>
      <c r="K258" s="4">
        <v>-1.1004567358020148</v>
      </c>
      <c r="L258" s="4">
        <v>-0.71812065888681287</v>
      </c>
      <c r="M258" s="16"/>
      <c r="N258" s="15"/>
    </row>
    <row r="259" spans="1:14" x14ac:dyDescent="0.25">
      <c r="A259" s="37">
        <v>4</v>
      </c>
      <c r="B259" s="9">
        <v>1.9236747698478573</v>
      </c>
      <c r="C259" s="4">
        <v>-0.27446641630807295</v>
      </c>
      <c r="D259" s="4">
        <v>-0.47539404390356355</v>
      </c>
      <c r="E259" s="4">
        <v>-0.50763893783718239</v>
      </c>
      <c r="F259" s="4">
        <v>-0.27207758840510843</v>
      </c>
      <c r="G259" s="4">
        <v>0.58774741182517731</v>
      </c>
      <c r="H259" s="4">
        <v>-0.74372187625873454</v>
      </c>
      <c r="I259" s="7" t="s">
        <v>4</v>
      </c>
      <c r="J259" s="4">
        <v>0.71718806513243116</v>
      </c>
      <c r="K259" s="4">
        <v>-1.2216518223013775</v>
      </c>
      <c r="L259" s="4">
        <v>-1.0342180634143756</v>
      </c>
      <c r="M259" s="16"/>
      <c r="N259" s="15"/>
    </row>
    <row r="260" spans="1:14" x14ac:dyDescent="0.25">
      <c r="A260" s="37">
        <v>5</v>
      </c>
      <c r="B260" s="36">
        <v>-0.17033238622705879</v>
      </c>
      <c r="C260" s="4">
        <v>1.4823343007104071</v>
      </c>
      <c r="D260" s="4">
        <v>0.65669218660137141</v>
      </c>
      <c r="E260" s="4">
        <v>-0.91586166690730808</v>
      </c>
      <c r="F260" s="4">
        <v>0.46016750201343332</v>
      </c>
      <c r="G260" s="4">
        <v>0.51695651963047151</v>
      </c>
      <c r="H260" s="4">
        <v>7.5765887920548669E-2</v>
      </c>
      <c r="I260" s="7" t="s">
        <v>4</v>
      </c>
      <c r="J260" s="4">
        <v>-0.96728414590836587</v>
      </c>
      <c r="K260" s="4">
        <v>-1.9663232135312918</v>
      </c>
      <c r="L260" s="4">
        <v>-0.24716400278681047</v>
      </c>
      <c r="M260" s="16"/>
      <c r="N260" s="15"/>
    </row>
    <row r="261" spans="1:14" x14ac:dyDescent="0.25">
      <c r="A261" s="37">
        <v>6</v>
      </c>
      <c r="B261" s="36">
        <v>4.8584409332299988E-2</v>
      </c>
      <c r="C261" s="4">
        <v>-0.28037581176298532</v>
      </c>
      <c r="D261" s="4">
        <v>0.99407319047887321</v>
      </c>
      <c r="E261" s="4">
        <v>0.14615233332052888</v>
      </c>
      <c r="F261" s="4">
        <v>0.97880602410174788</v>
      </c>
      <c r="G261" s="4">
        <v>0.53093651579886714</v>
      </c>
      <c r="H261" s="4">
        <v>0.35902465010736168</v>
      </c>
      <c r="I261" s="7" t="s">
        <v>4</v>
      </c>
      <c r="J261" s="4">
        <v>-1.3016995065249095</v>
      </c>
      <c r="K261" s="4">
        <v>-2.1084549254420533</v>
      </c>
      <c r="L261" s="4"/>
      <c r="M261" s="16"/>
      <c r="N261" s="15"/>
    </row>
    <row r="262" spans="1:14" x14ac:dyDescent="0.25">
      <c r="A262" s="37">
        <v>7</v>
      </c>
      <c r="B262" s="36">
        <v>-1.5383233897594863</v>
      </c>
      <c r="C262" s="4">
        <v>0.35065171503912662</v>
      </c>
      <c r="D262" s="4">
        <v>0.62002871039748264</v>
      </c>
      <c r="E262" s="4">
        <v>-0.2900993360439012</v>
      </c>
      <c r="F262" s="4">
        <v>1.5618089266314221</v>
      </c>
      <c r="G262" s="4">
        <v>0.63340867714814864</v>
      </c>
      <c r="H262" s="4">
        <v>0.12558879905440862</v>
      </c>
      <c r="I262" s="7" t="s">
        <v>4</v>
      </c>
      <c r="J262" s="4">
        <v>-0.61539975439755645</v>
      </c>
      <c r="K262" s="4">
        <v>-1.530132493460302</v>
      </c>
      <c r="L262" s="4"/>
      <c r="M262" s="16"/>
      <c r="N262" s="15"/>
    </row>
    <row r="263" spans="1:14" x14ac:dyDescent="0.25">
      <c r="A263" s="37">
        <v>8</v>
      </c>
      <c r="B263" s="36">
        <v>-2.189275844656644</v>
      </c>
      <c r="C263" s="4">
        <v>0.41381098444125602</v>
      </c>
      <c r="D263" s="4">
        <v>0.23455782416232865</v>
      </c>
      <c r="E263" s="4">
        <v>0.7516687654369929</v>
      </c>
      <c r="F263" s="7" t="s">
        <v>4</v>
      </c>
      <c r="G263" s="4">
        <v>0.22084950674609799</v>
      </c>
      <c r="H263" s="4">
        <v>1.3869022448526236</v>
      </c>
      <c r="I263" s="7" t="s">
        <v>4</v>
      </c>
      <c r="J263" s="9">
        <v>-0.48524827384348351</v>
      </c>
      <c r="K263" s="4">
        <v>-0.44280045246703703</v>
      </c>
      <c r="L263" s="4"/>
      <c r="M263" s="16"/>
      <c r="N263" s="15"/>
    </row>
    <row r="264" spans="1:14" x14ac:dyDescent="0.25">
      <c r="A264" s="17"/>
      <c r="B264" s="18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5"/>
    </row>
    <row r="265" spans="1:14" x14ac:dyDescent="0.25">
      <c r="A265" s="17" t="s">
        <v>10</v>
      </c>
      <c r="B265" s="18"/>
      <c r="C265" s="19" cm="1">
        <f t="array" ref="C265">SQRT(SUMSQ($B$255:$B$263-C255:C263)/COUNT($B$255:$B$263))</f>
        <v>1.5616501498634399</v>
      </c>
      <c r="D265" s="19" cm="1">
        <f t="array" ref="D265">SQRT(SUMSQ($B$255:$B$263-D255:D263)/COUNT($B$255:$B$263))</f>
        <v>1.468826981313947</v>
      </c>
      <c r="E265" s="19" t="e" cm="1">
        <f t="array" ref="E265">SQRT(SUMSQ($B$255:$B$263-E255:E263)/COUNT($B$255:$B$263))</f>
        <v>#VALUE!</v>
      </c>
      <c r="F265" s="19" t="e" cm="1">
        <f t="array" ref="F265">SQRT(SUMSQ($B$255:$B$263-F255:F263)/COUNT($B$255:$B$263))</f>
        <v>#VALUE!</v>
      </c>
      <c r="G265" s="19" cm="1">
        <f t="array" ref="G265">SQRT(SUMSQ($B$255:$B$263-G255:G263)/COUNT($B$255:$B$263))</f>
        <v>1.3915527720320893</v>
      </c>
      <c r="H265" s="19" cm="1">
        <f t="array" ref="H265">SQRT(SUMSQ($B$255:$B$263-H255:H263)/COUNT($B$255:$B$263))</f>
        <v>1.7102637387580886</v>
      </c>
      <c r="I265" s="19" t="e" cm="1">
        <f t="array" ref="I265">SQRT(SUMSQ($B$255:$B$263-I255:I263)/COUNT($B$255:$B$263))</f>
        <v>#VALUE!</v>
      </c>
      <c r="J265" s="19" t="e" cm="1">
        <f t="array" ref="J265">SQRT(SUMSQ($B$255:$B$263-J255:J263)/COUNT($B$255:$B$263))</f>
        <v>#VALUE!</v>
      </c>
      <c r="K265" s="19" cm="1">
        <f t="array" ref="K265">SQRT(SUMSQ($B$255:$B$263-K255:K263)/COUNT($B$255:$B$263))</f>
        <v>1.750436027798324</v>
      </c>
      <c r="L265" s="19" cm="1">
        <f t="array" ref="L265">SQRT(SUMSQ($B$255:$B$263-L255:L263)/COUNT($B$255:$B$263))</f>
        <v>1.5712202530454222</v>
      </c>
      <c r="M265" s="19"/>
      <c r="N265" s="15"/>
    </row>
    <row r="266" spans="1:14" x14ac:dyDescent="0.25">
      <c r="A266" s="17" t="s">
        <v>11</v>
      </c>
      <c r="B266" s="18"/>
      <c r="C266" s="16">
        <v>3</v>
      </c>
      <c r="D266" s="16">
        <v>2</v>
      </c>
      <c r="G266" s="16">
        <v>1</v>
      </c>
      <c r="H266" s="16">
        <v>4</v>
      </c>
      <c r="I266" s="18"/>
      <c r="K266" s="16">
        <v>5</v>
      </c>
      <c r="M266" s="18"/>
      <c r="N266" s="15"/>
    </row>
    <row r="267" spans="1:14" ht="15.75" thickBot="1" x14ac:dyDescent="0.3">
      <c r="A267" s="17"/>
      <c r="B267" s="18"/>
      <c r="C267" s="16"/>
      <c r="D267" s="16"/>
      <c r="E267" s="16"/>
      <c r="F267" s="18"/>
      <c r="G267" s="16"/>
      <c r="H267" s="18"/>
      <c r="I267" s="18"/>
      <c r="J267" s="18"/>
      <c r="K267" s="18"/>
      <c r="L267" s="16"/>
      <c r="M267" s="18"/>
      <c r="N267" s="15"/>
    </row>
    <row r="268" spans="1:14" x14ac:dyDescent="0.25">
      <c r="A268" s="13" t="s">
        <v>0</v>
      </c>
      <c r="B268" s="31" t="s">
        <v>23</v>
      </c>
      <c r="C268" s="31" t="s">
        <v>19</v>
      </c>
      <c r="D268" s="31" t="s">
        <v>24</v>
      </c>
      <c r="E268" s="31" t="s">
        <v>27</v>
      </c>
      <c r="G268" s="18"/>
      <c r="I268" s="31" t="s">
        <v>20</v>
      </c>
      <c r="J268" s="18"/>
      <c r="K268" s="18"/>
      <c r="N268" s="15"/>
    </row>
    <row r="269" spans="1:14" x14ac:dyDescent="0.25">
      <c r="A269" s="13">
        <v>12</v>
      </c>
      <c r="B269" s="4">
        <v>-1.1629902541673736</v>
      </c>
      <c r="C269" s="4">
        <v>-1.5362669512441745</v>
      </c>
      <c r="D269" s="4">
        <v>-0.56992868708145283</v>
      </c>
      <c r="E269" s="4">
        <v>1.6957879178586144</v>
      </c>
      <c r="G269" s="18"/>
      <c r="H269" s="18"/>
      <c r="I269" s="4">
        <v>0.5729448855410636</v>
      </c>
      <c r="J269" s="18"/>
      <c r="K269" s="18"/>
      <c r="L269" s="18"/>
      <c r="M269" s="18"/>
      <c r="N269" s="15"/>
    </row>
    <row r="270" spans="1:14" x14ac:dyDescent="0.25">
      <c r="A270" s="37">
        <v>1</v>
      </c>
      <c r="B270" s="4">
        <v>-0.56992868708145283</v>
      </c>
      <c r="C270" s="4">
        <v>0.45824885942644616</v>
      </c>
      <c r="D270" s="4">
        <v>6.0479919231000108E-2</v>
      </c>
      <c r="E270" s="4">
        <v>-0.60937754204033312</v>
      </c>
      <c r="G270" s="18"/>
      <c r="H270" s="18"/>
      <c r="I270" s="4">
        <v>-0.90714618934626912</v>
      </c>
      <c r="J270" s="18"/>
      <c r="K270" s="18"/>
      <c r="M270" s="18"/>
      <c r="N270" s="15"/>
    </row>
    <row r="271" spans="1:14" x14ac:dyDescent="0.25">
      <c r="A271" s="37">
        <v>2</v>
      </c>
      <c r="B271" s="4">
        <v>-1.2461881594920232</v>
      </c>
      <c r="C271" s="4">
        <v>0.42578386205300428</v>
      </c>
      <c r="D271" s="4">
        <v>-0.40739281343589495</v>
      </c>
      <c r="E271" s="4">
        <v>-1.3495243305563775</v>
      </c>
      <c r="G271" s="18"/>
      <c r="H271" s="18"/>
      <c r="I271" s="4">
        <v>0.16444304523440428</v>
      </c>
      <c r="J271" s="18"/>
      <c r="K271" s="18"/>
      <c r="M271" s="18"/>
      <c r="N271" s="15"/>
    </row>
    <row r="272" spans="1:14" x14ac:dyDescent="0.25">
      <c r="A272" s="37">
        <v>3</v>
      </c>
      <c r="B272" s="4">
        <v>0.66713342858383151</v>
      </c>
      <c r="C272" s="4">
        <v>-0.45831945884993341</v>
      </c>
      <c r="D272" s="4">
        <v>-1.0025811394376034</v>
      </c>
      <c r="E272" s="4">
        <v>-1.1004567358020148</v>
      </c>
      <c r="G272" s="18"/>
      <c r="H272" s="18"/>
      <c r="I272" s="4">
        <v>-0.47138482422702888</v>
      </c>
      <c r="J272" s="18"/>
      <c r="K272" s="18"/>
      <c r="L272" s="18"/>
      <c r="M272" s="18"/>
      <c r="N272" s="15"/>
    </row>
    <row r="273" spans="1:14" x14ac:dyDescent="0.25">
      <c r="A273" s="37">
        <v>4</v>
      </c>
      <c r="B273" s="4">
        <v>0.58774741182517731</v>
      </c>
      <c r="C273" s="4">
        <v>-0.27446641630807295</v>
      </c>
      <c r="D273" s="4">
        <v>-0.74372187625873454</v>
      </c>
      <c r="E273" s="4">
        <v>-1.2216518223013775</v>
      </c>
      <c r="G273" s="18"/>
      <c r="H273" s="18"/>
      <c r="I273" s="4">
        <v>-0.47539404390356355</v>
      </c>
      <c r="J273" s="18"/>
      <c r="K273" s="18"/>
      <c r="L273" s="18"/>
      <c r="M273" s="18"/>
      <c r="N273" s="15"/>
    </row>
    <row r="274" spans="1:14" x14ac:dyDescent="0.25">
      <c r="A274" s="37">
        <v>5</v>
      </c>
      <c r="B274" s="4">
        <v>0.51695651963047151</v>
      </c>
      <c r="C274" s="4">
        <v>1.4823343007104071</v>
      </c>
      <c r="D274" s="4">
        <v>7.5765887920548669E-2</v>
      </c>
      <c r="E274" s="4">
        <v>-1.9663232135312918</v>
      </c>
      <c r="G274" s="18"/>
      <c r="H274" s="18"/>
      <c r="I274" s="4">
        <v>0.65669218660137141</v>
      </c>
      <c r="J274" s="18"/>
      <c r="K274" s="18"/>
      <c r="L274" s="18"/>
      <c r="M274" s="18"/>
      <c r="N274" s="15"/>
    </row>
    <row r="275" spans="1:14" x14ac:dyDescent="0.25">
      <c r="A275" s="37">
        <v>6</v>
      </c>
      <c r="B275" s="4">
        <v>0.53093651579886714</v>
      </c>
      <c r="C275" s="4">
        <v>-0.28037581176298532</v>
      </c>
      <c r="D275" s="4">
        <v>0.35902465010736168</v>
      </c>
      <c r="E275" s="4">
        <v>-2.1084549254420533</v>
      </c>
      <c r="G275" s="18"/>
      <c r="H275" s="18"/>
      <c r="I275" s="4">
        <v>0.99407319047887321</v>
      </c>
      <c r="J275" s="18"/>
      <c r="K275" s="18"/>
      <c r="L275" s="18"/>
      <c r="M275" s="18"/>
      <c r="N275" s="15"/>
    </row>
    <row r="276" spans="1:14" x14ac:dyDescent="0.25">
      <c r="A276" s="37">
        <v>7</v>
      </c>
      <c r="B276" s="4">
        <v>0.63340867714814864</v>
      </c>
      <c r="C276" s="4">
        <v>0.35065171503912662</v>
      </c>
      <c r="D276" s="4">
        <v>0.12558879905440862</v>
      </c>
      <c r="E276" s="4">
        <v>-1.530132493460302</v>
      </c>
      <c r="G276" s="18"/>
      <c r="H276" s="18"/>
      <c r="I276" s="4">
        <v>0.62002871039748264</v>
      </c>
      <c r="J276" s="18"/>
      <c r="K276" s="18"/>
      <c r="L276" s="18"/>
      <c r="M276" s="18"/>
      <c r="N276" s="15"/>
    </row>
    <row r="277" spans="1:14" x14ac:dyDescent="0.25">
      <c r="A277" s="37">
        <v>8</v>
      </c>
      <c r="B277" s="4">
        <v>0.22084950674609799</v>
      </c>
      <c r="C277" s="4">
        <v>0.41381098444125602</v>
      </c>
      <c r="D277" s="4">
        <v>1.3869022448526236</v>
      </c>
      <c r="E277" s="4">
        <v>-0.44280045246703703</v>
      </c>
      <c r="G277" s="18"/>
      <c r="H277" s="18"/>
      <c r="I277" s="4">
        <v>0.23455782416232865</v>
      </c>
      <c r="J277" s="18"/>
      <c r="K277" s="18"/>
      <c r="L277" s="18"/>
      <c r="M277" s="18"/>
      <c r="N277" s="15"/>
    </row>
    <row r="278" spans="1:14" x14ac:dyDescent="0.25">
      <c r="A278" s="13">
        <v>11</v>
      </c>
      <c r="B278" s="4">
        <v>0.33670116680383616</v>
      </c>
      <c r="C278" s="9">
        <v>-1.3064681177204875</v>
      </c>
      <c r="D278" s="9">
        <v>1.2178146231998654</v>
      </c>
      <c r="E278" s="9">
        <v>-1.5021004079454787</v>
      </c>
      <c r="F278" s="4"/>
      <c r="G278" s="18"/>
      <c r="H278" s="18"/>
      <c r="I278" s="7" t="s">
        <v>4</v>
      </c>
      <c r="J278" s="18"/>
      <c r="K278" s="18"/>
      <c r="L278" s="18"/>
      <c r="M278" s="18"/>
      <c r="N278" s="15"/>
    </row>
    <row r="279" spans="1:14" x14ac:dyDescent="0.25">
      <c r="A279" s="17" t="s">
        <v>10</v>
      </c>
      <c r="B279" s="20">
        <f>G265</f>
        <v>1.3915527720320893</v>
      </c>
      <c r="C279" s="20">
        <f>C265</f>
        <v>1.5616501498634399</v>
      </c>
      <c r="D279" s="20">
        <f>H265</f>
        <v>1.7102637387580886</v>
      </c>
      <c r="E279" s="20">
        <f>K265</f>
        <v>1.750436027798324</v>
      </c>
      <c r="F279" s="8"/>
      <c r="G279" s="18"/>
      <c r="H279" s="18"/>
      <c r="I279" s="20">
        <f>D265</f>
        <v>1.468826981313947</v>
      </c>
      <c r="J279" s="18"/>
      <c r="K279" s="18"/>
      <c r="L279" s="18"/>
      <c r="M279" s="18"/>
      <c r="N279" s="15"/>
    </row>
    <row r="280" spans="1:14" ht="15.75" thickBot="1" x14ac:dyDescent="0.3">
      <c r="A280" s="18" t="s">
        <v>12</v>
      </c>
      <c r="B280" s="36" t="e" cm="1">
        <f t="array" ref="B280">(1/B279)/(SUM(1/$B$279:$F$279))</f>
        <v>#DIV/0!</v>
      </c>
      <c r="C280" s="36" t="e" cm="1">
        <f t="array" ref="C280">(1/C279)/(SUM(1/$B$279:$F$279))</f>
        <v>#DIV/0!</v>
      </c>
      <c r="D280" s="36" t="e" cm="1">
        <f t="array" ref="D280">(1/D279)/(SUM(1/$B$279:$F$279))</f>
        <v>#DIV/0!</v>
      </c>
      <c r="E280" s="36" t="e" cm="1">
        <f t="array" ref="E280">(1/E279)/(SUM(1/$B$279:$F$279))</f>
        <v>#DIV/0!</v>
      </c>
      <c r="F280" s="36"/>
      <c r="G280" s="18"/>
      <c r="H280" s="28" t="e">
        <f>SUM(B280:F280)</f>
        <v>#DIV/0!</v>
      </c>
      <c r="I280" s="18"/>
      <c r="J280" s="18"/>
      <c r="K280" s="18"/>
      <c r="L280" s="18"/>
      <c r="M280" s="18"/>
      <c r="N280" s="18"/>
    </row>
    <row r="282" spans="1:14" x14ac:dyDescent="0.25">
      <c r="A282" s="17"/>
      <c r="B282" s="18" t="s">
        <v>1</v>
      </c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5"/>
    </row>
    <row r="283" spans="1:14" x14ac:dyDescent="0.25">
      <c r="A283" s="17" t="s">
        <v>0</v>
      </c>
      <c r="B283" s="18">
        <v>1980</v>
      </c>
      <c r="C283" s="18">
        <v>1981</v>
      </c>
      <c r="D283" s="18">
        <v>1982</v>
      </c>
      <c r="E283" s="18">
        <v>1983</v>
      </c>
      <c r="F283" s="18">
        <v>1984</v>
      </c>
      <c r="G283" s="18">
        <v>1985</v>
      </c>
      <c r="H283" s="18">
        <v>1986</v>
      </c>
      <c r="I283" s="18">
        <v>1987</v>
      </c>
      <c r="J283" s="18">
        <v>1988</v>
      </c>
      <c r="K283" s="18">
        <v>1989</v>
      </c>
      <c r="L283" s="18">
        <v>1991</v>
      </c>
      <c r="M283" s="18" t="s">
        <v>5</v>
      </c>
      <c r="N283" s="15" t="s">
        <v>6</v>
      </c>
    </row>
    <row r="284" spans="1:14" x14ac:dyDescent="0.25">
      <c r="A284" s="17">
        <v>1</v>
      </c>
      <c r="B284" s="16">
        <v>-1.5362669512441745</v>
      </c>
      <c r="C284" s="16">
        <v>0.45824885942644616</v>
      </c>
      <c r="D284" s="16">
        <v>-0.90714618934626912</v>
      </c>
      <c r="E284" s="16">
        <v>-7.843477017379738E-2</v>
      </c>
      <c r="F284" s="16">
        <v>1.5956836792279865</v>
      </c>
      <c r="G284" s="16">
        <v>-0.56992868708145283</v>
      </c>
      <c r="H284" s="16">
        <v>6.0479919231000108E-2</v>
      </c>
      <c r="I284" s="16" t="s">
        <v>4</v>
      </c>
      <c r="J284" s="16">
        <v>1.6957879178586144</v>
      </c>
      <c r="K284" s="16">
        <v>-0.60937754204033312</v>
      </c>
      <c r="L284" s="4">
        <v>0.43187152138802748</v>
      </c>
      <c r="M284" s="19">
        <f>AVERAGE(B284:L284)</f>
        <v>5.4091775724604774E-2</v>
      </c>
      <c r="N284" s="21">
        <f>_xlfn.STDEV.S(B284:L284)</f>
        <v>1.0369907734447301</v>
      </c>
    </row>
    <row r="285" spans="1:14" x14ac:dyDescent="0.25">
      <c r="A285" s="17">
        <v>2</v>
      </c>
      <c r="B285" s="16">
        <v>0.24171669598463771</v>
      </c>
      <c r="C285" s="16">
        <v>0.42578386205300428</v>
      </c>
      <c r="D285" s="16">
        <v>0.16444304523440428</v>
      </c>
      <c r="E285" s="16">
        <v>3.7708873372732168E-2</v>
      </c>
      <c r="F285" s="16">
        <v>2.2591843557101918</v>
      </c>
      <c r="G285" s="16">
        <v>-1.2461881594920232</v>
      </c>
      <c r="H285" s="16">
        <v>-0.40739281343589495</v>
      </c>
      <c r="I285" s="16" t="s">
        <v>4</v>
      </c>
      <c r="J285" s="16">
        <v>0.11966972258799292</v>
      </c>
      <c r="K285" s="16">
        <v>-1.3495243305563775</v>
      </c>
      <c r="L285" s="4">
        <v>-0.84495481667625572</v>
      </c>
      <c r="M285" s="19">
        <f t="shared" ref="M285:M295" si="8">AVERAGE(B285:L285)</f>
        <v>-5.9955356521758783E-2</v>
      </c>
      <c r="N285" s="21">
        <f t="shared" ref="N285:N290" si="9">_xlfn.STDEV.S(B285:L285)</f>
        <v>1.0330423824089445</v>
      </c>
    </row>
    <row r="286" spans="1:14" x14ac:dyDescent="0.25">
      <c r="A286" s="17">
        <v>3</v>
      </c>
      <c r="B286" s="16">
        <v>1.0497416961175785</v>
      </c>
      <c r="C286" s="16">
        <v>-0.45831945884993341</v>
      </c>
      <c r="D286" s="16">
        <v>-0.47138482422702888</v>
      </c>
      <c r="E286" s="16">
        <v>-1.0567066449774662</v>
      </c>
      <c r="F286" s="16">
        <v>1.123855029684067</v>
      </c>
      <c r="G286" s="16">
        <v>0.66713342858383151</v>
      </c>
      <c r="H286" s="16">
        <v>-1.0025811394376034</v>
      </c>
      <c r="I286" s="16" t="s">
        <v>4</v>
      </c>
      <c r="J286" s="16">
        <v>1.6816088256655899</v>
      </c>
      <c r="K286" s="16">
        <v>-1.1004567358020148</v>
      </c>
      <c r="L286" s="4">
        <v>-0.71812065888681287</v>
      </c>
      <c r="M286" s="19">
        <f t="shared" si="8"/>
        <v>-2.8523048212979275E-2</v>
      </c>
      <c r="N286" s="21">
        <f t="shared" si="9"/>
        <v>1.0493653070769569</v>
      </c>
    </row>
    <row r="287" spans="1:14" x14ac:dyDescent="0.25">
      <c r="A287" s="17">
        <v>4</v>
      </c>
      <c r="B287" s="16">
        <v>1.3005585016229535</v>
      </c>
      <c r="C287" s="16">
        <v>-0.27446641630807295</v>
      </c>
      <c r="D287" s="16">
        <v>-0.47539404390356355</v>
      </c>
      <c r="E287" s="16">
        <v>-0.50763893783718239</v>
      </c>
      <c r="F287" s="16">
        <v>-0.27207758840510843</v>
      </c>
      <c r="G287" s="16">
        <v>0.58774741182517731</v>
      </c>
      <c r="H287" s="16">
        <v>-0.74372187625873454</v>
      </c>
      <c r="I287" s="16" t="s">
        <v>4</v>
      </c>
      <c r="J287" s="16">
        <v>0.71718806513243116</v>
      </c>
      <c r="K287" s="16">
        <v>-1.2216518223013775</v>
      </c>
      <c r="L287" s="4">
        <v>-1.0342180634143756</v>
      </c>
      <c r="M287" s="19">
        <f t="shared" si="8"/>
        <v>-0.19236747698478532</v>
      </c>
      <c r="N287" s="21">
        <f t="shared" si="9"/>
        <v>0.811680213291189</v>
      </c>
    </row>
    <row r="288" spans="1:14" x14ac:dyDescent="0.25">
      <c r="A288" s="17">
        <v>5</v>
      </c>
      <c r="B288" s="16">
        <v>1.0750490184846002</v>
      </c>
      <c r="C288" s="16">
        <v>1.4823343007104071</v>
      </c>
      <c r="D288" s="16">
        <v>0.65669218660137141</v>
      </c>
      <c r="E288" s="16">
        <v>-0.91586166690730808</v>
      </c>
      <c r="F288" s="16">
        <v>0.46016750201343332</v>
      </c>
      <c r="G288" s="16">
        <v>0.51695651963047151</v>
      </c>
      <c r="H288" s="16">
        <v>7.5765887920548669E-2</v>
      </c>
      <c r="I288" s="16" t="s">
        <v>4</v>
      </c>
      <c r="J288" s="16">
        <v>-0.96728414590836587</v>
      </c>
      <c r="K288" s="16">
        <v>-1.9663232135312918</v>
      </c>
      <c r="L288" s="4">
        <v>-0.24716400278681047</v>
      </c>
      <c r="M288" s="19">
        <f t="shared" si="8"/>
        <v>1.7033238622705539E-2</v>
      </c>
      <c r="N288" s="21">
        <f t="shared" si="9"/>
        <v>1.0524091708510463</v>
      </c>
    </row>
    <row r="289" spans="1:14" x14ac:dyDescent="0.25">
      <c r="A289" s="17">
        <v>6</v>
      </c>
      <c r="B289" s="16">
        <v>0.63295312059026421</v>
      </c>
      <c r="C289" s="16">
        <v>-0.28037581176298532</v>
      </c>
      <c r="D289" s="16">
        <v>0.99407319047887321</v>
      </c>
      <c r="E289" s="16">
        <v>0.14615233332052888</v>
      </c>
      <c r="F289" s="16">
        <v>0.97880602410174788</v>
      </c>
      <c r="G289" s="16">
        <v>0.53093651579886714</v>
      </c>
      <c r="H289" s="16">
        <v>0.35902465010736168</v>
      </c>
      <c r="I289" s="16" t="s">
        <v>4</v>
      </c>
      <c r="J289" s="16">
        <v>-1.3016995065249095</v>
      </c>
      <c r="K289" s="16">
        <v>-2.1084549254420533</v>
      </c>
      <c r="L289" s="16"/>
      <c r="M289" s="19">
        <f t="shared" si="8"/>
        <v>-5.3982677035894827E-3</v>
      </c>
      <c r="N289" s="21">
        <f t="shared" si="9"/>
        <v>1.0605056154685171</v>
      </c>
    </row>
    <row r="290" spans="1:14" x14ac:dyDescent="0.25">
      <c r="A290" s="17">
        <v>7</v>
      </c>
      <c r="B290" s="16">
        <v>0.68246814539066081</v>
      </c>
      <c r="C290" s="16">
        <v>0.35065171503912662</v>
      </c>
      <c r="D290" s="16">
        <v>0.62002871039748264</v>
      </c>
      <c r="E290" s="16">
        <v>-0.2900993360439012</v>
      </c>
      <c r="F290" s="16">
        <v>1.5618089266314221</v>
      </c>
      <c r="G290" s="16">
        <v>0.63340867714814864</v>
      </c>
      <c r="H290" s="16">
        <v>0.12558879905440862</v>
      </c>
      <c r="I290" s="16" t="s">
        <v>4</v>
      </c>
      <c r="J290" s="16">
        <v>-0.61539975439755645</v>
      </c>
      <c r="K290" s="16">
        <v>-1.530132493460302</v>
      </c>
      <c r="L290" s="16"/>
      <c r="M290" s="19">
        <f t="shared" si="8"/>
        <v>0.17092482108438775</v>
      </c>
      <c r="N290" s="21">
        <f t="shared" si="9"/>
        <v>0.89237208455569861</v>
      </c>
    </row>
    <row r="291" spans="1:14" x14ac:dyDescent="0.25">
      <c r="A291" s="17">
        <v>8</v>
      </c>
      <c r="B291" s="16">
        <v>0.10953524532786452</v>
      </c>
      <c r="C291" s="16">
        <v>0.41381098444125602</v>
      </c>
      <c r="D291" s="16">
        <v>0.23455782416232865</v>
      </c>
      <c r="E291" s="16">
        <v>0.7516687654369929</v>
      </c>
      <c r="F291" s="16" t="s">
        <v>4</v>
      </c>
      <c r="G291" s="16">
        <v>0.22084950674609799</v>
      </c>
      <c r="H291" s="16">
        <v>1.3869022448526236</v>
      </c>
      <c r="I291" s="16" t="s">
        <v>4</v>
      </c>
      <c r="J291" s="16">
        <v>-0.48524827384348351</v>
      </c>
      <c r="K291" s="16">
        <v>-0.44280045246703703</v>
      </c>
      <c r="L291" s="16"/>
      <c r="M291" s="19">
        <f t="shared" si="8"/>
        <v>0.27365948058208034</v>
      </c>
      <c r="N291" s="21">
        <f>_xlfn.STDEV.S(B291:L291)</f>
        <v>0.61038105024687161</v>
      </c>
    </row>
    <row r="292" spans="1:14" x14ac:dyDescent="0.25">
      <c r="A292" s="17">
        <v>9</v>
      </c>
      <c r="B292" s="16">
        <v>-0.35397825618182349</v>
      </c>
      <c r="C292" s="16">
        <v>0.61431345031079176</v>
      </c>
      <c r="D292" s="16">
        <v>0.47972032621961597</v>
      </c>
      <c r="E292" s="16">
        <v>1.5238021653000016</v>
      </c>
      <c r="F292" s="16">
        <v>-1.0080406426738754E-2</v>
      </c>
      <c r="G292" s="16">
        <v>0.47591802377826392</v>
      </c>
      <c r="H292" s="16">
        <v>1.003091795464792</v>
      </c>
      <c r="I292" s="16" t="s">
        <v>4</v>
      </c>
      <c r="J292" s="16">
        <v>-1.0315747937942894</v>
      </c>
      <c r="K292" s="16">
        <v>-1.350103244150296</v>
      </c>
      <c r="L292" s="16"/>
      <c r="M292" s="19">
        <f t="shared" si="8"/>
        <v>0.15012322894670194</v>
      </c>
      <c r="N292" s="21">
        <f t="shared" ref="N292:N294" si="10">_xlfn.STDEV.S(B292:L292)</f>
        <v>0.93351964707199986</v>
      </c>
    </row>
    <row r="293" spans="1:14" x14ac:dyDescent="0.25">
      <c r="A293" s="17">
        <v>10</v>
      </c>
      <c r="B293" s="16">
        <v>0.53670168512855132</v>
      </c>
      <c r="C293" s="16">
        <v>-0.67743830608759903</v>
      </c>
      <c r="D293" s="16" t="s">
        <v>4</v>
      </c>
      <c r="E293" s="16">
        <v>1.3513411400235003</v>
      </c>
      <c r="F293" s="16">
        <v>0.23102901603125103</v>
      </c>
      <c r="G293" s="16">
        <v>0.6711218046565679</v>
      </c>
      <c r="H293" s="16">
        <v>0.77474327759638739</v>
      </c>
      <c r="I293" s="16" t="s">
        <v>4</v>
      </c>
      <c r="J293" s="16">
        <v>-1.1421643585453971</v>
      </c>
      <c r="K293" s="16">
        <v>-1.7373244249190731</v>
      </c>
      <c r="L293" s="16"/>
      <c r="M293" s="19">
        <f t="shared" si="8"/>
        <v>1.0012292355236208E-3</v>
      </c>
      <c r="N293" s="21">
        <f t="shared" si="10"/>
        <v>1.0690401451022231</v>
      </c>
    </row>
    <row r="294" spans="1:14" x14ac:dyDescent="0.25">
      <c r="A294" s="17">
        <v>11</v>
      </c>
      <c r="B294" s="16">
        <v>-0.33174923234646231</v>
      </c>
      <c r="C294" s="16">
        <v>-1.3064681177204875</v>
      </c>
      <c r="D294" s="16" t="s">
        <v>4</v>
      </c>
      <c r="E294" s="16">
        <v>0.84711799176510527</v>
      </c>
      <c r="F294" s="16">
        <v>0.8094799178026495</v>
      </c>
      <c r="G294" s="16">
        <v>0.33670116680383616</v>
      </c>
      <c r="H294" s="16">
        <v>1.2178146231998654</v>
      </c>
      <c r="I294" s="16" t="s">
        <v>4</v>
      </c>
      <c r="J294" s="16">
        <v>-0.726399083113072</v>
      </c>
      <c r="K294" s="16">
        <v>-1.5021004079454787</v>
      </c>
      <c r="L294" s="16"/>
      <c r="M294" s="19">
        <f t="shared" si="8"/>
        <v>-8.1950392694255525E-2</v>
      </c>
      <c r="N294" s="21">
        <f t="shared" si="10"/>
        <v>1.0362333979978056</v>
      </c>
    </row>
    <row r="295" spans="1:14" ht="15.75" thickBot="1" x14ac:dyDescent="0.3">
      <c r="A295" s="22">
        <v>12</v>
      </c>
      <c r="B295" s="23">
        <v>1.2976166025946572</v>
      </c>
      <c r="C295" s="23">
        <v>0.5729448855410636</v>
      </c>
      <c r="D295" s="23" t="s">
        <v>4</v>
      </c>
      <c r="E295" s="23">
        <v>-0.27539349173955224</v>
      </c>
      <c r="F295" s="23">
        <v>-1.1629902541673736</v>
      </c>
      <c r="G295" s="23">
        <v>-0.91514128493927505</v>
      </c>
      <c r="H295" s="23">
        <v>0.70193686794125798</v>
      </c>
      <c r="I295" s="23" t="s">
        <v>4</v>
      </c>
      <c r="J295" s="23">
        <v>-1.2511975218020315</v>
      </c>
      <c r="K295" s="23">
        <v>-0.23591843024682249</v>
      </c>
      <c r="L295" s="23"/>
      <c r="M295" s="24">
        <f t="shared" si="8"/>
        <v>-0.15851782835225953</v>
      </c>
      <c r="N295" s="25">
        <f>_xlfn.STDEV.S(B295:L295)</f>
        <v>0.94042475682934945</v>
      </c>
    </row>
    <row r="298" spans="1:14" ht="15.75" thickBot="1" x14ac:dyDescent="0.3">
      <c r="A298" t="s">
        <v>43</v>
      </c>
    </row>
    <row r="299" spans="1:14" x14ac:dyDescent="0.25">
      <c r="A299" s="10" t="s">
        <v>9</v>
      </c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2"/>
    </row>
    <row r="300" spans="1:14" x14ac:dyDescent="0.25">
      <c r="A300" s="13" t="s">
        <v>0</v>
      </c>
      <c r="B300" s="37">
        <v>1990</v>
      </c>
      <c r="C300" s="37">
        <v>1980</v>
      </c>
      <c r="D300" s="37">
        <v>1981</v>
      </c>
      <c r="E300" s="37">
        <v>1982</v>
      </c>
      <c r="F300" s="37">
        <v>1983</v>
      </c>
      <c r="G300" s="37">
        <v>1984</v>
      </c>
      <c r="H300" s="37">
        <v>1985</v>
      </c>
      <c r="I300" s="37">
        <v>1986</v>
      </c>
      <c r="J300" s="37">
        <v>1987</v>
      </c>
      <c r="K300" s="37">
        <v>1988</v>
      </c>
      <c r="L300" s="37">
        <v>1989</v>
      </c>
      <c r="M300" s="14">
        <v>1991</v>
      </c>
      <c r="N300" s="15"/>
    </row>
    <row r="301" spans="1:14" x14ac:dyDescent="0.25">
      <c r="A301" s="13">
        <v>3</v>
      </c>
      <c r="B301" s="4">
        <v>0.28523048212978619</v>
      </c>
      <c r="C301" s="4">
        <v>1.0497416961175785</v>
      </c>
      <c r="D301" s="4">
        <v>-0.45831945884993341</v>
      </c>
      <c r="E301" s="4">
        <v>-0.47138482422702888</v>
      </c>
      <c r="F301" s="4">
        <v>-1.0567066449774662</v>
      </c>
      <c r="G301" s="4">
        <v>1.123855029684067</v>
      </c>
      <c r="H301" s="4">
        <v>0.66713342858383151</v>
      </c>
      <c r="I301" s="4">
        <v>-1.0025811394376034</v>
      </c>
      <c r="J301" s="7" t="s">
        <v>4</v>
      </c>
      <c r="K301" s="4">
        <v>1.6816088256655899</v>
      </c>
      <c r="L301" s="4">
        <v>-1.1004567358020148</v>
      </c>
      <c r="M301" s="4">
        <v>-0.71812065888681287</v>
      </c>
      <c r="N301" s="15"/>
    </row>
    <row r="302" spans="1:14" x14ac:dyDescent="0.25">
      <c r="A302" s="13">
        <v>4</v>
      </c>
      <c r="B302" s="4">
        <v>1.9236747698478573</v>
      </c>
      <c r="C302" s="4">
        <v>1.3005585016229535</v>
      </c>
      <c r="D302" s="4">
        <v>-0.27446641630807295</v>
      </c>
      <c r="E302" s="4">
        <v>-0.47539404390356355</v>
      </c>
      <c r="F302" s="4">
        <v>-0.50763893783718239</v>
      </c>
      <c r="G302" s="4">
        <v>-0.27207758840510843</v>
      </c>
      <c r="H302" s="4">
        <v>0.58774741182517731</v>
      </c>
      <c r="I302" s="4">
        <v>-0.74372187625873454</v>
      </c>
      <c r="J302" s="7" t="s">
        <v>4</v>
      </c>
      <c r="K302" s="4">
        <v>0.71718806513243116</v>
      </c>
      <c r="L302" s="4">
        <v>-1.2216518223013775</v>
      </c>
      <c r="M302" s="4">
        <v>-1.0342180634143756</v>
      </c>
      <c r="N302" s="15"/>
    </row>
    <row r="303" spans="1:14" x14ac:dyDescent="0.25">
      <c r="A303" s="13">
        <v>5</v>
      </c>
      <c r="B303" s="4">
        <v>-0.17033238622705879</v>
      </c>
      <c r="C303" s="4">
        <v>1.0750490184846002</v>
      </c>
      <c r="D303" s="4">
        <v>1.4823343007104071</v>
      </c>
      <c r="E303" s="4">
        <v>0.65669218660137141</v>
      </c>
      <c r="F303" s="4">
        <v>-0.91586166690730808</v>
      </c>
      <c r="G303" s="4">
        <v>0.46016750201343332</v>
      </c>
      <c r="H303" s="4">
        <v>0.51695651963047151</v>
      </c>
      <c r="I303" s="4">
        <v>7.5765887920548669E-2</v>
      </c>
      <c r="J303" s="7" t="s">
        <v>4</v>
      </c>
      <c r="K303" s="4">
        <v>-0.96728414590836587</v>
      </c>
      <c r="L303" s="4">
        <v>-1.9663232135312918</v>
      </c>
      <c r="M303" s="4">
        <v>-0.24716400278681047</v>
      </c>
      <c r="N303" s="15"/>
    </row>
    <row r="304" spans="1:14" x14ac:dyDescent="0.25">
      <c r="A304" s="13">
        <v>6</v>
      </c>
      <c r="B304" s="4">
        <v>4.8584409332299988E-2</v>
      </c>
      <c r="C304" s="4">
        <v>0.63295312059026421</v>
      </c>
      <c r="D304" s="4">
        <v>-0.28037581176298532</v>
      </c>
      <c r="E304" s="4">
        <v>0.99407319047887321</v>
      </c>
      <c r="F304" s="4">
        <v>0.14615233332052888</v>
      </c>
      <c r="G304" s="4">
        <v>0.97880602410174788</v>
      </c>
      <c r="H304" s="4">
        <v>0.53093651579886714</v>
      </c>
      <c r="I304" s="4">
        <v>0.35902465010736168</v>
      </c>
      <c r="J304" s="7" t="s">
        <v>4</v>
      </c>
      <c r="K304" s="4">
        <v>-1.3016995065249095</v>
      </c>
      <c r="L304" s="4">
        <v>-2.1084549254420533</v>
      </c>
      <c r="M304" s="4"/>
      <c r="N304" s="15"/>
    </row>
    <row r="305" spans="1:14" x14ac:dyDescent="0.25">
      <c r="A305" s="13">
        <v>7</v>
      </c>
      <c r="B305" s="4">
        <v>-1.5383233897594863</v>
      </c>
      <c r="C305" s="9">
        <v>0.68246814539066081</v>
      </c>
      <c r="D305" s="4">
        <v>0.35065171503912662</v>
      </c>
      <c r="E305" s="4">
        <v>0.62002871039748264</v>
      </c>
      <c r="F305" s="4">
        <v>-0.2900993360439012</v>
      </c>
      <c r="G305" s="4">
        <v>1.5618089266314221</v>
      </c>
      <c r="H305" s="4">
        <v>0.63340867714814864</v>
      </c>
      <c r="I305" s="4">
        <v>0.12558879905440862</v>
      </c>
      <c r="J305" s="7" t="s">
        <v>4</v>
      </c>
      <c r="K305" s="4">
        <v>-0.61539975439755645</v>
      </c>
      <c r="L305" s="4">
        <v>-1.530132493460302</v>
      </c>
      <c r="M305" s="4"/>
      <c r="N305" s="15"/>
    </row>
    <row r="306" spans="1:14" x14ac:dyDescent="0.25">
      <c r="A306" s="13">
        <v>8</v>
      </c>
      <c r="B306" s="4">
        <v>-2.189275844656644</v>
      </c>
      <c r="C306" s="9">
        <v>0.10953524532786452</v>
      </c>
      <c r="D306" s="4">
        <v>0.41381098444125602</v>
      </c>
      <c r="E306" s="4">
        <v>0.23455782416232865</v>
      </c>
      <c r="F306" s="4">
        <v>0.7516687654369929</v>
      </c>
      <c r="G306" s="7" t="s">
        <v>4</v>
      </c>
      <c r="H306" s="4">
        <v>0.22084950674609799</v>
      </c>
      <c r="I306" s="4">
        <v>1.3869022448526236</v>
      </c>
      <c r="J306" s="7" t="s">
        <v>4</v>
      </c>
      <c r="K306" s="9">
        <v>-0.48524827384348351</v>
      </c>
      <c r="L306" s="4">
        <v>-0.44280045246703703</v>
      </c>
      <c r="M306" s="4"/>
      <c r="N306" s="15"/>
    </row>
    <row r="307" spans="1:14" x14ac:dyDescent="0.25">
      <c r="A307" s="13">
        <v>9</v>
      </c>
      <c r="B307" s="4">
        <v>-1.3511090605203167</v>
      </c>
      <c r="C307" s="4">
        <v>-0.35397825618182349</v>
      </c>
      <c r="D307" s="4">
        <v>0.61431345031079176</v>
      </c>
      <c r="E307" s="4">
        <v>0.47972032621961597</v>
      </c>
      <c r="F307" s="4">
        <v>1.5238021653000016</v>
      </c>
      <c r="G307" s="4">
        <v>-1.0080406426738754E-2</v>
      </c>
      <c r="H307" s="4">
        <v>0.47591802377826392</v>
      </c>
      <c r="I307" s="4">
        <v>1.003091795464792</v>
      </c>
      <c r="J307" s="7" t="s">
        <v>4</v>
      </c>
      <c r="K307" s="4">
        <v>-1.0315747937942894</v>
      </c>
      <c r="L307" s="4">
        <v>-1.350103244150296</v>
      </c>
      <c r="M307" s="4"/>
      <c r="N307" s="15"/>
    </row>
    <row r="308" spans="1:14" x14ac:dyDescent="0.25">
      <c r="A308" s="13">
        <v>10</v>
      </c>
      <c r="B308" s="4">
        <v>-8.0098338841872799E-3</v>
      </c>
      <c r="C308" s="4">
        <v>0.53670168512855132</v>
      </c>
      <c r="D308" s="4">
        <v>-0.67743830608759903</v>
      </c>
      <c r="E308" s="7" t="s">
        <v>4</v>
      </c>
      <c r="F308" s="4">
        <v>1.3513411400235003</v>
      </c>
      <c r="G308" s="4">
        <v>0.23102901603125103</v>
      </c>
      <c r="H308" s="4">
        <v>0.6711218046565679</v>
      </c>
      <c r="I308" s="4">
        <v>0.77474327759638739</v>
      </c>
      <c r="J308" s="7" t="s">
        <v>4</v>
      </c>
      <c r="K308" s="4">
        <v>-1.1421643585453971</v>
      </c>
      <c r="L308" s="4">
        <v>-1.7373244249190731</v>
      </c>
      <c r="M308" s="4"/>
      <c r="N308" s="15"/>
    </row>
    <row r="309" spans="1:14" x14ac:dyDescent="0.25">
      <c r="A309" s="13">
        <v>11</v>
      </c>
      <c r="B309" s="4">
        <v>0.65560314155404475</v>
      </c>
      <c r="C309" s="4">
        <v>-0.33174923234646231</v>
      </c>
      <c r="D309" s="4">
        <v>-1.3064681177204875</v>
      </c>
      <c r="E309" s="7" t="s">
        <v>4</v>
      </c>
      <c r="F309" s="4">
        <v>0.84711799176510527</v>
      </c>
      <c r="G309" s="4">
        <v>0.8094799178026495</v>
      </c>
      <c r="H309" s="4">
        <v>0.33670116680383616</v>
      </c>
      <c r="I309" s="4">
        <v>1.2178146231998654</v>
      </c>
      <c r="J309" s="7" t="s">
        <v>4</v>
      </c>
      <c r="K309" s="4">
        <v>-0.726399083113072</v>
      </c>
      <c r="L309" s="4">
        <v>-1.5021004079454787</v>
      </c>
      <c r="M309" s="4"/>
      <c r="N309" s="15"/>
    </row>
    <row r="310" spans="1:14" x14ac:dyDescent="0.25">
      <c r="A310" s="17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5"/>
    </row>
    <row r="311" spans="1:14" x14ac:dyDescent="0.25">
      <c r="A311" s="17" t="s">
        <v>10</v>
      </c>
      <c r="B311" s="18"/>
      <c r="C311" s="19" cm="1">
        <f t="array" ref="C311">SQRT(SUMSQ($B$301:$B$309-C301:C309)/COUNT($B$301:$B$309))</f>
        <v>1.3058630851374236</v>
      </c>
      <c r="D311" s="19" cm="1">
        <f t="array" ref="D311">SQRT(SUMSQ($B$301:$B$309-D301:D309)/COUNT($B$301:$B$309))</f>
        <v>1.7233444529784119</v>
      </c>
      <c r="E311" s="19" t="e" cm="1">
        <f t="array" ref="E311">SQRT(SUMSQ($B$301:$B$309-E301:E309)/COUNT($B$301:$B$309))</f>
        <v>#VALUE!</v>
      </c>
      <c r="F311" s="19" cm="1">
        <f t="array" ref="F311">SQRT(SUMSQ($B$301:$B$309-F301:F309)/COUNT($B$301:$B$309))</f>
        <v>1.7836996838283696</v>
      </c>
      <c r="G311" s="19" t="e" cm="1">
        <f t="array" ref="G311">SQRT(SUMSQ($B$301:$B$309-G301:G309)/COUNT($B$301:$B$309))</f>
        <v>#VALUE!</v>
      </c>
      <c r="H311" s="19" cm="1">
        <f t="array" ref="H311">SQRT(SUMSQ($B$301:$B$309-H301:H309)/COUNT($B$301:$B$309))</f>
        <v>1.3768584192439934</v>
      </c>
      <c r="I311" s="19" cm="1">
        <f t="array" ref="I311">SQRT(SUMSQ($B$301:$B$309-I301:I309)/COUNT($B$301:$B$309))</f>
        <v>1.8546967556226055</v>
      </c>
      <c r="J311" s="19" t="e" cm="1">
        <f t="array" ref="J311">SQRT(SUMSQ($B$301:$B$309-J301:J309)/COUNT($B$301:$B$309))</f>
        <v>#VALUE!</v>
      </c>
      <c r="K311" s="19" cm="1">
        <f t="array" ref="K311">SQRT(SUMSQ($B$301:$B$309-K301:K309)/COUNT($B$301:$B$309))</f>
        <v>1.1980409095612106</v>
      </c>
      <c r="L311" s="19" cm="1">
        <f t="array" ref="L311">SQRT(SUMSQ($B$301:$B$309-L301:L309)/COUNT($B$301:$B$309))</f>
        <v>1.8375124532006433</v>
      </c>
      <c r="M311" s="19" cm="1">
        <f t="array" ref="M311">SQRT(SUMSQ($B$301:$B$309-M301:M309)/COUNT($B$301:$B$309))</f>
        <v>1.4597887964789595</v>
      </c>
      <c r="N311" s="15"/>
    </row>
    <row r="312" spans="1:14" x14ac:dyDescent="0.25">
      <c r="A312" s="17" t="s">
        <v>11</v>
      </c>
      <c r="B312" s="18"/>
      <c r="C312" s="16">
        <v>2</v>
      </c>
      <c r="D312" s="16">
        <v>4</v>
      </c>
      <c r="F312" s="16">
        <v>5</v>
      </c>
      <c r="H312" s="16">
        <v>3</v>
      </c>
      <c r="I312" s="16">
        <v>7</v>
      </c>
      <c r="J312" s="18"/>
      <c r="K312" s="16">
        <v>1</v>
      </c>
      <c r="L312" s="4">
        <v>6</v>
      </c>
      <c r="M312" s="18"/>
      <c r="N312" s="15"/>
    </row>
    <row r="313" spans="1:14" x14ac:dyDescent="0.25">
      <c r="A313" s="17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5"/>
    </row>
    <row r="314" spans="1:14" x14ac:dyDescent="0.25">
      <c r="A314" s="13" t="s">
        <v>0</v>
      </c>
      <c r="B314" s="37" t="s">
        <v>27</v>
      </c>
      <c r="C314" s="37" t="s">
        <v>19</v>
      </c>
      <c r="D314" s="37" t="s">
        <v>24</v>
      </c>
      <c r="E314" s="37" t="s">
        <v>20</v>
      </c>
      <c r="F314" s="37" t="s">
        <v>22</v>
      </c>
      <c r="G314" s="18"/>
      <c r="H314" s="18"/>
      <c r="I314" s="18"/>
      <c r="J314" s="18"/>
      <c r="K314" s="18"/>
      <c r="L314" s="18"/>
      <c r="M314" s="18"/>
      <c r="N314" s="15"/>
    </row>
    <row r="315" spans="1:14" x14ac:dyDescent="0.25">
      <c r="A315" s="13">
        <v>3</v>
      </c>
      <c r="B315" s="4">
        <v>1.6816088256655899</v>
      </c>
      <c r="C315" s="4">
        <v>1.0497416961175785</v>
      </c>
      <c r="D315" s="4">
        <v>0.66713342858383151</v>
      </c>
      <c r="E315" s="4">
        <v>-0.45831945884993341</v>
      </c>
      <c r="F315" s="4">
        <v>-1.0567066449774662</v>
      </c>
      <c r="G315" s="18"/>
      <c r="H315" s="18"/>
      <c r="I315" s="18"/>
      <c r="K315" s="18"/>
      <c r="L315" s="18"/>
      <c r="M315" s="18"/>
      <c r="N315" s="15"/>
    </row>
    <row r="316" spans="1:14" x14ac:dyDescent="0.25">
      <c r="A316" s="13">
        <v>4</v>
      </c>
      <c r="B316" s="4">
        <v>0.71718806513243116</v>
      </c>
      <c r="C316" s="4">
        <v>1.3005585016229535</v>
      </c>
      <c r="D316" s="4">
        <v>0.58774741182517731</v>
      </c>
      <c r="E316" s="4">
        <v>-0.27446641630807295</v>
      </c>
      <c r="F316" s="4">
        <v>-0.50763893783718239</v>
      </c>
      <c r="G316" s="18"/>
      <c r="H316" s="18"/>
      <c r="I316" s="18"/>
      <c r="J316" s="18"/>
      <c r="K316" s="18"/>
      <c r="L316" s="18"/>
      <c r="M316" s="18"/>
      <c r="N316" s="15"/>
    </row>
    <row r="317" spans="1:14" x14ac:dyDescent="0.25">
      <c r="A317" s="13">
        <v>5</v>
      </c>
      <c r="B317" s="4">
        <v>-0.96728414590836587</v>
      </c>
      <c r="C317" s="4">
        <v>1.0750490184846002</v>
      </c>
      <c r="D317" s="4">
        <v>0.51695651963047151</v>
      </c>
      <c r="E317" s="4">
        <v>1.4823343007104071</v>
      </c>
      <c r="F317" s="4">
        <v>-0.91586166690730808</v>
      </c>
      <c r="G317" s="18"/>
      <c r="H317" s="18"/>
      <c r="I317" s="18"/>
      <c r="M317" s="18"/>
      <c r="N317" s="15"/>
    </row>
    <row r="318" spans="1:14" x14ac:dyDescent="0.25">
      <c r="A318" s="13">
        <v>6</v>
      </c>
      <c r="B318" s="4">
        <v>-1.3016995065249095</v>
      </c>
      <c r="C318" s="4">
        <v>0.63295312059026421</v>
      </c>
      <c r="D318" s="4">
        <v>0.53093651579886714</v>
      </c>
      <c r="E318" s="4">
        <v>-0.28037581176298532</v>
      </c>
      <c r="F318" s="4">
        <v>0.14615233332052888</v>
      </c>
      <c r="G318" s="18"/>
      <c r="H318" s="18"/>
      <c r="I318" s="18"/>
      <c r="J318" s="18"/>
      <c r="K318" s="18"/>
      <c r="L318" s="18"/>
      <c r="M318" s="18"/>
      <c r="N318" s="15"/>
    </row>
    <row r="319" spans="1:14" x14ac:dyDescent="0.25">
      <c r="A319" s="13">
        <v>7</v>
      </c>
      <c r="B319" s="4">
        <v>-0.61539975439755645</v>
      </c>
      <c r="C319" s="9">
        <v>0.68246814539066081</v>
      </c>
      <c r="D319" s="4">
        <v>0.63340867714814864</v>
      </c>
      <c r="E319" s="4">
        <v>0.35065171503912662</v>
      </c>
      <c r="F319" s="4">
        <v>-0.2900993360439012</v>
      </c>
      <c r="G319" s="18"/>
      <c r="H319" s="18"/>
      <c r="I319" s="18"/>
      <c r="J319" s="18"/>
      <c r="K319" s="18"/>
      <c r="L319" s="18"/>
      <c r="M319" s="18"/>
      <c r="N319" s="15"/>
    </row>
    <row r="320" spans="1:14" x14ac:dyDescent="0.25">
      <c r="A320" s="13">
        <v>8</v>
      </c>
      <c r="B320" s="9">
        <v>-0.48524827384348351</v>
      </c>
      <c r="C320" s="9">
        <v>0.10953524532786452</v>
      </c>
      <c r="D320" s="4">
        <v>0.22084950674609799</v>
      </c>
      <c r="E320" s="4">
        <v>0.41381098444125602</v>
      </c>
      <c r="F320" s="4">
        <v>0.7516687654369929</v>
      </c>
      <c r="G320" s="18"/>
      <c r="H320" s="18"/>
      <c r="I320" s="18"/>
      <c r="J320" s="18"/>
      <c r="K320" s="18"/>
      <c r="L320" s="18"/>
      <c r="M320" s="18"/>
      <c r="N320" s="15"/>
    </row>
    <row r="321" spans="1:14" x14ac:dyDescent="0.25">
      <c r="A321" s="13">
        <v>9</v>
      </c>
      <c r="B321" s="4">
        <v>-1.0315747937942894</v>
      </c>
      <c r="C321" s="4">
        <v>-0.35397825618182349</v>
      </c>
      <c r="D321" s="4">
        <v>0.47591802377826392</v>
      </c>
      <c r="E321" s="4">
        <v>0.61431345031079176</v>
      </c>
      <c r="F321" s="4">
        <v>1.5238021653000016</v>
      </c>
      <c r="G321" s="18"/>
      <c r="H321" s="18"/>
      <c r="I321" s="18"/>
      <c r="J321" s="18"/>
      <c r="K321" s="18"/>
      <c r="L321" s="18"/>
      <c r="M321" s="18"/>
      <c r="N321" s="15"/>
    </row>
    <row r="322" spans="1:14" x14ac:dyDescent="0.25">
      <c r="A322" s="13">
        <v>10</v>
      </c>
      <c r="B322" s="4">
        <v>-1.1421643585453971</v>
      </c>
      <c r="C322" s="4">
        <v>0.53670168512855132</v>
      </c>
      <c r="D322" s="4">
        <v>0.6711218046565679</v>
      </c>
      <c r="E322" s="4">
        <v>-0.67743830608759903</v>
      </c>
      <c r="F322" s="4">
        <v>1.3513411400235003</v>
      </c>
      <c r="G322" s="18"/>
      <c r="H322" s="18"/>
      <c r="I322" s="18"/>
      <c r="J322" s="18"/>
      <c r="K322" s="18"/>
      <c r="L322" s="18"/>
      <c r="M322" s="18"/>
      <c r="N322" s="15"/>
    </row>
    <row r="323" spans="1:14" x14ac:dyDescent="0.25">
      <c r="A323" s="13">
        <v>11</v>
      </c>
      <c r="B323" s="4">
        <v>-0.726399083113072</v>
      </c>
      <c r="C323" s="4">
        <v>-0.33174923234646231</v>
      </c>
      <c r="D323" s="4">
        <v>0.33670116680383616</v>
      </c>
      <c r="E323" s="4">
        <v>-1.3064681177204875</v>
      </c>
      <c r="F323" s="4">
        <v>0.84711799176510527</v>
      </c>
      <c r="G323" s="18"/>
      <c r="H323" s="18"/>
      <c r="I323" s="18"/>
      <c r="J323" s="18"/>
      <c r="K323" s="18"/>
      <c r="L323" s="18"/>
      <c r="M323" s="18"/>
      <c r="N323" s="15"/>
    </row>
    <row r="324" spans="1:14" x14ac:dyDescent="0.25">
      <c r="A324" s="13">
        <v>2</v>
      </c>
      <c r="B324" s="9">
        <v>-1.3495243305563775</v>
      </c>
      <c r="C324" s="36">
        <v>0.42578386205300428</v>
      </c>
      <c r="D324" s="36">
        <v>-0.40739281343589495</v>
      </c>
      <c r="E324" s="36">
        <v>0.16444304523440428</v>
      </c>
      <c r="F324" s="36">
        <v>2.2591843557101918</v>
      </c>
      <c r="G324" s="18"/>
      <c r="H324" s="18"/>
      <c r="I324" s="18"/>
      <c r="J324" s="18"/>
      <c r="K324" s="18"/>
      <c r="L324" s="18"/>
      <c r="M324" s="18"/>
      <c r="N324" s="15"/>
    </row>
    <row r="325" spans="1:14" x14ac:dyDescent="0.25">
      <c r="A325" s="17" t="s">
        <v>10</v>
      </c>
      <c r="B325" s="50">
        <f>K311</f>
        <v>1.1980409095612106</v>
      </c>
      <c r="C325" s="50">
        <f>C311</f>
        <v>1.3058630851374236</v>
      </c>
      <c r="D325" s="50">
        <f>H311</f>
        <v>1.3768584192439934</v>
      </c>
      <c r="E325" s="50">
        <f>D311</f>
        <v>1.7233444529784119</v>
      </c>
      <c r="F325" s="50">
        <f>F311</f>
        <v>1.7836996838283696</v>
      </c>
      <c r="G325" s="18"/>
      <c r="H325" s="18"/>
      <c r="I325" s="18"/>
      <c r="J325" s="18"/>
      <c r="K325" s="18"/>
      <c r="L325" s="18"/>
      <c r="M325" s="18"/>
      <c r="N325" s="15"/>
    </row>
    <row r="326" spans="1:14" x14ac:dyDescent="0.25">
      <c r="A326" s="17" t="s">
        <v>12</v>
      </c>
      <c r="B326" s="36" cm="1">
        <f t="array" ref="B326">(1/B325)/(SUM(1/$B$325:$F$325))</f>
        <v>0.24070847175328716</v>
      </c>
      <c r="C326" s="36" cm="1">
        <f t="array" ref="C326">(1/C325)/(SUM(1/$B$325:$F$325))</f>
        <v>0.22083371505064742</v>
      </c>
      <c r="D326" s="36" cm="1">
        <f t="array" ref="D326">(1/D325)/(SUM(1/$B$325:$F$325))</f>
        <v>0.20944680470250548</v>
      </c>
      <c r="E326" s="36" cm="1">
        <f t="array" ref="E326">(1/E325)/(SUM(1/$B$325:$F$325))</f>
        <v>0.16733659712659288</v>
      </c>
      <c r="F326" s="36" cm="1">
        <f t="array" ref="F326">(1/F325)/(SUM(1/$B$325:$F$325))</f>
        <v>0.1616744113669672</v>
      </c>
      <c r="G326" s="18"/>
      <c r="H326" s="18">
        <f>SUM(B326:F326)</f>
        <v>1</v>
      </c>
      <c r="I326" s="18"/>
      <c r="J326" s="18"/>
      <c r="K326" s="18"/>
      <c r="L326" s="18"/>
      <c r="M326" s="18"/>
      <c r="N326" s="15"/>
    </row>
    <row r="327" spans="1:14" x14ac:dyDescent="0.25">
      <c r="A327" s="17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5"/>
    </row>
    <row r="328" spans="1:14" x14ac:dyDescent="0.25">
      <c r="A328" s="17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5"/>
    </row>
    <row r="329" spans="1:14" x14ac:dyDescent="0.25">
      <c r="A329" s="17"/>
      <c r="B329" s="18" t="s">
        <v>1</v>
      </c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5"/>
    </row>
    <row r="330" spans="1:14" x14ac:dyDescent="0.25">
      <c r="A330" s="17" t="s">
        <v>0</v>
      </c>
      <c r="B330" s="37">
        <v>1980</v>
      </c>
      <c r="C330" s="37">
        <v>1981</v>
      </c>
      <c r="D330" s="37">
        <v>1982</v>
      </c>
      <c r="E330" s="37">
        <v>1983</v>
      </c>
      <c r="F330" s="37">
        <v>1984</v>
      </c>
      <c r="G330" s="37">
        <v>1985</v>
      </c>
      <c r="H330" s="37">
        <v>1986</v>
      </c>
      <c r="I330" s="37">
        <v>1987</v>
      </c>
      <c r="J330" s="37">
        <v>1988</v>
      </c>
      <c r="K330" s="37">
        <v>1989</v>
      </c>
      <c r="L330" s="18">
        <v>1990</v>
      </c>
      <c r="M330" s="18" t="s">
        <v>5</v>
      </c>
      <c r="N330" s="15" t="s">
        <v>6</v>
      </c>
    </row>
    <row r="331" spans="1:14" x14ac:dyDescent="0.25">
      <c r="A331" s="17">
        <v>1</v>
      </c>
      <c r="B331" s="4">
        <v>-1.5362669512441745</v>
      </c>
      <c r="C331" s="4">
        <v>0.45824885942644616</v>
      </c>
      <c r="D331" s="4">
        <v>-0.90714618934626912</v>
      </c>
      <c r="E331" s="4">
        <v>-7.843477017379738E-2</v>
      </c>
      <c r="F331" s="4">
        <v>1.5956836792279865</v>
      </c>
      <c r="G331" s="4">
        <v>-0.56992868708145283</v>
      </c>
      <c r="H331" s="4">
        <v>6.0479919231000108E-2</v>
      </c>
      <c r="I331" s="7" t="s">
        <v>4</v>
      </c>
      <c r="J331" s="4">
        <v>1.6957879178586144</v>
      </c>
      <c r="K331" s="4">
        <v>-0.60937754204033312</v>
      </c>
      <c r="L331" s="16">
        <v>-0.54091775724604896</v>
      </c>
      <c r="M331" s="68">
        <f>AVERAGE(B331:L331)</f>
        <v>-4.3187152138802878E-2</v>
      </c>
      <c r="N331" s="69">
        <f>_xlfn.STDEV.S(B331:L331)</f>
        <v>1.0432234067710731</v>
      </c>
    </row>
    <row r="332" spans="1:14" x14ac:dyDescent="0.25">
      <c r="A332" s="17">
        <v>2</v>
      </c>
      <c r="B332" s="4">
        <v>0.24171669598463771</v>
      </c>
      <c r="C332" s="4">
        <v>0.42578386205300428</v>
      </c>
      <c r="D332" s="4">
        <v>0.16444304523440428</v>
      </c>
      <c r="E332" s="4">
        <v>3.7708873372732168E-2</v>
      </c>
      <c r="F332" s="4">
        <v>2.2591843557101918</v>
      </c>
      <c r="G332" s="4">
        <v>-1.2461881594920232</v>
      </c>
      <c r="H332" s="4">
        <v>-0.40739281343589495</v>
      </c>
      <c r="I332" s="7" t="s">
        <v>4</v>
      </c>
      <c r="J332" s="4">
        <v>0.11966972258799292</v>
      </c>
      <c r="K332" s="4">
        <v>-1.3495243305563775</v>
      </c>
      <c r="L332" s="16">
        <v>0.59955356521759051</v>
      </c>
      <c r="M332" s="19">
        <f t="shared" ref="M332:M341" si="11">AVERAGE(B332:L332)</f>
        <v>8.4495481667625841E-2</v>
      </c>
      <c r="N332" s="21">
        <f t="shared" ref="N332:N337" si="12">_xlfn.STDEV.S(B332:L332)</f>
        <v>1.0118550891831806</v>
      </c>
    </row>
    <row r="333" spans="1:14" x14ac:dyDescent="0.25">
      <c r="A333" s="17">
        <v>3</v>
      </c>
      <c r="B333" s="4">
        <v>1.0497416961175785</v>
      </c>
      <c r="C333" s="4">
        <v>-0.45831945884993341</v>
      </c>
      <c r="D333" s="4">
        <v>-0.47138482422702888</v>
      </c>
      <c r="E333" s="4">
        <v>-1.0567066449774662</v>
      </c>
      <c r="F333" s="4">
        <v>1.123855029684067</v>
      </c>
      <c r="G333" s="4">
        <v>0.66713342858383151</v>
      </c>
      <c r="H333" s="4">
        <v>-1.0025811394376034</v>
      </c>
      <c r="I333" s="7" t="s">
        <v>4</v>
      </c>
      <c r="J333" s="4">
        <v>1.6816088256655899</v>
      </c>
      <c r="K333" s="4">
        <v>-1.1004567358020148</v>
      </c>
      <c r="L333" s="16">
        <v>0.28523048212978619</v>
      </c>
      <c r="M333" s="19">
        <f t="shared" si="11"/>
        <v>7.1812065888680637E-2</v>
      </c>
      <c r="N333" s="21">
        <f t="shared" si="12"/>
        <v>1.0237584888378488</v>
      </c>
    </row>
    <row r="334" spans="1:14" x14ac:dyDescent="0.25">
      <c r="A334" s="17">
        <v>4</v>
      </c>
      <c r="B334" s="4">
        <v>1.3005585016229535</v>
      </c>
      <c r="C334" s="4">
        <v>-0.27446641630807295</v>
      </c>
      <c r="D334" s="4">
        <v>-0.47539404390356355</v>
      </c>
      <c r="E334" s="4">
        <v>-0.50763893783718239</v>
      </c>
      <c r="F334" s="4">
        <v>-0.27207758840510843</v>
      </c>
      <c r="G334" s="4">
        <v>0.58774741182517731</v>
      </c>
      <c r="H334" s="4">
        <v>-0.74372187625873454</v>
      </c>
      <c r="I334" s="7" t="s">
        <v>4</v>
      </c>
      <c r="J334" s="4">
        <v>0.71718806513243116</v>
      </c>
      <c r="K334" s="4">
        <v>-1.2216518223013775</v>
      </c>
      <c r="L334" s="16">
        <v>1.9236747698478573</v>
      </c>
      <c r="M334" s="19">
        <f t="shared" si="11"/>
        <v>0.10342180634143801</v>
      </c>
      <c r="N334" s="21">
        <f t="shared" si="12"/>
        <v>0.99014209401356779</v>
      </c>
    </row>
    <row r="335" spans="1:14" x14ac:dyDescent="0.25">
      <c r="A335" s="17">
        <v>5</v>
      </c>
      <c r="B335" s="4">
        <v>1.0750490184846002</v>
      </c>
      <c r="C335" s="4">
        <v>1.4823343007104071</v>
      </c>
      <c r="D335" s="4">
        <v>0.65669218660137141</v>
      </c>
      <c r="E335" s="4">
        <v>-0.91586166690730808</v>
      </c>
      <c r="F335" s="4">
        <v>0.46016750201343332</v>
      </c>
      <c r="G335" s="4">
        <v>0.51695651963047151</v>
      </c>
      <c r="H335" s="4">
        <v>7.5765887920548669E-2</v>
      </c>
      <c r="I335" s="7" t="s">
        <v>4</v>
      </c>
      <c r="J335" s="4">
        <v>-0.96728414590836587</v>
      </c>
      <c r="K335" s="4">
        <v>-1.9663232135312918</v>
      </c>
      <c r="L335" s="16">
        <v>-0.17033238622705879</v>
      </c>
      <c r="M335" s="19">
        <f t="shared" si="11"/>
        <v>2.471640027868071E-2</v>
      </c>
      <c r="N335" s="21">
        <f t="shared" si="12"/>
        <v>1.0505448824987655</v>
      </c>
    </row>
    <row r="336" spans="1:14" x14ac:dyDescent="0.25">
      <c r="A336" s="17">
        <v>6</v>
      </c>
      <c r="B336" s="4">
        <v>0.63295312059026421</v>
      </c>
      <c r="C336" s="4">
        <v>-0.28037581176298532</v>
      </c>
      <c r="D336" s="4">
        <v>0.99407319047887321</v>
      </c>
      <c r="E336" s="4">
        <v>0.14615233332052888</v>
      </c>
      <c r="F336" s="4">
        <v>0.97880602410174788</v>
      </c>
      <c r="G336" s="4">
        <v>0.53093651579886714</v>
      </c>
      <c r="H336" s="4">
        <v>0.35902465010736168</v>
      </c>
      <c r="I336" s="7" t="s">
        <v>4</v>
      </c>
      <c r="J336" s="4">
        <v>-1.3016995065249095</v>
      </c>
      <c r="K336" s="4">
        <v>-2.1084549254420533</v>
      </c>
      <c r="L336" s="16">
        <v>4.8584409332299988E-2</v>
      </c>
      <c r="M336" s="19">
        <f t="shared" si="11"/>
        <v>-5.3568260938163805E-16</v>
      </c>
      <c r="N336" s="21">
        <f t="shared" si="12"/>
        <v>1.0000000000000018</v>
      </c>
    </row>
    <row r="337" spans="1:14" x14ac:dyDescent="0.25">
      <c r="A337" s="17">
        <v>7</v>
      </c>
      <c r="B337" s="4">
        <v>0.68246814539066081</v>
      </c>
      <c r="C337" s="4">
        <v>0.35065171503912662</v>
      </c>
      <c r="D337" s="4">
        <v>0.62002871039748264</v>
      </c>
      <c r="E337" s="4">
        <v>-0.2900993360439012</v>
      </c>
      <c r="F337" s="4">
        <v>1.5618089266314221</v>
      </c>
      <c r="G337" s="4">
        <v>0.63340867714814864</v>
      </c>
      <c r="H337" s="4">
        <v>0.12558879905440862</v>
      </c>
      <c r="I337" s="7" t="s">
        <v>4</v>
      </c>
      <c r="J337" s="4">
        <v>-0.61539975439755645</v>
      </c>
      <c r="K337" s="4">
        <v>-1.530132493460302</v>
      </c>
      <c r="L337" s="16">
        <v>-1.5383233897594863</v>
      </c>
      <c r="M337" s="19">
        <f>AVERAGE(B337:L337)</f>
        <v>3.3306690738754696E-16</v>
      </c>
      <c r="N337" s="21">
        <f t="shared" si="12"/>
        <v>0.99999999999999711</v>
      </c>
    </row>
    <row r="338" spans="1:14" x14ac:dyDescent="0.25">
      <c r="A338" s="17">
        <v>8</v>
      </c>
      <c r="B338" s="4">
        <v>0.10953524532786452</v>
      </c>
      <c r="C338" s="4">
        <v>0.41381098444125602</v>
      </c>
      <c r="D338" s="4">
        <v>0.23455782416232865</v>
      </c>
      <c r="E338" s="4">
        <v>0.7516687654369929</v>
      </c>
      <c r="F338" s="7" t="s">
        <v>4</v>
      </c>
      <c r="G338" s="4">
        <v>0.22084950674609799</v>
      </c>
      <c r="H338" s="4">
        <v>1.3869022448526236</v>
      </c>
      <c r="I338" s="7" t="s">
        <v>4</v>
      </c>
      <c r="J338" s="4">
        <v>-0.48524827384348351</v>
      </c>
      <c r="K338" s="4">
        <v>-0.44280045246703703</v>
      </c>
      <c r="L338" s="16">
        <v>-2.189275844656644</v>
      </c>
      <c r="M338" s="19">
        <f t="shared" si="11"/>
        <v>0</v>
      </c>
      <c r="N338" s="21">
        <f>_xlfn.STDEV.S(B338:L338)</f>
        <v>1.0000000000000009</v>
      </c>
    </row>
    <row r="339" spans="1:14" x14ac:dyDescent="0.25">
      <c r="A339" s="17">
        <v>9</v>
      </c>
      <c r="B339" s="4">
        <v>-0.35397825618182349</v>
      </c>
      <c r="C339" s="4">
        <v>0.61431345031079176</v>
      </c>
      <c r="D339" s="4">
        <v>0.47972032621961597</v>
      </c>
      <c r="E339" s="4">
        <v>1.5238021653000016</v>
      </c>
      <c r="F339" s="4">
        <v>-1.0080406426738754E-2</v>
      </c>
      <c r="G339" s="4">
        <v>0.47591802377826392</v>
      </c>
      <c r="H339" s="4">
        <v>1.003091795464792</v>
      </c>
      <c r="I339" s="7" t="s">
        <v>4</v>
      </c>
      <c r="J339" s="4">
        <v>-1.0315747937942894</v>
      </c>
      <c r="K339" s="4">
        <v>-1.350103244150296</v>
      </c>
      <c r="L339" s="16">
        <v>-1.3511090605203167</v>
      </c>
      <c r="M339" s="19">
        <f t="shared" si="11"/>
        <v>0</v>
      </c>
      <c r="N339" s="21">
        <f t="shared" ref="N339:N341" si="13">_xlfn.STDEV.S(B339:L339)</f>
        <v>0.99999999999999978</v>
      </c>
    </row>
    <row r="340" spans="1:14" x14ac:dyDescent="0.25">
      <c r="A340" s="17">
        <v>10</v>
      </c>
      <c r="B340" s="4">
        <v>0.53670168512855132</v>
      </c>
      <c r="C340" s="4">
        <v>-0.67743830608759903</v>
      </c>
      <c r="D340" s="7" t="s">
        <v>4</v>
      </c>
      <c r="E340" s="4">
        <v>1.3513411400235003</v>
      </c>
      <c r="F340" s="4">
        <v>0.23102901603125103</v>
      </c>
      <c r="G340" s="4">
        <v>0.6711218046565679</v>
      </c>
      <c r="H340" s="4">
        <v>0.77474327759638739</v>
      </c>
      <c r="I340" s="7" t="s">
        <v>4</v>
      </c>
      <c r="J340" s="4">
        <v>-1.1421643585453971</v>
      </c>
      <c r="K340" s="4">
        <v>-1.7373244249190731</v>
      </c>
      <c r="L340" s="16">
        <v>-8.0098338841872799E-3</v>
      </c>
      <c r="M340" s="19">
        <f t="shared" si="11"/>
        <v>1.8735013540549517E-16</v>
      </c>
      <c r="N340" s="21">
        <f t="shared" si="13"/>
        <v>0.999999999999999</v>
      </c>
    </row>
    <row r="341" spans="1:14" x14ac:dyDescent="0.25">
      <c r="A341" s="17">
        <v>11</v>
      </c>
      <c r="B341" s="4">
        <v>-0.33174923234646231</v>
      </c>
      <c r="C341" s="4">
        <v>-1.3064681177204875</v>
      </c>
      <c r="D341" s="7" t="s">
        <v>4</v>
      </c>
      <c r="E341" s="4">
        <v>0.84711799176510527</v>
      </c>
      <c r="F341" s="4">
        <v>0.8094799178026495</v>
      </c>
      <c r="G341" s="4">
        <v>0.33670116680383616</v>
      </c>
      <c r="H341" s="4">
        <v>1.2178146231998654</v>
      </c>
      <c r="I341" s="7" t="s">
        <v>4</v>
      </c>
      <c r="J341" s="4">
        <v>-0.726399083113072</v>
      </c>
      <c r="K341" s="4">
        <v>-1.5021004079454787</v>
      </c>
      <c r="L341" s="16">
        <v>0.65560314155404475</v>
      </c>
      <c r="M341" s="19">
        <f t="shared" si="11"/>
        <v>0</v>
      </c>
      <c r="N341" s="21">
        <f t="shared" si="13"/>
        <v>1.0000000000000013</v>
      </c>
    </row>
    <row r="342" spans="1:14" ht="15.75" thickBot="1" x14ac:dyDescent="0.3">
      <c r="A342" s="22">
        <v>12</v>
      </c>
      <c r="B342" s="4">
        <v>1.2976166025946572</v>
      </c>
      <c r="C342" s="4">
        <v>0.5729448855410636</v>
      </c>
      <c r="D342" s="7" t="s">
        <v>4</v>
      </c>
      <c r="E342" s="4">
        <v>-0.27539349173955224</v>
      </c>
      <c r="F342" s="4">
        <v>-1.1629902541673736</v>
      </c>
      <c r="G342" s="4">
        <v>-0.91514128493927505</v>
      </c>
      <c r="H342" s="4">
        <v>0.70193686794125798</v>
      </c>
      <c r="I342" s="7" t="s">
        <v>4</v>
      </c>
      <c r="J342" s="4">
        <v>-1.2511975218020315</v>
      </c>
      <c r="K342" s="4">
        <v>-0.23591843024682249</v>
      </c>
      <c r="L342" s="23">
        <v>1.268142626818078</v>
      </c>
      <c r="M342" s="24">
        <f>AVERAGE(B342:L342)</f>
        <v>1.9737298215558337E-16</v>
      </c>
      <c r="N342" s="25">
        <f>_xlfn.STDEV.S(B342:L342)</f>
        <v>0.99999999999999833</v>
      </c>
    </row>
  </sheetData>
  <mergeCells count="1">
    <mergeCell ref="B1:M1"/>
  </mergeCells>
  <pageMargins left="0.7" right="0.7" top="0.75" bottom="0.75" header="0.3" footer="0.3"/>
  <pageSetup paperSize="9" orientation="portrait" horizontalDpi="0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A1122-F157-4FC3-9969-3C313FA0573C}">
  <dimension ref="A1:O331"/>
  <sheetViews>
    <sheetView workbookViewId="0">
      <selection activeCell="N320" sqref="N320"/>
    </sheetView>
  </sheetViews>
  <sheetFormatPr baseColWidth="10" defaultRowHeight="15" x14ac:dyDescent="0.25"/>
  <cols>
    <col min="1" max="1" width="8" customWidth="1"/>
    <col min="2" max="2" width="11.42578125" customWidth="1"/>
    <col min="3" max="3" width="11.140625" customWidth="1"/>
    <col min="4" max="4" width="10.7109375" customWidth="1"/>
    <col min="5" max="13" width="9.140625" customWidth="1"/>
  </cols>
  <sheetData>
    <row r="1" spans="1:15" x14ac:dyDescent="0.25">
      <c r="B1" s="64" t="s">
        <v>1</v>
      </c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</row>
    <row r="2" spans="1:15" x14ac:dyDescent="0.25">
      <c r="A2" s="37" t="s">
        <v>0</v>
      </c>
      <c r="B2" s="37">
        <v>1980</v>
      </c>
      <c r="C2" s="37">
        <v>1981</v>
      </c>
      <c r="D2" s="37">
        <v>1982</v>
      </c>
      <c r="E2" s="37">
        <v>1983</v>
      </c>
      <c r="F2" s="37">
        <v>1984</v>
      </c>
      <c r="G2" s="37">
        <v>1985</v>
      </c>
      <c r="H2" s="37">
        <v>1986</v>
      </c>
      <c r="I2" s="37">
        <v>1987</v>
      </c>
      <c r="J2" s="37">
        <v>1988</v>
      </c>
      <c r="K2" s="37">
        <v>1989</v>
      </c>
      <c r="L2" s="37">
        <v>1990</v>
      </c>
      <c r="M2" s="37">
        <v>1991</v>
      </c>
      <c r="N2" t="s">
        <v>5</v>
      </c>
      <c r="O2" t="s">
        <v>6</v>
      </c>
    </row>
    <row r="3" spans="1:15" x14ac:dyDescent="0.25">
      <c r="A3" s="37">
        <v>1</v>
      </c>
      <c r="B3" s="7" t="s">
        <v>4</v>
      </c>
      <c r="E3" s="4"/>
      <c r="F3" s="4"/>
      <c r="G3" s="4"/>
      <c r="H3" s="4"/>
      <c r="I3" s="7" t="s">
        <v>4</v>
      </c>
      <c r="J3" s="4"/>
      <c r="K3" s="4"/>
      <c r="L3" s="4"/>
      <c r="M3" s="57">
        <f>(SUMPRODUCT(B313:F313,B315:F315)-M320)/N320</f>
        <v>-0.24628885673038597</v>
      </c>
      <c r="N3" s="3"/>
      <c r="O3" s="2"/>
    </row>
    <row r="4" spans="1:15" x14ac:dyDescent="0.25">
      <c r="A4" s="37">
        <v>2</v>
      </c>
      <c r="B4" s="7" t="s">
        <v>4</v>
      </c>
      <c r="C4" s="56">
        <f>(SUMPRODUCT(B159:F159,B161:F161)-M166)/N166</f>
        <v>5.3077811853004364E-2</v>
      </c>
      <c r="D4" s="57">
        <f>(SUMPRODUCT(B224:F224,B226:F226)-M231)/N231</f>
        <v>0.25490475993101758</v>
      </c>
      <c r="E4" s="4"/>
      <c r="F4" s="4"/>
      <c r="G4" s="4"/>
      <c r="H4" s="4"/>
      <c r="I4" s="7" t="s">
        <v>4</v>
      </c>
      <c r="J4" s="4"/>
      <c r="K4" s="4"/>
      <c r="L4" s="4"/>
      <c r="M4" s="4"/>
      <c r="N4" s="3"/>
      <c r="O4" s="2"/>
    </row>
    <row r="5" spans="1:15" x14ac:dyDescent="0.25">
      <c r="A5" s="37">
        <v>3</v>
      </c>
      <c r="B5" s="7" t="s">
        <v>4</v>
      </c>
      <c r="C5" s="4"/>
      <c r="D5" s="4"/>
      <c r="E5" s="4"/>
      <c r="F5" s="4"/>
      <c r="G5" s="4"/>
      <c r="H5" s="4"/>
      <c r="I5" s="7" t="s">
        <v>4</v>
      </c>
      <c r="J5" s="4"/>
      <c r="K5" s="4"/>
      <c r="L5" s="4"/>
      <c r="M5" s="4"/>
      <c r="N5" s="3"/>
      <c r="O5" s="2"/>
    </row>
    <row r="6" spans="1:15" x14ac:dyDescent="0.25">
      <c r="A6" s="37">
        <v>4</v>
      </c>
      <c r="B6" s="7" t="s">
        <v>4</v>
      </c>
      <c r="C6" s="4"/>
      <c r="D6" s="4"/>
      <c r="E6" s="4"/>
      <c r="F6" s="4"/>
      <c r="G6" s="4"/>
      <c r="H6" s="4"/>
      <c r="I6" s="7" t="s">
        <v>4</v>
      </c>
      <c r="J6" s="4"/>
      <c r="K6" s="4"/>
      <c r="L6" s="4"/>
      <c r="M6" s="4"/>
      <c r="N6" s="3"/>
      <c r="O6" s="2"/>
    </row>
    <row r="7" spans="1:15" x14ac:dyDescent="0.25">
      <c r="A7" s="37">
        <v>5</v>
      </c>
      <c r="B7" s="7" t="s">
        <v>4</v>
      </c>
      <c r="C7" s="4"/>
      <c r="D7" s="4"/>
      <c r="E7" s="4"/>
      <c r="F7" s="4"/>
      <c r="G7" s="4"/>
      <c r="H7" s="4"/>
      <c r="I7" s="7" t="s">
        <v>4</v>
      </c>
      <c r="J7" s="4"/>
      <c r="K7" s="4"/>
      <c r="L7" s="4"/>
      <c r="N7" s="3"/>
      <c r="O7" s="2"/>
    </row>
    <row r="8" spans="1:15" x14ac:dyDescent="0.25">
      <c r="A8" s="37">
        <v>6</v>
      </c>
      <c r="B8" s="7" t="s">
        <v>4</v>
      </c>
      <c r="C8" s="4"/>
      <c r="D8" s="4"/>
      <c r="E8" s="4"/>
      <c r="F8" s="4"/>
      <c r="G8" s="4"/>
      <c r="H8" s="4"/>
      <c r="I8" s="7" t="s">
        <v>4</v>
      </c>
      <c r="J8" s="4"/>
      <c r="K8" s="4"/>
      <c r="L8" s="4"/>
      <c r="M8" s="66">
        <f>(SUMPRODUCT(B272:F272,B274:F274)-M283)/N283</f>
        <v>-7.9903437423621881E-2</v>
      </c>
      <c r="N8" s="3"/>
      <c r="O8" s="2"/>
    </row>
    <row r="9" spans="1:15" x14ac:dyDescent="0.25">
      <c r="A9" s="37">
        <v>7</v>
      </c>
      <c r="C9" s="56">
        <f>(SUMPRODUCT(B199:F199,B201:F201)-M171)/N171</f>
        <v>0.35160900395743411</v>
      </c>
      <c r="D9" s="4"/>
      <c r="E9" s="4"/>
      <c r="F9" s="4"/>
      <c r="G9" s="4"/>
      <c r="H9" s="4"/>
      <c r="I9" s="7" t="s">
        <v>4</v>
      </c>
      <c r="J9" s="4"/>
      <c r="K9" s="4"/>
      <c r="L9" s="4"/>
      <c r="M9" s="7"/>
      <c r="N9" s="3"/>
      <c r="O9" s="2"/>
    </row>
    <row r="10" spans="1:15" x14ac:dyDescent="0.25">
      <c r="A10" s="37">
        <v>8</v>
      </c>
      <c r="B10" s="49">
        <f>(SUMPRODUCT(B43:F43,B45:F45)-M57)/N57</f>
        <v>-0.15949253534952415</v>
      </c>
      <c r="C10" s="4"/>
      <c r="D10" s="4"/>
      <c r="E10" s="4"/>
      <c r="F10" s="7" t="s">
        <v>4</v>
      </c>
      <c r="G10" s="4"/>
      <c r="H10" s="4"/>
      <c r="I10" s="7" t="s">
        <v>4</v>
      </c>
      <c r="J10" s="4"/>
      <c r="K10" s="4"/>
      <c r="L10" s="4"/>
      <c r="M10" s="7"/>
      <c r="N10" s="3"/>
      <c r="O10" s="2"/>
    </row>
    <row r="11" spans="1:15" x14ac:dyDescent="0.25">
      <c r="A11" s="37">
        <v>9</v>
      </c>
      <c r="B11" s="49">
        <f>(SUMPRODUCT(B84:F84,B86:F86)-M58)/N58</f>
        <v>6.9057430532862077E-2</v>
      </c>
      <c r="C11" s="4"/>
      <c r="D11" s="4"/>
      <c r="E11" s="4"/>
      <c r="F11" s="4"/>
      <c r="G11" s="4"/>
      <c r="H11" s="4"/>
      <c r="I11" s="7" t="s">
        <v>4</v>
      </c>
      <c r="J11" s="4"/>
      <c r="K11" s="4"/>
      <c r="L11" s="4"/>
      <c r="M11" s="7"/>
      <c r="N11" s="3"/>
      <c r="O11" s="2"/>
    </row>
    <row r="12" spans="1:15" x14ac:dyDescent="0.25">
      <c r="A12" s="37">
        <v>10</v>
      </c>
      <c r="B12" s="49">
        <f>(SUMPRODUCT(B109:F109,B111:F111)-M59)/N59</f>
        <v>0.1783833042104713</v>
      </c>
      <c r="C12" s="4"/>
      <c r="D12" s="7" t="s">
        <v>4</v>
      </c>
      <c r="E12" s="4"/>
      <c r="F12" s="4"/>
      <c r="G12" s="4"/>
      <c r="H12" s="4"/>
      <c r="I12" s="7" t="s">
        <v>4</v>
      </c>
      <c r="J12" s="4"/>
      <c r="K12" s="4"/>
      <c r="L12" s="4"/>
      <c r="M12" s="7"/>
      <c r="N12" s="3"/>
      <c r="O12" s="2"/>
    </row>
    <row r="13" spans="1:15" x14ac:dyDescent="0.25">
      <c r="A13" s="37">
        <v>11</v>
      </c>
      <c r="B13" s="49">
        <f>(SUMPRODUCT(B134:F134,B136:F136)-M60)/N60</f>
        <v>-9.7792458973994245E-4</v>
      </c>
      <c r="C13" s="4"/>
      <c r="D13" s="7" t="s">
        <v>4</v>
      </c>
      <c r="E13" s="4"/>
      <c r="F13" s="4"/>
      <c r="G13" s="4"/>
      <c r="H13" s="4"/>
      <c r="I13" s="7" t="s">
        <v>4</v>
      </c>
      <c r="J13" s="4"/>
      <c r="K13" s="4"/>
      <c r="L13" s="4"/>
      <c r="M13" s="7"/>
      <c r="N13" s="3"/>
      <c r="O13" s="2"/>
    </row>
    <row r="14" spans="1:15" x14ac:dyDescent="0.25">
      <c r="A14" s="37">
        <v>12</v>
      </c>
      <c r="B14" s="4"/>
      <c r="C14" s="4"/>
      <c r="D14" s="7" t="s">
        <v>4</v>
      </c>
      <c r="E14" s="4"/>
      <c r="F14" s="4"/>
      <c r="G14" s="4"/>
      <c r="H14" s="4"/>
      <c r="I14" s="7" t="s">
        <v>4</v>
      </c>
      <c r="J14" s="4"/>
      <c r="K14" s="4"/>
      <c r="M14" s="7"/>
      <c r="N14" s="3"/>
      <c r="O14" s="2"/>
    </row>
    <row r="15" spans="1:1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9" spans="1:14" x14ac:dyDescent="0.25">
      <c r="A19" t="s">
        <v>7</v>
      </c>
      <c r="B19">
        <v>6</v>
      </c>
    </row>
    <row r="20" spans="1:14" x14ac:dyDescent="0.25">
      <c r="A20" t="s">
        <v>8</v>
      </c>
      <c r="B20">
        <v>2</v>
      </c>
    </row>
    <row r="22" spans="1:14" ht="15.75" thickBot="1" x14ac:dyDescent="0.3">
      <c r="A22" t="s">
        <v>14</v>
      </c>
    </row>
    <row r="23" spans="1:14" x14ac:dyDescent="0.25">
      <c r="A23" s="10" t="s">
        <v>9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2"/>
    </row>
    <row r="24" spans="1:14" x14ac:dyDescent="0.25">
      <c r="A24" s="13" t="s">
        <v>0</v>
      </c>
      <c r="B24" s="14">
        <v>1980</v>
      </c>
      <c r="C24" s="14">
        <v>1981</v>
      </c>
      <c r="D24" s="14">
        <v>1982</v>
      </c>
      <c r="E24" s="14">
        <v>1983</v>
      </c>
      <c r="F24" s="14">
        <v>1984</v>
      </c>
      <c r="G24" s="14">
        <v>1985</v>
      </c>
      <c r="H24" s="14">
        <v>1986</v>
      </c>
      <c r="I24" s="14">
        <v>1987</v>
      </c>
      <c r="J24" s="14">
        <v>1988</v>
      </c>
      <c r="K24" s="14">
        <v>1989</v>
      </c>
      <c r="L24" s="14">
        <v>1990</v>
      </c>
      <c r="M24" s="14">
        <v>1991</v>
      </c>
      <c r="N24" s="15"/>
    </row>
    <row r="25" spans="1:14" x14ac:dyDescent="0.25">
      <c r="A25" s="13">
        <v>1</v>
      </c>
      <c r="B25" s="16">
        <v>-1.5362669512441745</v>
      </c>
      <c r="C25" s="16">
        <v>0.45824885942644616</v>
      </c>
      <c r="D25" s="16">
        <v>-0.90714618934626912</v>
      </c>
      <c r="E25" s="16">
        <v>-7.843477017379738E-2</v>
      </c>
      <c r="F25" s="16">
        <v>1.5956836792279865</v>
      </c>
      <c r="G25" s="16">
        <v>-0.56992868708145283</v>
      </c>
      <c r="H25" s="16">
        <v>6.0479919231000108E-2</v>
      </c>
      <c r="I25" s="16" t="s">
        <v>4</v>
      </c>
      <c r="J25" s="16">
        <v>1.6957879178586144</v>
      </c>
      <c r="K25" s="16">
        <v>-0.60937754204033312</v>
      </c>
      <c r="L25" s="16">
        <v>-0.54091775724604896</v>
      </c>
      <c r="M25" s="16">
        <v>0.43187152138802748</v>
      </c>
      <c r="N25" s="15"/>
    </row>
    <row r="26" spans="1:14" x14ac:dyDescent="0.25">
      <c r="A26" s="13">
        <v>2</v>
      </c>
      <c r="B26" s="16">
        <v>0.24171669598463771</v>
      </c>
      <c r="C26" s="16">
        <v>0.42578386205300428</v>
      </c>
      <c r="D26" s="16">
        <v>0.16444304523440428</v>
      </c>
      <c r="E26" s="16">
        <v>3.7708873372732168E-2</v>
      </c>
      <c r="F26" s="16">
        <v>2.2591843557101918</v>
      </c>
      <c r="G26" s="16">
        <v>-1.2461881594920232</v>
      </c>
      <c r="H26" s="16">
        <v>-0.40739281343589495</v>
      </c>
      <c r="I26" s="16" t="s">
        <v>4</v>
      </c>
      <c r="J26" s="16">
        <v>0.11966972258799292</v>
      </c>
      <c r="K26" s="16">
        <v>-1.3495243305563775</v>
      </c>
      <c r="L26" s="16">
        <v>0.59955356521759051</v>
      </c>
      <c r="M26" s="16">
        <v>-0.84495481667625572</v>
      </c>
      <c r="N26" s="15"/>
    </row>
    <row r="27" spans="1:14" x14ac:dyDescent="0.25">
      <c r="A27" s="13">
        <v>3</v>
      </c>
      <c r="B27" s="16">
        <v>1.0497416961175785</v>
      </c>
      <c r="C27" s="16">
        <v>-0.45831945884993341</v>
      </c>
      <c r="D27" s="16">
        <v>-0.47138482422702888</v>
      </c>
      <c r="E27" s="16">
        <v>-1.0567066449774662</v>
      </c>
      <c r="F27" s="16">
        <v>1.123855029684067</v>
      </c>
      <c r="G27" s="16">
        <v>0.66713342858383151</v>
      </c>
      <c r="H27" s="16">
        <v>-1.0025811394376034</v>
      </c>
      <c r="I27" s="16" t="s">
        <v>4</v>
      </c>
      <c r="J27" s="16">
        <v>1.6816088256655899</v>
      </c>
      <c r="K27" s="16">
        <v>-1.1004567358020148</v>
      </c>
      <c r="L27" s="16">
        <v>0.28523048212978619</v>
      </c>
      <c r="M27" s="16">
        <v>-0.71812065888681287</v>
      </c>
      <c r="N27" s="15"/>
    </row>
    <row r="28" spans="1:14" x14ac:dyDescent="0.25">
      <c r="A28" s="13">
        <v>4</v>
      </c>
      <c r="B28" s="16">
        <v>1.3005585016229535</v>
      </c>
      <c r="C28" s="16">
        <v>-0.27446641630807295</v>
      </c>
      <c r="D28" s="16">
        <v>-0.47539404390356355</v>
      </c>
      <c r="E28" s="16">
        <v>-0.50763893783718239</v>
      </c>
      <c r="F28" s="16">
        <v>-0.27207758840510843</v>
      </c>
      <c r="G28" s="16">
        <v>0.58774741182517731</v>
      </c>
      <c r="H28" s="16">
        <v>-0.74372187625873454</v>
      </c>
      <c r="I28" s="16" t="s">
        <v>4</v>
      </c>
      <c r="J28" s="16">
        <v>0.71718806513243116</v>
      </c>
      <c r="K28" s="16">
        <v>-1.2216518223013775</v>
      </c>
      <c r="L28" s="16">
        <v>1.9236747698478573</v>
      </c>
      <c r="M28" s="16">
        <v>-1.0342180634143756</v>
      </c>
      <c r="N28" s="15"/>
    </row>
    <row r="29" spans="1:14" x14ac:dyDescent="0.25">
      <c r="A29" s="13">
        <v>5</v>
      </c>
      <c r="B29" s="16">
        <v>1.0750490184846002</v>
      </c>
      <c r="C29" s="16">
        <v>1.4823343007104071</v>
      </c>
      <c r="D29" s="16">
        <v>0.65669218660137141</v>
      </c>
      <c r="E29" s="16">
        <v>-0.91586166690730808</v>
      </c>
      <c r="F29" s="16">
        <v>0.46016750201343332</v>
      </c>
      <c r="G29" s="16">
        <v>0.51695651963047151</v>
      </c>
      <c r="H29" s="16">
        <v>7.5765887920548669E-2</v>
      </c>
      <c r="I29" s="16" t="s">
        <v>4</v>
      </c>
      <c r="J29" s="16">
        <v>-0.96728414590836587</v>
      </c>
      <c r="K29" s="16">
        <v>-1.9663232135312918</v>
      </c>
      <c r="L29" s="16">
        <v>-0.17033238622705879</v>
      </c>
      <c r="M29" s="16">
        <v>-0.24716400278681047</v>
      </c>
      <c r="N29" s="15"/>
    </row>
    <row r="30" spans="1:14" x14ac:dyDescent="0.25">
      <c r="A30" s="13">
        <v>6</v>
      </c>
      <c r="B30" s="16">
        <v>0.63295312059026421</v>
      </c>
      <c r="C30" s="16">
        <v>-0.28037581176298532</v>
      </c>
      <c r="D30" s="16">
        <v>0.99407319047887321</v>
      </c>
      <c r="E30" s="16">
        <v>0.14615233332052888</v>
      </c>
      <c r="F30" s="16">
        <v>0.97880602410174788</v>
      </c>
      <c r="G30" s="16">
        <v>0.53093651579886714</v>
      </c>
      <c r="H30" s="16">
        <v>0.35902465010736168</v>
      </c>
      <c r="I30" s="16" t="s">
        <v>4</v>
      </c>
      <c r="J30" s="16">
        <v>-1.3016995065249095</v>
      </c>
      <c r="K30" s="16">
        <v>-2.1084549254420533</v>
      </c>
      <c r="L30" s="16">
        <v>4.8584409332299988E-2</v>
      </c>
      <c r="M30" s="16"/>
      <c r="N30" s="15"/>
    </row>
    <row r="31" spans="1:14" x14ac:dyDescent="0.25">
      <c r="A31" s="13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5"/>
    </row>
    <row r="32" spans="1:14" x14ac:dyDescent="0.25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5"/>
    </row>
    <row r="33" spans="1:14" x14ac:dyDescent="0.25">
      <c r="A33" s="17" t="s">
        <v>10</v>
      </c>
      <c r="B33" s="18"/>
      <c r="C33" s="42" cm="1">
        <f t="array" ref="C33">SQRT(SUMSQ($B$25:$B$30-C25:C30)/COUNT($B$25:$B$30))</f>
        <v>1.2758642181972439</v>
      </c>
      <c r="D33" s="42" cm="1">
        <f t="array" ref="D33">SQRT(SUMSQ($B$25:$B$30-D25:D30)/COUNT($B$25:$B$30))</f>
        <v>1.0144807890959793</v>
      </c>
      <c r="E33" s="42" cm="1">
        <f t="array" ref="E33">SQRT(SUMSQ($B$25:$B$30-E25:E30)/COUNT($B$25:$B$30))</f>
        <v>1.5315730920264974</v>
      </c>
      <c r="F33" s="42" cm="1">
        <f t="array" ref="F33">SQRT(SUMSQ($B$25:$B$30-F25:F30)/COUNT($B$25:$B$30))</f>
        <v>1.6760897488793058</v>
      </c>
      <c r="G33" s="42" cm="1">
        <f t="array" ref="G33">SQRT(SUMSQ($B$25:$B$30-G25:G30)/COUNT($B$25:$B$30))</f>
        <v>0.82905909125851052</v>
      </c>
      <c r="H33" s="42" cm="1">
        <f t="array" ref="H33">SQRT(SUMSQ($B$25:$B$30-H25:H30)/COUNT($B$25:$B$30))</f>
        <v>1.4396561273614836</v>
      </c>
      <c r="I33" s="42" t="e" cm="1">
        <f t="array" ref="I33">SQRT(SUMSQ($B$25:$B$30-I25:I30)/COUNT($B$25:$B$30))</f>
        <v>#VALUE!</v>
      </c>
      <c r="J33" s="42" cm="1">
        <f t="array" ref="J33">SQRT(SUMSQ($B$25:$B$30-J25:J30)/COUNT($B$25:$B$30))</f>
        <v>1.7848742634596486</v>
      </c>
      <c r="K33" s="42" cm="1">
        <f t="array" ref="K33">SQRT(SUMSQ($B$25:$B$30-K25:K30)/COUNT($B$25:$B$30))</f>
        <v>2.2782059215059833</v>
      </c>
      <c r="L33" s="42" cm="1">
        <f t="array" ref="L33">SQRT(SUMSQ($B$25:$B$30-L25:L30)/COUNT($B$25:$B$30))</f>
        <v>0.81485992220684333</v>
      </c>
      <c r="M33" s="42" cm="1">
        <f t="array" ref="M33">SQRT(SUMSQ($B$25:$B$30-M25:M30)/COUNT($B$25:$B$30))</f>
        <v>1.6217182176762162</v>
      </c>
      <c r="N33" s="15"/>
    </row>
    <row r="34" spans="1:14" x14ac:dyDescent="0.25">
      <c r="A34" s="17" t="s">
        <v>11</v>
      </c>
      <c r="B34" s="18"/>
      <c r="C34" s="16">
        <v>4</v>
      </c>
      <c r="D34" s="16">
        <v>3</v>
      </c>
      <c r="F34" s="18"/>
      <c r="G34" s="16">
        <v>2</v>
      </c>
      <c r="H34" s="16">
        <v>5</v>
      </c>
      <c r="I34" s="18"/>
      <c r="J34" s="18"/>
      <c r="K34" s="18"/>
      <c r="L34" s="16">
        <v>1</v>
      </c>
      <c r="M34" s="18"/>
      <c r="N34" s="15"/>
    </row>
    <row r="35" spans="1:14" x14ac:dyDescent="0.25">
      <c r="A35" s="17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5"/>
    </row>
    <row r="36" spans="1:14" x14ac:dyDescent="0.25">
      <c r="A36" s="13" t="s">
        <v>0</v>
      </c>
      <c r="B36" s="14">
        <v>1990</v>
      </c>
      <c r="C36" s="14">
        <v>1985</v>
      </c>
      <c r="D36" s="14">
        <v>1982</v>
      </c>
      <c r="E36" s="14">
        <v>1981</v>
      </c>
      <c r="F36" s="14">
        <v>1986</v>
      </c>
      <c r="G36" s="18"/>
      <c r="H36" s="18"/>
      <c r="I36" s="18"/>
      <c r="J36" s="18"/>
      <c r="K36" s="18"/>
      <c r="L36" s="18"/>
      <c r="M36" s="18"/>
      <c r="N36" s="15"/>
    </row>
    <row r="37" spans="1:14" x14ac:dyDescent="0.25">
      <c r="A37" s="13">
        <v>1</v>
      </c>
      <c r="B37" s="16">
        <v>-0.54091775724604896</v>
      </c>
      <c r="C37" s="16">
        <v>-0.56992868708145283</v>
      </c>
      <c r="D37" s="16">
        <v>-0.90714618934626912</v>
      </c>
      <c r="E37" s="16">
        <v>0.45824885942644616</v>
      </c>
      <c r="F37" s="16">
        <v>6.0479919231000108E-2</v>
      </c>
      <c r="G37" s="18"/>
      <c r="H37" s="18"/>
      <c r="I37" s="18"/>
      <c r="J37" s="18"/>
      <c r="K37" s="18"/>
      <c r="L37" s="18"/>
      <c r="M37" s="18"/>
      <c r="N37" s="15"/>
    </row>
    <row r="38" spans="1:14" x14ac:dyDescent="0.25">
      <c r="A38" s="13">
        <v>2</v>
      </c>
      <c r="B38" s="16">
        <v>0.59955356521759051</v>
      </c>
      <c r="C38" s="16">
        <v>-1.2461881594920232</v>
      </c>
      <c r="D38" s="16">
        <v>0.16444304523440428</v>
      </c>
      <c r="E38" s="16">
        <v>0.42578386205300428</v>
      </c>
      <c r="F38" s="16">
        <v>-0.40739281343589495</v>
      </c>
      <c r="G38" s="18"/>
      <c r="H38" s="18"/>
      <c r="I38" s="18"/>
      <c r="J38" s="18"/>
      <c r="K38" s="18"/>
      <c r="L38" s="18"/>
      <c r="M38" s="18"/>
      <c r="N38" s="15"/>
    </row>
    <row r="39" spans="1:14" x14ac:dyDescent="0.25">
      <c r="A39" s="13">
        <v>3</v>
      </c>
      <c r="B39" s="16">
        <v>0.28523048212978619</v>
      </c>
      <c r="C39" s="16">
        <v>0.66713342858383151</v>
      </c>
      <c r="D39" s="16">
        <v>-0.47138482422702888</v>
      </c>
      <c r="E39" s="16">
        <v>-0.45831945884993341</v>
      </c>
      <c r="F39" s="16">
        <v>-1.0025811394376034</v>
      </c>
      <c r="G39" s="18"/>
      <c r="H39" s="18"/>
      <c r="I39" s="18"/>
      <c r="J39" s="18"/>
      <c r="K39" s="18"/>
      <c r="L39" s="18"/>
      <c r="M39" s="18"/>
      <c r="N39" s="15"/>
    </row>
    <row r="40" spans="1:14" x14ac:dyDescent="0.25">
      <c r="A40" s="13">
        <v>4</v>
      </c>
      <c r="B40" s="16">
        <v>1.9236747698478573</v>
      </c>
      <c r="C40" s="16">
        <v>0.58774741182517731</v>
      </c>
      <c r="D40" s="16">
        <v>-0.47539404390356355</v>
      </c>
      <c r="E40" s="16">
        <v>-0.27446641630807295</v>
      </c>
      <c r="F40" s="16">
        <v>-0.74372187625873454</v>
      </c>
      <c r="G40" s="18"/>
      <c r="H40" s="18"/>
      <c r="I40" s="18"/>
      <c r="J40" s="18"/>
      <c r="K40" s="18"/>
      <c r="L40" s="18"/>
      <c r="M40" s="18"/>
      <c r="N40" s="15"/>
    </row>
    <row r="41" spans="1:14" x14ac:dyDescent="0.25">
      <c r="A41" s="13">
        <v>5</v>
      </c>
      <c r="B41" s="16">
        <v>-0.17033238622705879</v>
      </c>
      <c r="C41" s="16">
        <v>0.51695651963047151</v>
      </c>
      <c r="D41" s="16">
        <v>0.65669218660137141</v>
      </c>
      <c r="E41" s="16">
        <v>1.4823343007104071</v>
      </c>
      <c r="F41" s="16">
        <v>7.5765887920548669E-2</v>
      </c>
      <c r="G41" s="18"/>
      <c r="H41" s="18"/>
      <c r="I41" s="18"/>
      <c r="J41" s="18"/>
      <c r="K41" s="18"/>
      <c r="L41" s="18"/>
      <c r="M41" s="18"/>
      <c r="N41" s="15"/>
    </row>
    <row r="42" spans="1:14" x14ac:dyDescent="0.25">
      <c r="A42" s="13">
        <v>6</v>
      </c>
      <c r="B42" s="16">
        <v>4.8584409332299988E-2</v>
      </c>
      <c r="C42" s="16">
        <v>0.53093651579886714</v>
      </c>
      <c r="D42" s="16">
        <v>0.99407319047887321</v>
      </c>
      <c r="E42" s="16">
        <v>-0.28037581176298532</v>
      </c>
      <c r="F42" s="16">
        <v>0.35902465010736168</v>
      </c>
      <c r="G42" s="18"/>
      <c r="H42" s="18"/>
      <c r="I42" s="18"/>
      <c r="J42" s="18"/>
      <c r="K42" s="18"/>
      <c r="L42" s="18"/>
      <c r="M42" s="18"/>
      <c r="N42" s="15"/>
    </row>
    <row r="43" spans="1:14" x14ac:dyDescent="0.25">
      <c r="A43" s="13">
        <v>8</v>
      </c>
      <c r="B43" s="36">
        <v>-2.189275844656644</v>
      </c>
      <c r="C43" s="36">
        <v>0.22084950674609799</v>
      </c>
      <c r="D43" s="36">
        <v>0.23455782416232865</v>
      </c>
      <c r="E43" s="36">
        <v>0.41381098444125602</v>
      </c>
      <c r="F43" s="9">
        <v>1.3869022448526236</v>
      </c>
      <c r="G43" s="18"/>
      <c r="H43" s="18"/>
      <c r="I43" s="18"/>
      <c r="J43" s="18"/>
      <c r="K43" s="18"/>
      <c r="L43" s="18"/>
      <c r="M43" s="18"/>
      <c r="N43" s="15"/>
    </row>
    <row r="44" spans="1:14" x14ac:dyDescent="0.25">
      <c r="A44" s="17" t="s">
        <v>10</v>
      </c>
      <c r="B44" s="36">
        <f>L33</f>
        <v>0.81485992220684333</v>
      </c>
      <c r="C44" s="36">
        <f>G33</f>
        <v>0.82905909125851052</v>
      </c>
      <c r="D44" s="36">
        <f>D33</f>
        <v>1.0144807890959793</v>
      </c>
      <c r="E44" s="36">
        <f>C33</f>
        <v>1.2758642181972439</v>
      </c>
      <c r="F44" s="36">
        <f>H33</f>
        <v>1.4396561273614836</v>
      </c>
      <c r="G44" s="18"/>
      <c r="H44" s="18"/>
      <c r="I44" s="18"/>
      <c r="J44" s="18"/>
      <c r="K44" s="18"/>
      <c r="L44" s="18"/>
      <c r="M44" s="18"/>
      <c r="N44" s="15"/>
    </row>
    <row r="45" spans="1:14" x14ac:dyDescent="0.25">
      <c r="A45" s="17" t="s">
        <v>12</v>
      </c>
      <c r="B45" s="18" cm="1">
        <f t="array" ref="B45">(1/B44)/(SUM(1/$B$44:$F$44))</f>
        <v>0.25057728510015465</v>
      </c>
      <c r="C45" s="18" cm="1">
        <f t="array" ref="C45">(1/C44)/(SUM(1/$B$44:$F$44))</f>
        <v>0.24628568602216389</v>
      </c>
      <c r="D45" s="18" cm="1">
        <f t="array" ref="D45">(1/D44)/(SUM(1/$B$44:$F$44))</f>
        <v>0.20127082665159882</v>
      </c>
      <c r="E45" s="18" cm="1">
        <f t="array" ref="E45">(1/E44)/(SUM(1/$B$44:$F$44))</f>
        <v>0.1600369256628433</v>
      </c>
      <c r="F45" s="18" cm="1">
        <f t="array" ref="F45">(1/F44)/(SUM(1/$B$44:$F$44))</f>
        <v>0.14182927656323938</v>
      </c>
      <c r="G45" s="18"/>
      <c r="H45" s="18">
        <f>SUM(B45:F45)</f>
        <v>1</v>
      </c>
      <c r="I45" s="18"/>
      <c r="J45" s="18"/>
      <c r="K45" s="18"/>
      <c r="L45" s="18"/>
      <c r="M45" s="18"/>
      <c r="N45" s="15"/>
    </row>
    <row r="46" spans="1:14" x14ac:dyDescent="0.25">
      <c r="A46" s="17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5"/>
    </row>
    <row r="47" spans="1:14" x14ac:dyDescent="0.25">
      <c r="A47" s="17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5"/>
    </row>
    <row r="48" spans="1:14" x14ac:dyDescent="0.25">
      <c r="A48" s="17"/>
      <c r="B48" s="18" t="s">
        <v>1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5"/>
    </row>
    <row r="49" spans="1:14" x14ac:dyDescent="0.25">
      <c r="A49" s="17" t="s">
        <v>0</v>
      </c>
      <c r="B49" s="18">
        <v>1981</v>
      </c>
      <c r="C49" s="18">
        <v>1982</v>
      </c>
      <c r="D49" s="18">
        <v>1983</v>
      </c>
      <c r="E49" s="18">
        <v>1984</v>
      </c>
      <c r="F49" s="18">
        <v>1985</v>
      </c>
      <c r="G49" s="18">
        <v>1986</v>
      </c>
      <c r="H49" s="18">
        <v>1987</v>
      </c>
      <c r="I49" s="18">
        <v>1988</v>
      </c>
      <c r="J49" s="18">
        <v>1989</v>
      </c>
      <c r="K49" s="18">
        <v>1990</v>
      </c>
      <c r="L49" s="18">
        <v>1991</v>
      </c>
      <c r="M49" s="18" t="s">
        <v>5</v>
      </c>
      <c r="N49" s="15" t="s">
        <v>6</v>
      </c>
    </row>
    <row r="50" spans="1:14" x14ac:dyDescent="0.25">
      <c r="A50" s="17">
        <v>1</v>
      </c>
      <c r="B50" s="16">
        <v>0.45824885942644616</v>
      </c>
      <c r="C50" s="16">
        <v>-0.90714618934626912</v>
      </c>
      <c r="D50" s="16">
        <v>-7.843477017379738E-2</v>
      </c>
      <c r="E50" s="16">
        <v>1.5956836792279865</v>
      </c>
      <c r="F50" s="16">
        <v>-0.56992868708145283</v>
      </c>
      <c r="G50" s="16">
        <v>6.0479919231000108E-2</v>
      </c>
      <c r="H50" s="16" t="s">
        <v>4</v>
      </c>
      <c r="I50" s="16">
        <v>1.6957879178586144</v>
      </c>
      <c r="J50" s="16">
        <v>-0.60937754204033312</v>
      </c>
      <c r="K50" s="16">
        <v>-0.54091775724604896</v>
      </c>
      <c r="L50" s="16">
        <v>0.43187152138802748</v>
      </c>
      <c r="M50" s="19">
        <f>AVERAGE(B50:L50)</f>
        <v>0.15362669512441732</v>
      </c>
      <c r="N50" s="21">
        <f>_xlfn.STDEV.S(B50:L50)</f>
        <v>0.90700191350811399</v>
      </c>
    </row>
    <row r="51" spans="1:14" x14ac:dyDescent="0.25">
      <c r="A51" s="17">
        <v>2</v>
      </c>
      <c r="B51" s="16">
        <v>0.42578386205300428</v>
      </c>
      <c r="C51" s="16">
        <v>0.16444304523440428</v>
      </c>
      <c r="D51" s="16">
        <v>3.7708873372732168E-2</v>
      </c>
      <c r="E51" s="16">
        <v>2.2591843557101918</v>
      </c>
      <c r="F51" s="16">
        <v>-1.2461881594920232</v>
      </c>
      <c r="G51" s="16">
        <v>-0.40739281343589495</v>
      </c>
      <c r="H51" s="16" t="s">
        <v>4</v>
      </c>
      <c r="I51" s="16">
        <v>0.11966972258799292</v>
      </c>
      <c r="J51" s="16">
        <v>-1.3495243305563775</v>
      </c>
      <c r="K51" s="16">
        <v>0.59955356521759051</v>
      </c>
      <c r="L51" s="16">
        <v>-0.84495481667625572</v>
      </c>
      <c r="M51" s="19">
        <f t="shared" ref="M51:M61" si="0">AVERAGE(B51:L51)</f>
        <v>-2.4171669598463508E-2</v>
      </c>
      <c r="N51" s="21">
        <f t="shared" ref="N51:N60" si="1">_xlfn.STDEV.S(B51:L51)</f>
        <v>1.0506997849460173</v>
      </c>
    </row>
    <row r="52" spans="1:14" x14ac:dyDescent="0.25">
      <c r="A52" s="17">
        <v>3</v>
      </c>
      <c r="B52" s="16">
        <v>-0.45831945884993341</v>
      </c>
      <c r="C52" s="16">
        <v>-0.47138482422702888</v>
      </c>
      <c r="D52" s="16">
        <v>-1.0567066449774662</v>
      </c>
      <c r="E52" s="16">
        <v>1.123855029684067</v>
      </c>
      <c r="F52" s="16">
        <v>0.66713342858383151</v>
      </c>
      <c r="G52" s="16">
        <v>-1.0025811394376034</v>
      </c>
      <c r="H52" s="16" t="s">
        <v>4</v>
      </c>
      <c r="I52" s="16">
        <v>1.6816088256655899</v>
      </c>
      <c r="J52" s="16">
        <v>-1.1004567358020148</v>
      </c>
      <c r="K52" s="16">
        <v>0.28523048212978619</v>
      </c>
      <c r="L52" s="16">
        <v>-0.71812065888681287</v>
      </c>
      <c r="M52" s="19">
        <f t="shared" si="0"/>
        <v>-0.1049741696117585</v>
      </c>
      <c r="N52" s="21">
        <f t="shared" si="1"/>
        <v>0.98814341112655635</v>
      </c>
    </row>
    <row r="53" spans="1:14" x14ac:dyDescent="0.25">
      <c r="A53" s="17">
        <v>4</v>
      </c>
      <c r="B53" s="16">
        <v>-0.27446641630807295</v>
      </c>
      <c r="C53" s="16">
        <v>-0.47539404390356355</v>
      </c>
      <c r="D53" s="16">
        <v>-0.50763893783718239</v>
      </c>
      <c r="E53" s="16">
        <v>-0.27207758840510843</v>
      </c>
      <c r="F53" s="16">
        <v>0.58774741182517731</v>
      </c>
      <c r="G53" s="16">
        <v>-0.74372187625873454</v>
      </c>
      <c r="H53" s="16" t="s">
        <v>4</v>
      </c>
      <c r="I53" s="16">
        <v>0.71718806513243116</v>
      </c>
      <c r="J53" s="16">
        <v>-1.2216518223013775</v>
      </c>
      <c r="K53" s="16">
        <v>1.9236747698478573</v>
      </c>
      <c r="L53" s="16">
        <v>-1.0342180634143756</v>
      </c>
      <c r="M53" s="19">
        <f t="shared" si="0"/>
        <v>-0.13005585016229493</v>
      </c>
      <c r="N53" s="21">
        <f t="shared" si="1"/>
        <v>0.95098792738229632</v>
      </c>
    </row>
    <row r="54" spans="1:14" x14ac:dyDescent="0.25">
      <c r="A54" s="17">
        <v>5</v>
      </c>
      <c r="B54" s="16">
        <v>1.4823343007104071</v>
      </c>
      <c r="C54" s="16">
        <v>0.65669218660137141</v>
      </c>
      <c r="D54" s="16">
        <v>-0.91586166690730808</v>
      </c>
      <c r="E54" s="16">
        <v>0.46016750201343332</v>
      </c>
      <c r="F54" s="16">
        <v>0.51695651963047151</v>
      </c>
      <c r="G54" s="16">
        <v>7.5765887920548669E-2</v>
      </c>
      <c r="H54" s="16" t="s">
        <v>4</v>
      </c>
      <c r="I54" s="16">
        <v>-0.96728414590836587</v>
      </c>
      <c r="J54" s="16">
        <v>-1.9663232135312918</v>
      </c>
      <c r="K54" s="16">
        <v>-0.17033238622705879</v>
      </c>
      <c r="L54" s="16">
        <v>-0.24716400278681047</v>
      </c>
      <c r="M54" s="19">
        <f t="shared" si="0"/>
        <v>-0.10750490184846032</v>
      </c>
      <c r="N54" s="21">
        <f t="shared" si="1"/>
        <v>0.98481225332214084</v>
      </c>
    </row>
    <row r="55" spans="1:14" x14ac:dyDescent="0.25">
      <c r="A55" s="17">
        <v>6</v>
      </c>
      <c r="B55" s="16">
        <v>-0.28037581176298532</v>
      </c>
      <c r="C55" s="16">
        <v>0.99407319047887321</v>
      </c>
      <c r="D55" s="16">
        <v>0.14615233332052888</v>
      </c>
      <c r="E55" s="16">
        <v>0.97880602410174788</v>
      </c>
      <c r="F55" s="16">
        <v>0.53093651579886714</v>
      </c>
      <c r="G55" s="16">
        <v>0.35902465010736168</v>
      </c>
      <c r="H55" s="16" t="s">
        <v>4</v>
      </c>
      <c r="I55" s="16">
        <v>-1.3016995065249095</v>
      </c>
      <c r="J55" s="16">
        <v>-2.1084549254420533</v>
      </c>
      <c r="K55" s="16">
        <v>4.8584409332299988E-2</v>
      </c>
      <c r="L55" s="16"/>
      <c r="M55" s="19">
        <f t="shared" si="0"/>
        <v>-7.0328124510029913E-2</v>
      </c>
      <c r="N55" s="21">
        <f t="shared" si="1"/>
        <v>1.0340971872399851</v>
      </c>
    </row>
    <row r="56" spans="1:14" x14ac:dyDescent="0.25">
      <c r="A56" s="17">
        <v>7</v>
      </c>
      <c r="B56" s="16">
        <v>0.35065171503912662</v>
      </c>
      <c r="C56" s="16">
        <v>0.62002871039748264</v>
      </c>
      <c r="D56" s="16">
        <v>-0.2900993360439012</v>
      </c>
      <c r="E56" s="16">
        <v>1.5618089266314221</v>
      </c>
      <c r="F56" s="16">
        <v>0.63340867714814864</v>
      </c>
      <c r="G56" s="16">
        <v>0.12558879905440862</v>
      </c>
      <c r="H56" s="16" t="s">
        <v>4</v>
      </c>
      <c r="I56" s="16">
        <v>-0.61539975439755645</v>
      </c>
      <c r="J56" s="16">
        <v>-1.530132493460302</v>
      </c>
      <c r="K56" s="16">
        <v>-1.5383233897594863</v>
      </c>
      <c r="L56" s="16"/>
      <c r="M56" s="42">
        <f t="shared" si="0"/>
        <v>-7.5829793932295331E-2</v>
      </c>
      <c r="N56" s="48">
        <f t="shared" si="1"/>
        <v>1.0297139051513684</v>
      </c>
    </row>
    <row r="57" spans="1:14" x14ac:dyDescent="0.25">
      <c r="A57" s="17">
        <v>8</v>
      </c>
      <c r="B57" s="16">
        <v>0.41381098444125602</v>
      </c>
      <c r="C57" s="16">
        <v>0.23455782416232865</v>
      </c>
      <c r="D57" s="16">
        <v>0.7516687654369929</v>
      </c>
      <c r="E57" s="16" t="s">
        <v>4</v>
      </c>
      <c r="F57" s="16">
        <v>0.22084950674609799</v>
      </c>
      <c r="G57" s="16">
        <v>1.3869022448526236</v>
      </c>
      <c r="H57" s="16" t="s">
        <v>4</v>
      </c>
      <c r="I57" s="16">
        <v>-0.48524827384348351</v>
      </c>
      <c r="J57" s="16">
        <v>-0.44280045246703703</v>
      </c>
      <c r="K57" s="16">
        <v>-2.189275844656644</v>
      </c>
      <c r="L57" s="16"/>
      <c r="M57" s="19">
        <f t="shared" si="0"/>
        <v>-1.3691905665983162E-2</v>
      </c>
      <c r="N57" s="21">
        <f>_xlfn.STDEV.S(B57:L57)</f>
        <v>1.0681427328234507</v>
      </c>
    </row>
    <row r="58" spans="1:14" x14ac:dyDescent="0.25">
      <c r="A58" s="17">
        <v>9</v>
      </c>
      <c r="B58" s="16">
        <v>0.61431345031079176</v>
      </c>
      <c r="C58" s="16">
        <v>0.47972032621961597</v>
      </c>
      <c r="D58" s="16">
        <v>1.5238021653000016</v>
      </c>
      <c r="E58" s="16">
        <v>-1.0080406426738754E-2</v>
      </c>
      <c r="F58" s="16">
        <v>0.47591802377826392</v>
      </c>
      <c r="G58" s="16">
        <v>1.003091795464792</v>
      </c>
      <c r="H58" s="16" t="s">
        <v>4</v>
      </c>
      <c r="I58" s="16">
        <v>-1.0315747937942894</v>
      </c>
      <c r="J58" s="16">
        <v>-1.350103244150296</v>
      </c>
      <c r="K58" s="16">
        <v>-1.3511090605203167</v>
      </c>
      <c r="L58" s="16"/>
      <c r="M58" s="41">
        <f t="shared" si="0"/>
        <v>3.9330917353536082E-2</v>
      </c>
      <c r="N58" s="53">
        <f t="shared" si="1"/>
        <v>1.0524244096734237</v>
      </c>
    </row>
    <row r="59" spans="1:14" x14ac:dyDescent="0.25">
      <c r="A59" s="17">
        <v>10</v>
      </c>
      <c r="B59" s="16">
        <v>-0.67743830608759903</v>
      </c>
      <c r="C59" s="16" t="s">
        <v>4</v>
      </c>
      <c r="D59" s="16">
        <v>1.3513411400235003</v>
      </c>
      <c r="E59" s="16">
        <v>0.23102901603125103</v>
      </c>
      <c r="F59" s="16">
        <v>0.6711218046565679</v>
      </c>
      <c r="G59" s="16">
        <v>0.77474327759638739</v>
      </c>
      <c r="H59" s="16" t="s">
        <v>4</v>
      </c>
      <c r="I59" s="16">
        <v>-1.1421643585453971</v>
      </c>
      <c r="J59" s="16">
        <v>-1.7373244249190731</v>
      </c>
      <c r="K59" s="16">
        <v>-8.0098338841872799E-3</v>
      </c>
      <c r="L59" s="16"/>
      <c r="M59" s="41">
        <f t="shared" si="0"/>
        <v>-6.708771064106879E-2</v>
      </c>
      <c r="N59" s="53">
        <f t="shared" si="1"/>
        <v>1.0471693282250882</v>
      </c>
    </row>
    <row r="60" spans="1:14" x14ac:dyDescent="0.25">
      <c r="A60" s="17">
        <v>11</v>
      </c>
      <c r="B60" s="16">
        <v>-1.3064681177204875</v>
      </c>
      <c r="C60" s="16" t="s">
        <v>4</v>
      </c>
      <c r="D60" s="16">
        <v>0.84711799176510527</v>
      </c>
      <c r="E60" s="16">
        <v>0.8094799178026495</v>
      </c>
      <c r="F60" s="16">
        <v>0.33670116680383616</v>
      </c>
      <c r="G60" s="16">
        <v>1.2178146231998654</v>
      </c>
      <c r="H60" s="16" t="s">
        <v>4</v>
      </c>
      <c r="I60" s="16">
        <v>-0.726399083113072</v>
      </c>
      <c r="J60" s="16">
        <v>-1.5021004079454787</v>
      </c>
      <c r="K60" s="16">
        <v>0.65560314155404475</v>
      </c>
      <c r="L60" s="16"/>
      <c r="M60" s="41">
        <f t="shared" si="0"/>
        <v>4.1468654043307865E-2</v>
      </c>
      <c r="N60" s="53">
        <f t="shared" si="1"/>
        <v>1.0607399878448904</v>
      </c>
    </row>
    <row r="61" spans="1:14" ht="15.75" thickBot="1" x14ac:dyDescent="0.3">
      <c r="A61" s="22">
        <v>12</v>
      </c>
      <c r="B61" s="23">
        <v>0.5729448855410636</v>
      </c>
      <c r="C61" s="23" t="s">
        <v>4</v>
      </c>
      <c r="D61" s="23">
        <v>-0.27539349173955224</v>
      </c>
      <c r="E61" s="23">
        <v>-1.1629902541673736</v>
      </c>
      <c r="F61" s="23">
        <v>-0.91514128493927505</v>
      </c>
      <c r="G61" s="23">
        <v>0.70193686794125798</v>
      </c>
      <c r="H61" s="23" t="s">
        <v>4</v>
      </c>
      <c r="I61" s="23">
        <v>-1.2511975218020315</v>
      </c>
      <c r="J61" s="23">
        <v>-0.23591843024682249</v>
      </c>
      <c r="K61" s="23">
        <v>1.268142626818078</v>
      </c>
      <c r="L61" s="23"/>
      <c r="M61" s="54">
        <f t="shared" si="0"/>
        <v>-0.16220207532433195</v>
      </c>
      <c r="N61" s="55">
        <f>_xlfn.STDEV.S(B61:L61)</f>
        <v>0.93394057984392975</v>
      </c>
    </row>
    <row r="64" spans="1:14" ht="15.75" thickBot="1" x14ac:dyDescent="0.3">
      <c r="A64" t="s">
        <v>15</v>
      </c>
    </row>
    <row r="65" spans="1:15" x14ac:dyDescent="0.25">
      <c r="A65" s="10"/>
      <c r="B65" s="11" t="s">
        <v>1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2"/>
    </row>
    <row r="66" spans="1:15" x14ac:dyDescent="0.25">
      <c r="A66" s="17" t="s">
        <v>0</v>
      </c>
      <c r="B66" s="18">
        <v>1980</v>
      </c>
      <c r="C66" s="18">
        <v>1981</v>
      </c>
      <c r="D66" s="18">
        <v>1982</v>
      </c>
      <c r="E66" s="18">
        <v>1983</v>
      </c>
      <c r="F66" s="18">
        <v>1984</v>
      </c>
      <c r="G66" s="18">
        <v>1985</v>
      </c>
      <c r="H66" s="18">
        <v>1986</v>
      </c>
      <c r="I66" s="18">
        <v>1987</v>
      </c>
      <c r="J66" s="18">
        <v>1988</v>
      </c>
      <c r="K66" s="18">
        <v>1989</v>
      </c>
      <c r="L66" s="18">
        <v>1990</v>
      </c>
      <c r="M66" s="18">
        <v>1991</v>
      </c>
      <c r="N66" s="15"/>
    </row>
    <row r="67" spans="1:15" x14ac:dyDescent="0.25">
      <c r="A67" s="17">
        <v>2</v>
      </c>
      <c r="B67" s="20">
        <v>0.24171669598463771</v>
      </c>
      <c r="C67" s="20">
        <v>0.42578386205300428</v>
      </c>
      <c r="D67" s="20">
        <v>0.16444304523440428</v>
      </c>
      <c r="E67" s="20">
        <v>3.7708873372732168E-2</v>
      </c>
      <c r="F67" s="20">
        <v>2.2591843557101918</v>
      </c>
      <c r="G67" s="20">
        <v>-1.2461881594920232</v>
      </c>
      <c r="H67" s="20">
        <v>-0.40739281343589495</v>
      </c>
      <c r="I67" s="20" t="s">
        <v>4</v>
      </c>
      <c r="J67" s="20">
        <v>0.11966972258799292</v>
      </c>
      <c r="K67" s="20">
        <v>-1.3495243305563775</v>
      </c>
      <c r="L67" s="20">
        <v>0.59955356521759051</v>
      </c>
      <c r="M67" s="20">
        <v>-0.84495481667625572</v>
      </c>
      <c r="N67" s="26"/>
      <c r="O67" s="8"/>
    </row>
    <row r="68" spans="1:15" x14ac:dyDescent="0.25">
      <c r="A68" s="17">
        <v>3</v>
      </c>
      <c r="B68" s="20">
        <v>1.0497416961175785</v>
      </c>
      <c r="C68" s="20">
        <v>-0.45831945884993341</v>
      </c>
      <c r="D68" s="20">
        <v>-0.47138482422702888</v>
      </c>
      <c r="E68" s="20">
        <v>-1.0567066449774662</v>
      </c>
      <c r="F68" s="20">
        <v>1.123855029684067</v>
      </c>
      <c r="G68" s="20">
        <v>0.66713342858383151</v>
      </c>
      <c r="H68" s="20">
        <v>-1.0025811394376034</v>
      </c>
      <c r="I68" s="20" t="s">
        <v>4</v>
      </c>
      <c r="J68" s="20">
        <v>1.6816088256655899</v>
      </c>
      <c r="K68" s="20">
        <v>-1.1004567358020148</v>
      </c>
      <c r="L68" s="20">
        <v>0.28523048212978619</v>
      </c>
      <c r="M68" s="20">
        <v>-0.71812065888681287</v>
      </c>
      <c r="N68" s="26"/>
      <c r="O68" s="8"/>
    </row>
    <row r="69" spans="1:15" x14ac:dyDescent="0.25">
      <c r="A69" s="17">
        <v>4</v>
      </c>
      <c r="B69" s="20">
        <v>1.3005585016229535</v>
      </c>
      <c r="C69" s="20">
        <v>-0.27446641630807295</v>
      </c>
      <c r="D69" s="20">
        <v>-0.47539404390356355</v>
      </c>
      <c r="E69" s="20">
        <v>-0.50763893783718239</v>
      </c>
      <c r="F69" s="20">
        <v>-0.27207758840510843</v>
      </c>
      <c r="G69" s="20">
        <v>0.58774741182517731</v>
      </c>
      <c r="H69" s="20">
        <v>-0.74372187625873454</v>
      </c>
      <c r="I69" s="20" t="s">
        <v>4</v>
      </c>
      <c r="J69" s="20">
        <v>0.71718806513243116</v>
      </c>
      <c r="K69" s="20">
        <v>-1.2216518223013775</v>
      </c>
      <c r="L69" s="20">
        <v>1.9236747698478573</v>
      </c>
      <c r="M69" s="20">
        <v>-1.0342180634143756</v>
      </c>
      <c r="N69" s="26"/>
      <c r="O69" s="8"/>
    </row>
    <row r="70" spans="1:15" x14ac:dyDescent="0.25">
      <c r="A70" s="17">
        <v>5</v>
      </c>
      <c r="B70" s="20">
        <v>1.0750490184846002</v>
      </c>
      <c r="C70" s="20">
        <v>1.4823343007104071</v>
      </c>
      <c r="D70" s="20">
        <v>0.65669218660137141</v>
      </c>
      <c r="E70" s="20">
        <v>-0.91586166690730808</v>
      </c>
      <c r="F70" s="20">
        <v>0.46016750201343332</v>
      </c>
      <c r="G70" s="20">
        <v>0.51695651963047151</v>
      </c>
      <c r="H70" s="20">
        <v>7.5765887920548669E-2</v>
      </c>
      <c r="I70" s="20" t="s">
        <v>4</v>
      </c>
      <c r="J70" s="20">
        <v>-0.96728414590836587</v>
      </c>
      <c r="K70" s="20">
        <v>-1.9663232135312918</v>
      </c>
      <c r="L70" s="20">
        <v>-0.17033238622705879</v>
      </c>
      <c r="M70" s="20">
        <v>-0.24716400278681047</v>
      </c>
      <c r="N70" s="26"/>
      <c r="O70" s="8"/>
    </row>
    <row r="71" spans="1:15" x14ac:dyDescent="0.25">
      <c r="A71" s="17">
        <v>6</v>
      </c>
      <c r="B71" s="20">
        <v>0.63295312059026421</v>
      </c>
      <c r="C71" s="20">
        <v>-0.28037581176298532</v>
      </c>
      <c r="D71" s="20">
        <v>0.99407319047887321</v>
      </c>
      <c r="E71" s="20">
        <v>0.14615233332052888</v>
      </c>
      <c r="F71" s="20">
        <v>0.97880602410174788</v>
      </c>
      <c r="G71" s="20">
        <v>0.53093651579886714</v>
      </c>
      <c r="H71" s="20">
        <v>0.35902465010736168</v>
      </c>
      <c r="I71" s="20" t="s">
        <v>4</v>
      </c>
      <c r="J71" s="20">
        <v>-1.3016995065249095</v>
      </c>
      <c r="K71" s="20">
        <v>-2.1084549254420533</v>
      </c>
      <c r="L71" s="20">
        <v>4.8584409332299988E-2</v>
      </c>
      <c r="M71" s="20"/>
      <c r="N71" s="26"/>
      <c r="O71" s="8"/>
    </row>
    <row r="72" spans="1:15" x14ac:dyDescent="0.25">
      <c r="A72" s="17">
        <v>7</v>
      </c>
      <c r="B72" s="20">
        <v>0.68246814539066081</v>
      </c>
      <c r="C72" s="20">
        <v>0.35065171503912662</v>
      </c>
      <c r="D72" s="20">
        <v>0.62002871039748264</v>
      </c>
      <c r="E72" s="20">
        <v>-0.2900993360439012</v>
      </c>
      <c r="F72" s="20">
        <v>1.5618089266314221</v>
      </c>
      <c r="G72" s="20">
        <v>0.63340867714814864</v>
      </c>
      <c r="H72" s="20">
        <v>0.12558879905440862</v>
      </c>
      <c r="I72" s="20" t="s">
        <v>4</v>
      </c>
      <c r="J72" s="20">
        <v>-0.61539975439755645</v>
      </c>
      <c r="K72" s="20">
        <v>-1.530132493460302</v>
      </c>
      <c r="L72" s="20">
        <v>-1.5383233897594863</v>
      </c>
      <c r="M72" s="20"/>
      <c r="N72" s="26"/>
      <c r="O72" s="8"/>
    </row>
    <row r="73" spans="1:15" x14ac:dyDescent="0.25">
      <c r="A73" s="17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5"/>
    </row>
    <row r="74" spans="1:15" x14ac:dyDescent="0.25">
      <c r="A74" s="17" t="s">
        <v>10</v>
      </c>
      <c r="B74" s="18"/>
      <c r="C74" s="19" cm="1">
        <f t="array" ref="C74">SQRT(SUMSQ($B$67:$B$72-C67:C72)/COUNT($B$67:$B$72))</f>
        <v>0.99154642218544486</v>
      </c>
      <c r="D74" s="19" cm="1">
        <f t="array" ref="D74">SQRT(SUMSQ($B$67:$B$72-D67:D72)/COUNT($B$67:$B$72))</f>
        <v>0.98176145937290282</v>
      </c>
      <c r="E74" s="19" cm="1">
        <f t="array" ref="E74">SQRT(SUMSQ($B$67:$B$72-E67:E72)/COUNT($B$67:$B$72))</f>
        <v>1.4659985024490525</v>
      </c>
      <c r="F74" s="19" cm="1">
        <f t="array" ref="F74">SQRT(SUMSQ($B$67:$B$72-F67:F72)/COUNT($B$67:$B$72))</f>
        <v>1.1416206707737842</v>
      </c>
      <c r="G74" s="19" cm="1">
        <f t="array" ref="G74">SQRT(SUMSQ($B$67:$B$72-G67:G72)/COUNT($B$67:$B$72))</f>
        <v>0.72945539633226142</v>
      </c>
      <c r="H74" s="19" cm="1">
        <f t="array" ref="H74">SQRT(SUMSQ($B$67:$B$72-H67:H72)/COUNT($B$67:$B$72))</f>
        <v>1.3035958364143141</v>
      </c>
      <c r="I74" s="19" t="e" cm="1">
        <f t="array" ref="I74">SQRT(SUMSQ($B$67:$B$72-I67:I72)/COUNT($B$67:$B$72))</f>
        <v>#VALUE!</v>
      </c>
      <c r="J74" s="19" cm="1">
        <f t="array" ref="J74">SQRT(SUMSQ($B$67:$B$72-J67:J72)/COUNT($B$67:$B$72))</f>
        <v>1.3135790311570761</v>
      </c>
      <c r="K74" s="19" cm="1">
        <f t="array" ref="K74">SQRT(SUMSQ($B$67:$B$72-K67:K72)/COUNT($B$67:$B$72))</f>
        <v>2.4213567455340339</v>
      </c>
      <c r="L74" s="19" cm="1">
        <f t="array" ref="L74">SQRT(SUMSQ($B$67:$B$72-L67:L72)/COUNT($B$67:$B$72))</f>
        <v>1.149287836119647</v>
      </c>
      <c r="M74" s="19" cm="1">
        <f t="array" ref="M74">SQRT(SUMSQ($B$67:$B$72-M67:M72)/COUNT($B$67:$B$72))</f>
        <v>1.435967361936167</v>
      </c>
      <c r="N74" s="15"/>
    </row>
    <row r="75" spans="1:15" x14ac:dyDescent="0.25">
      <c r="A75" s="17" t="s">
        <v>11</v>
      </c>
      <c r="B75" s="18"/>
      <c r="C75" s="20">
        <v>3</v>
      </c>
      <c r="D75" s="20">
        <v>2</v>
      </c>
      <c r="E75" s="18"/>
      <c r="F75" s="20">
        <v>4</v>
      </c>
      <c r="G75" s="20">
        <v>1</v>
      </c>
      <c r="H75" s="20">
        <v>6</v>
      </c>
      <c r="I75" s="18"/>
      <c r="K75" s="18"/>
      <c r="L75" s="20">
        <v>5</v>
      </c>
      <c r="M75" s="18"/>
      <c r="N75" s="15"/>
    </row>
    <row r="76" spans="1:15" x14ac:dyDescent="0.25">
      <c r="A76" s="17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5"/>
    </row>
    <row r="77" spans="1:15" x14ac:dyDescent="0.25">
      <c r="A77" s="13" t="s">
        <v>0</v>
      </c>
      <c r="B77" s="14">
        <v>1985</v>
      </c>
      <c r="C77" s="14">
        <v>1982</v>
      </c>
      <c r="D77" s="14">
        <v>1981</v>
      </c>
      <c r="E77" s="14">
        <v>1984</v>
      </c>
      <c r="F77" s="14">
        <v>1990</v>
      </c>
      <c r="G77" s="18"/>
      <c r="H77" s="18"/>
      <c r="I77" s="18"/>
      <c r="K77" s="18"/>
      <c r="L77" s="18"/>
      <c r="M77" s="18"/>
      <c r="N77" s="15"/>
    </row>
    <row r="78" spans="1:15" x14ac:dyDescent="0.25">
      <c r="A78" s="13">
        <v>2</v>
      </c>
      <c r="B78" s="20">
        <v>-1.2461881594920232</v>
      </c>
      <c r="C78" s="20">
        <v>0.16444304523440428</v>
      </c>
      <c r="D78" s="20">
        <v>0.42578386205300428</v>
      </c>
      <c r="E78" s="20">
        <v>2.2591843557101918</v>
      </c>
      <c r="F78" s="20">
        <v>0.59955356521759051</v>
      </c>
      <c r="G78" s="18"/>
      <c r="H78" s="18"/>
      <c r="I78" s="18"/>
      <c r="K78" s="18"/>
      <c r="L78" s="18"/>
      <c r="M78" s="18"/>
      <c r="N78" s="15"/>
    </row>
    <row r="79" spans="1:15" x14ac:dyDescent="0.25">
      <c r="A79" s="13">
        <v>3</v>
      </c>
      <c r="B79" s="20">
        <v>0.66713342858383151</v>
      </c>
      <c r="C79" s="20">
        <v>-0.47138482422702888</v>
      </c>
      <c r="D79" s="20">
        <v>-0.45831945884993341</v>
      </c>
      <c r="E79" s="20">
        <v>1.123855029684067</v>
      </c>
      <c r="F79" s="20">
        <v>0.28523048212978619</v>
      </c>
      <c r="G79" s="18"/>
      <c r="H79" s="18"/>
      <c r="I79" s="18"/>
      <c r="K79" s="18"/>
      <c r="L79" s="18"/>
      <c r="M79" s="18"/>
      <c r="N79" s="15"/>
    </row>
    <row r="80" spans="1:15" x14ac:dyDescent="0.25">
      <c r="A80" s="13">
        <v>4</v>
      </c>
      <c r="B80" s="20">
        <v>0.58774741182517731</v>
      </c>
      <c r="C80" s="20">
        <v>-0.47539404390356355</v>
      </c>
      <c r="D80" s="20">
        <v>-0.27446641630807295</v>
      </c>
      <c r="E80" s="20">
        <v>-0.27207758840510843</v>
      </c>
      <c r="F80" s="20">
        <v>1.9236747698478573</v>
      </c>
      <c r="G80" s="18"/>
      <c r="H80" s="18"/>
      <c r="I80" s="18"/>
      <c r="K80" s="18"/>
      <c r="L80" s="18"/>
      <c r="M80" s="18"/>
      <c r="N80" s="15"/>
    </row>
    <row r="81" spans="1:14" x14ac:dyDescent="0.25">
      <c r="A81" s="13">
        <v>5</v>
      </c>
      <c r="B81" s="20">
        <v>0.51695651963047151</v>
      </c>
      <c r="C81" s="20">
        <v>0.65669218660137141</v>
      </c>
      <c r="D81" s="20">
        <v>1.4823343007104071</v>
      </c>
      <c r="E81" s="20">
        <v>0.46016750201343332</v>
      </c>
      <c r="F81" s="20">
        <v>-0.17033238622705879</v>
      </c>
      <c r="G81" s="18"/>
      <c r="H81" s="18"/>
      <c r="I81" s="18"/>
      <c r="K81" s="18"/>
      <c r="L81" s="18"/>
      <c r="M81" s="18"/>
      <c r="N81" s="15"/>
    </row>
    <row r="82" spans="1:14" x14ac:dyDescent="0.25">
      <c r="A82" s="13">
        <v>6</v>
      </c>
      <c r="B82" s="20">
        <v>0.53093651579886714</v>
      </c>
      <c r="C82" s="20">
        <v>0.99407319047887321</v>
      </c>
      <c r="D82" s="20">
        <v>-0.28037581176298532</v>
      </c>
      <c r="E82" s="20">
        <v>0.97880602410174788</v>
      </c>
      <c r="F82" s="20">
        <v>4.8584409332299988E-2</v>
      </c>
      <c r="G82" s="18"/>
      <c r="H82" s="18"/>
      <c r="I82" s="18"/>
      <c r="K82" s="18"/>
      <c r="L82" s="18"/>
      <c r="M82" s="18"/>
      <c r="N82" s="15"/>
    </row>
    <row r="83" spans="1:14" x14ac:dyDescent="0.25">
      <c r="A83" s="13">
        <v>7</v>
      </c>
      <c r="B83" s="20">
        <v>0.63340867714814864</v>
      </c>
      <c r="C83" s="20">
        <v>0.62002871039748264</v>
      </c>
      <c r="D83" s="20">
        <v>0.35065171503912662</v>
      </c>
      <c r="E83" s="20">
        <v>1.5618089266314221</v>
      </c>
      <c r="F83" s="20">
        <v>-1.5383233897594863</v>
      </c>
      <c r="G83" s="18"/>
      <c r="H83" s="18"/>
      <c r="I83" s="18"/>
      <c r="K83" s="18"/>
      <c r="L83" s="18"/>
      <c r="M83" s="18"/>
      <c r="N83" s="15"/>
    </row>
    <row r="84" spans="1:14" x14ac:dyDescent="0.25">
      <c r="A84" s="13">
        <v>9</v>
      </c>
      <c r="B84" s="50">
        <v>0.47591802377826392</v>
      </c>
      <c r="C84" s="50">
        <v>0.47972032621961597</v>
      </c>
      <c r="D84" s="50">
        <v>0.61431345031079176</v>
      </c>
      <c r="E84" s="67">
        <v>-1.0080406426738754E-2</v>
      </c>
      <c r="F84" s="50">
        <v>-1.3511090605203167</v>
      </c>
      <c r="G84" s="18"/>
      <c r="H84" s="18"/>
      <c r="I84" s="18"/>
      <c r="K84" s="18"/>
      <c r="L84" s="18"/>
      <c r="M84" s="18"/>
      <c r="N84" s="15"/>
    </row>
    <row r="85" spans="1:14" x14ac:dyDescent="0.25">
      <c r="A85" s="17" t="s">
        <v>10</v>
      </c>
      <c r="B85" s="50">
        <f>G74</f>
        <v>0.72945539633226142</v>
      </c>
      <c r="C85" s="50">
        <f>D74</f>
        <v>0.98176145937290282</v>
      </c>
      <c r="D85" s="50">
        <f>C74</f>
        <v>0.99154642218544486</v>
      </c>
      <c r="E85" s="50">
        <f>F74</f>
        <v>1.1416206707737842</v>
      </c>
      <c r="F85" s="50">
        <f>L74</f>
        <v>1.149287836119647</v>
      </c>
      <c r="G85" s="18"/>
      <c r="H85" s="18"/>
      <c r="I85" s="18"/>
      <c r="K85" s="18"/>
      <c r="L85" s="18"/>
      <c r="M85" s="18"/>
      <c r="N85" s="15"/>
    </row>
    <row r="86" spans="1:14" ht="15.75" thickBot="1" x14ac:dyDescent="0.3">
      <c r="A86" s="22" t="s">
        <v>12</v>
      </c>
      <c r="B86" s="28" cm="1">
        <f t="array" ref="B86">(1/B85)/(SUM(1/$B$85:$F$85))</f>
        <v>0.2664997949237175</v>
      </c>
      <c r="C86" s="28" cm="1">
        <f t="array" ref="C86">(1/C85)/(SUM(1/$B$85:$F$85))</f>
        <v>0.19801114789403015</v>
      </c>
      <c r="D86" s="28" cm="1">
        <f t="array" ref="D86">(1/D85)/(SUM(1/$B$85:$F$85))</f>
        <v>0.19605709745800379</v>
      </c>
      <c r="E86" s="28" cm="1">
        <f t="array" ref="E86">(1/E85)/(SUM(1/$B$85:$F$85))</f>
        <v>0.17028398180350368</v>
      </c>
      <c r="F86" s="28" cm="1">
        <f t="array" ref="F86">(1/F85)/(SUM(1/$B$85:$F$85))</f>
        <v>0.16914797792074487</v>
      </c>
      <c r="G86" s="28"/>
      <c r="H86" s="28">
        <f>SUM(B86:F86)</f>
        <v>1</v>
      </c>
      <c r="I86" s="28"/>
      <c r="J86" s="28"/>
      <c r="K86" s="28"/>
      <c r="L86" s="28"/>
      <c r="M86" s="28"/>
      <c r="N86" s="29"/>
    </row>
    <row r="89" spans="1:14" ht="15.75" thickBot="1" x14ac:dyDescent="0.3">
      <c r="A89" t="s">
        <v>16</v>
      </c>
    </row>
    <row r="90" spans="1:14" x14ac:dyDescent="0.25">
      <c r="A90" s="30" t="s">
        <v>0</v>
      </c>
      <c r="B90" s="31">
        <v>1980</v>
      </c>
      <c r="C90" s="31">
        <v>1981</v>
      </c>
      <c r="D90" s="31">
        <v>1982</v>
      </c>
      <c r="E90" s="31">
        <v>1983</v>
      </c>
      <c r="F90" s="31">
        <v>1984</v>
      </c>
      <c r="G90" s="31">
        <v>1985</v>
      </c>
      <c r="H90" s="31">
        <v>1986</v>
      </c>
      <c r="I90" s="31">
        <v>1987</v>
      </c>
      <c r="J90" s="31">
        <v>1988</v>
      </c>
      <c r="K90" s="31">
        <v>1989</v>
      </c>
      <c r="L90" s="31">
        <v>1990</v>
      </c>
      <c r="M90" s="31">
        <v>1991</v>
      </c>
      <c r="N90" s="12"/>
    </row>
    <row r="91" spans="1:14" x14ac:dyDescent="0.25">
      <c r="A91" s="13">
        <v>3</v>
      </c>
      <c r="B91" s="16">
        <v>1.0497416961175785</v>
      </c>
      <c r="C91" s="16">
        <v>-0.45831945884993341</v>
      </c>
      <c r="D91" s="16">
        <v>-0.47138482422702888</v>
      </c>
      <c r="E91" s="16">
        <v>-1.0567066449774662</v>
      </c>
      <c r="F91" s="16">
        <v>1.123855029684067</v>
      </c>
      <c r="G91" s="16">
        <v>0.66713342858383151</v>
      </c>
      <c r="H91" s="16">
        <v>-1.0025811394376034</v>
      </c>
      <c r="I91" s="27" t="s">
        <v>4</v>
      </c>
      <c r="J91" s="16">
        <v>1.6816088256655899</v>
      </c>
      <c r="K91" s="16">
        <v>-1.1004567358020148</v>
      </c>
      <c r="L91" s="16">
        <v>0.28523048212978619</v>
      </c>
      <c r="M91" s="16">
        <v>-0.71812065888681287</v>
      </c>
      <c r="N91" s="15"/>
    </row>
    <row r="92" spans="1:14" x14ac:dyDescent="0.25">
      <c r="A92" s="13">
        <v>4</v>
      </c>
      <c r="B92" s="16">
        <v>1.3005585016229535</v>
      </c>
      <c r="C92" s="16">
        <v>-0.27446641630807295</v>
      </c>
      <c r="D92" s="16">
        <v>-0.47539404390356355</v>
      </c>
      <c r="E92" s="16">
        <v>-0.50763893783718239</v>
      </c>
      <c r="F92" s="16">
        <v>-0.27207758840510843</v>
      </c>
      <c r="G92" s="16">
        <v>0.58774741182517731</v>
      </c>
      <c r="H92" s="16">
        <v>-0.74372187625873454</v>
      </c>
      <c r="I92" s="27" t="s">
        <v>4</v>
      </c>
      <c r="J92" s="16">
        <v>0.71718806513243116</v>
      </c>
      <c r="K92" s="16">
        <v>-1.2216518223013775</v>
      </c>
      <c r="L92" s="16">
        <v>1.9236747698478573</v>
      </c>
      <c r="M92" s="16">
        <v>-1.0342180634143756</v>
      </c>
      <c r="N92" s="15"/>
    </row>
    <row r="93" spans="1:14" x14ac:dyDescent="0.25">
      <c r="A93" s="13">
        <v>5</v>
      </c>
      <c r="B93" s="16">
        <v>1.0750490184846002</v>
      </c>
      <c r="C93" s="16">
        <v>1.4823343007104071</v>
      </c>
      <c r="D93" s="16">
        <v>0.65669218660137141</v>
      </c>
      <c r="E93" s="16">
        <v>-0.91586166690730808</v>
      </c>
      <c r="F93" s="16">
        <v>0.46016750201343332</v>
      </c>
      <c r="G93" s="16">
        <v>0.51695651963047151</v>
      </c>
      <c r="H93" s="16">
        <v>7.5765887920548669E-2</v>
      </c>
      <c r="I93" s="27" t="s">
        <v>4</v>
      </c>
      <c r="J93" s="16">
        <v>-0.96728414590836587</v>
      </c>
      <c r="K93" s="16">
        <v>-1.9663232135312918</v>
      </c>
      <c r="L93" s="16">
        <v>-0.17033238622705879</v>
      </c>
      <c r="M93" s="16">
        <v>-0.24716400278681047</v>
      </c>
      <c r="N93" s="15"/>
    </row>
    <row r="94" spans="1:14" x14ac:dyDescent="0.25">
      <c r="A94" s="13">
        <v>6</v>
      </c>
      <c r="B94" s="16">
        <v>0.63295312059026421</v>
      </c>
      <c r="C94" s="16">
        <v>-0.28037581176298532</v>
      </c>
      <c r="D94" s="16">
        <v>0.99407319047887321</v>
      </c>
      <c r="E94" s="16">
        <v>0.14615233332052888</v>
      </c>
      <c r="F94" s="16">
        <v>0.97880602410174788</v>
      </c>
      <c r="G94" s="16">
        <v>0.53093651579886714</v>
      </c>
      <c r="H94" s="16">
        <v>0.35902465010736168</v>
      </c>
      <c r="I94" s="27" t="s">
        <v>4</v>
      </c>
      <c r="J94" s="16">
        <v>-1.3016995065249095</v>
      </c>
      <c r="K94" s="16">
        <v>-2.1084549254420533</v>
      </c>
      <c r="L94" s="16">
        <v>4.8584409332299988E-2</v>
      </c>
      <c r="M94" s="16"/>
      <c r="N94" s="15"/>
    </row>
    <row r="95" spans="1:14" x14ac:dyDescent="0.25">
      <c r="A95" s="13">
        <v>7</v>
      </c>
      <c r="B95" s="16">
        <v>0.68246814539066081</v>
      </c>
      <c r="C95" s="16">
        <v>0.35065171503912662</v>
      </c>
      <c r="D95" s="16">
        <v>0.62002871039748264</v>
      </c>
      <c r="E95" s="16">
        <v>-0.2900993360439012</v>
      </c>
      <c r="F95" s="16">
        <v>1.5618089266314221</v>
      </c>
      <c r="G95" s="16">
        <v>0.63340867714814864</v>
      </c>
      <c r="H95" s="16">
        <v>0.12558879905440862</v>
      </c>
      <c r="I95" s="27" t="s">
        <v>4</v>
      </c>
      <c r="J95" s="16">
        <v>-0.61539975439755645</v>
      </c>
      <c r="K95" s="16">
        <v>-1.530132493460302</v>
      </c>
      <c r="L95" s="16">
        <v>-1.5383233897594863</v>
      </c>
      <c r="M95" s="16"/>
      <c r="N95" s="15"/>
    </row>
    <row r="96" spans="1:14" x14ac:dyDescent="0.25">
      <c r="A96" s="13">
        <v>8</v>
      </c>
      <c r="B96" s="16">
        <v>0.10953524532786452</v>
      </c>
      <c r="C96" s="16">
        <v>0.41381098444125602</v>
      </c>
      <c r="D96" s="16">
        <v>0.23455782416232865</v>
      </c>
      <c r="E96" s="16">
        <v>0.7516687654369929</v>
      </c>
      <c r="F96" s="27" t="s">
        <v>4</v>
      </c>
      <c r="G96" s="16">
        <v>0.22084950674609799</v>
      </c>
      <c r="H96" s="16">
        <v>1.3869022448526236</v>
      </c>
      <c r="I96" s="27" t="s">
        <v>4</v>
      </c>
      <c r="J96" s="16">
        <v>-0.48524827384348351</v>
      </c>
      <c r="K96" s="16">
        <v>-0.44280045246703703</v>
      </c>
      <c r="L96" s="16">
        <v>-2.189275844656644</v>
      </c>
      <c r="M96" s="16"/>
      <c r="N96" s="15"/>
    </row>
    <row r="97" spans="1:14" x14ac:dyDescent="0.25">
      <c r="A97" s="32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16"/>
      <c r="N97" s="15"/>
    </row>
    <row r="98" spans="1:14" x14ac:dyDescent="0.25">
      <c r="A98" s="17"/>
      <c r="B98" s="18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5"/>
    </row>
    <row r="99" spans="1:14" x14ac:dyDescent="0.25">
      <c r="A99" s="17" t="s">
        <v>10</v>
      </c>
      <c r="B99" s="18"/>
      <c r="C99" s="19" cm="1">
        <f t="array" ref="C99">SQRT(SUMSQ($B$91:$B$96-C91:C96)/COUNT($B$91:$B$96))</f>
        <v>0.99646783255332272</v>
      </c>
      <c r="D99" s="19" cm="1">
        <f t="array" ref="D99">SQRT(SUMSQ($B$91:$B$96-D91:D96)/COUNT($B$91:$B$96))</f>
        <v>0.98258102352751064</v>
      </c>
      <c r="E99" s="19" cm="1">
        <f t="array" ref="E99">SQRT(SUMSQ($B$91:$B$96-E91:E96)/COUNT($B$91:$B$96))</f>
        <v>1.4869222082912339</v>
      </c>
      <c r="F99" s="19" t="e" cm="1">
        <f t="array" ref="F99">SQRT(SUMSQ($B$91:$B$96-F91:F96)/COUNT($B$91:$B$96))</f>
        <v>#VALUE!</v>
      </c>
      <c r="G99" s="19" cm="1">
        <f t="array" ref="G99">SQRT(SUMSQ($B$91:$B$96-G91:G96)/COUNT($B$91:$B$96))</f>
        <v>0.40644004422005531</v>
      </c>
      <c r="H99" s="19" cm="1">
        <f t="array" ref="H99">SQRT(SUMSQ($B$91:$B$96-H91:H96)/COUNT($B$91:$B$96))</f>
        <v>1.3787975391958467</v>
      </c>
      <c r="I99" s="19" t="e" cm="1">
        <f t="array" ref="I99">SQRT(SUMSQ($B$91:$B$96-I91:I96)/COUNT($B$91:$B$96))</f>
        <v>#VALUE!</v>
      </c>
      <c r="J99" s="19" cm="1">
        <f t="array" ref="J99">SQRT(SUMSQ($B$91:$B$96-J91:J96)/COUNT($B$91:$B$96))</f>
        <v>1.334903941458957</v>
      </c>
      <c r="K99" s="19" cm="1">
        <f t="array" ref="K99">SQRT(SUMSQ($B$91:$B$96-K91:K96)/COUNT($B$91:$B$96))</f>
        <v>2.3434603208848479</v>
      </c>
      <c r="L99" s="19" cm="1">
        <f t="array" ref="L99">SQRT(SUMSQ($B$91:$B$96-L91:L96)/COUNT($B$91:$B$96))</f>
        <v>1.4765760158764154</v>
      </c>
      <c r="M99" s="19" cm="1">
        <f t="array" ref="M99">SQRT(SUMSQ($B$91:$B$96-M91:M96)/COUNT($B$91:$B$96))</f>
        <v>1.366452620279716</v>
      </c>
      <c r="N99" s="15"/>
    </row>
    <row r="100" spans="1:14" x14ac:dyDescent="0.25">
      <c r="A100" s="17" t="s">
        <v>11</v>
      </c>
      <c r="B100" s="18"/>
      <c r="C100" s="16">
        <v>3</v>
      </c>
      <c r="D100" s="16">
        <v>2</v>
      </c>
      <c r="E100" s="18"/>
      <c r="F100" s="18"/>
      <c r="G100" s="16">
        <v>1</v>
      </c>
      <c r="H100" s="16">
        <v>5</v>
      </c>
      <c r="I100" s="18"/>
      <c r="J100" s="16">
        <v>4</v>
      </c>
      <c r="K100" s="18"/>
      <c r="L100" s="33">
        <v>6</v>
      </c>
      <c r="M100" s="18"/>
      <c r="N100" s="15"/>
    </row>
    <row r="101" spans="1:14" ht="15.75" thickBot="1" x14ac:dyDescent="0.3">
      <c r="A101" s="17"/>
      <c r="B101" s="18"/>
      <c r="C101" s="16"/>
      <c r="D101" s="16"/>
      <c r="E101" s="16"/>
      <c r="F101" s="18"/>
      <c r="G101" s="16"/>
      <c r="H101" s="18"/>
      <c r="I101" s="18"/>
      <c r="J101" s="18"/>
      <c r="K101" s="18"/>
      <c r="L101" s="16"/>
      <c r="M101" s="18"/>
      <c r="N101" s="15"/>
    </row>
    <row r="102" spans="1:14" x14ac:dyDescent="0.25">
      <c r="A102" s="13" t="s">
        <v>0</v>
      </c>
      <c r="B102" s="14">
        <v>1985</v>
      </c>
      <c r="C102" s="14">
        <v>1981</v>
      </c>
      <c r="D102" s="14">
        <v>1988</v>
      </c>
      <c r="E102" s="31">
        <v>1986</v>
      </c>
      <c r="F102" s="31">
        <v>1990</v>
      </c>
      <c r="G102" s="18"/>
      <c r="H102" s="18"/>
      <c r="I102" s="14">
        <v>1982</v>
      </c>
      <c r="J102" s="18"/>
      <c r="K102" s="18"/>
      <c r="L102" s="18"/>
      <c r="M102" s="18"/>
      <c r="N102" s="15"/>
    </row>
    <row r="103" spans="1:14" x14ac:dyDescent="0.25">
      <c r="A103" s="13">
        <v>3</v>
      </c>
      <c r="B103" s="16">
        <v>-1.0025811394376034</v>
      </c>
      <c r="C103" s="16">
        <v>-0.45831945884993341</v>
      </c>
      <c r="D103" s="16">
        <v>1.6816088256655899</v>
      </c>
      <c r="E103" s="16">
        <v>-1.0025811394376034</v>
      </c>
      <c r="F103" s="16">
        <v>0.28523048212978619</v>
      </c>
      <c r="G103" s="18"/>
      <c r="H103" s="18"/>
      <c r="I103" s="16">
        <v>-0.47138482422702888</v>
      </c>
      <c r="J103" s="18"/>
      <c r="K103" s="18"/>
      <c r="L103" s="18"/>
      <c r="M103" s="18"/>
      <c r="N103" s="15"/>
    </row>
    <row r="104" spans="1:14" x14ac:dyDescent="0.25">
      <c r="A104" s="13">
        <v>4</v>
      </c>
      <c r="B104" s="16">
        <v>-0.74372187625873454</v>
      </c>
      <c r="C104" s="16">
        <v>-0.27446641630807295</v>
      </c>
      <c r="D104" s="16">
        <v>0.71718806513243116</v>
      </c>
      <c r="E104" s="16">
        <v>-0.74372187625873454</v>
      </c>
      <c r="F104" s="16">
        <v>1.9236747698478573</v>
      </c>
      <c r="G104" s="18"/>
      <c r="H104" s="18"/>
      <c r="I104" s="16">
        <v>-0.47539404390356355</v>
      </c>
      <c r="J104" s="18"/>
      <c r="K104" s="18"/>
      <c r="L104" s="18"/>
      <c r="M104" s="18"/>
      <c r="N104" s="15"/>
    </row>
    <row r="105" spans="1:14" x14ac:dyDescent="0.25">
      <c r="A105" s="13">
        <v>5</v>
      </c>
      <c r="B105" s="16">
        <v>7.5765887920548669E-2</v>
      </c>
      <c r="C105" s="16">
        <v>1.4823343007104071</v>
      </c>
      <c r="D105" s="16">
        <v>-0.96728414590836587</v>
      </c>
      <c r="E105" s="16">
        <v>7.5765887920548669E-2</v>
      </c>
      <c r="F105" s="16">
        <v>-0.17033238622705879</v>
      </c>
      <c r="G105" s="18"/>
      <c r="H105" s="18"/>
      <c r="I105" s="16">
        <v>0.65669218660137141</v>
      </c>
      <c r="J105" s="18"/>
      <c r="K105" s="18"/>
      <c r="L105" s="18"/>
      <c r="M105" s="18"/>
      <c r="N105" s="15"/>
    </row>
    <row r="106" spans="1:14" x14ac:dyDescent="0.25">
      <c r="A106" s="13">
        <v>6</v>
      </c>
      <c r="B106" s="16">
        <v>0.35902465010736168</v>
      </c>
      <c r="C106" s="16">
        <v>-0.28037581176298532</v>
      </c>
      <c r="D106" s="16">
        <v>-1.3016995065249095</v>
      </c>
      <c r="E106" s="16">
        <v>0.35902465010736168</v>
      </c>
      <c r="F106" s="16">
        <v>4.8584409332299988E-2</v>
      </c>
      <c r="G106" s="18"/>
      <c r="H106" s="18"/>
      <c r="I106" s="16">
        <v>0.99407319047887321</v>
      </c>
      <c r="J106" s="18"/>
      <c r="K106" s="18"/>
      <c r="L106" s="18"/>
      <c r="M106" s="18"/>
      <c r="N106" s="15"/>
    </row>
    <row r="107" spans="1:14" x14ac:dyDescent="0.25">
      <c r="A107" s="13">
        <v>7</v>
      </c>
      <c r="B107" s="16">
        <v>0.12558879905440862</v>
      </c>
      <c r="C107" s="16">
        <v>0.35065171503912662</v>
      </c>
      <c r="D107" s="16">
        <v>-0.61539975439755645</v>
      </c>
      <c r="E107" s="16">
        <v>0.12558879905440862</v>
      </c>
      <c r="F107" s="16">
        <v>-1.5383233897594863</v>
      </c>
      <c r="G107" s="18"/>
      <c r="H107" s="18"/>
      <c r="I107" s="16">
        <v>0.62002871039748264</v>
      </c>
      <c r="J107" s="18"/>
      <c r="K107" s="18"/>
      <c r="L107" s="18"/>
      <c r="M107" s="18"/>
      <c r="N107" s="15"/>
    </row>
    <row r="108" spans="1:14" x14ac:dyDescent="0.25">
      <c r="A108" s="13">
        <v>8</v>
      </c>
      <c r="B108" s="16">
        <v>1.3869022448526236</v>
      </c>
      <c r="C108" s="16">
        <v>0.41381098444125602</v>
      </c>
      <c r="D108" s="16">
        <v>-0.48524827384348351</v>
      </c>
      <c r="E108" s="16">
        <v>1.3869022448526236</v>
      </c>
      <c r="F108" s="16">
        <v>-2.189275844656644</v>
      </c>
      <c r="G108" s="18"/>
      <c r="H108" s="18"/>
      <c r="I108" s="16">
        <v>0.23455782416232865</v>
      </c>
      <c r="J108" s="18"/>
      <c r="K108" s="18"/>
      <c r="L108" s="18"/>
      <c r="M108" s="18"/>
      <c r="N108" s="15"/>
    </row>
    <row r="109" spans="1:14" x14ac:dyDescent="0.25">
      <c r="A109" s="13">
        <v>10</v>
      </c>
      <c r="B109" s="36">
        <v>0.6711218046565679</v>
      </c>
      <c r="C109" s="36">
        <v>-0.67743830608759903</v>
      </c>
      <c r="D109" s="36">
        <v>-1.1421643585453971</v>
      </c>
      <c r="E109" s="9">
        <v>0.77474327759638739</v>
      </c>
      <c r="F109" s="65">
        <v>-8.0098338841872799E-3</v>
      </c>
      <c r="G109" s="18"/>
      <c r="H109" s="18"/>
      <c r="I109" s="50" t="s">
        <v>4</v>
      </c>
      <c r="J109" s="18"/>
      <c r="K109" s="18"/>
      <c r="L109" s="18"/>
      <c r="M109" s="18"/>
      <c r="N109" s="15"/>
    </row>
    <row r="110" spans="1:14" x14ac:dyDescent="0.25">
      <c r="A110" s="17" t="s">
        <v>10</v>
      </c>
      <c r="B110" s="50">
        <f>G99</f>
        <v>0.40644004422005531</v>
      </c>
      <c r="C110" s="50">
        <f>C99</f>
        <v>0.99646783255332272</v>
      </c>
      <c r="D110" s="50">
        <f>J99</f>
        <v>1.334903941458957</v>
      </c>
      <c r="E110" s="50">
        <f>H99</f>
        <v>1.3787975391958467</v>
      </c>
      <c r="F110" s="2">
        <f>L99</f>
        <v>1.4765760158764154</v>
      </c>
      <c r="G110" s="18"/>
      <c r="H110" s="18"/>
      <c r="I110" s="50">
        <f>D99</f>
        <v>0.98258102352751064</v>
      </c>
      <c r="J110" s="18"/>
      <c r="K110" s="18"/>
      <c r="L110" s="18"/>
      <c r="M110" s="18"/>
      <c r="N110" s="15"/>
    </row>
    <row r="111" spans="1:14" ht="15.75" thickBot="1" x14ac:dyDescent="0.3">
      <c r="A111" s="22" t="s">
        <v>12</v>
      </c>
      <c r="B111" s="51" cm="1">
        <f t="array" ref="B111">(1/B110)/(SUM(1/$B$110:$F$110))</f>
        <v>0.43813736643852669</v>
      </c>
      <c r="C111" s="51" cm="1">
        <f t="array" ref="C111">(1/C110)/(SUM(1/$B$110:$F$110))</f>
        <v>0.17870779645082438</v>
      </c>
      <c r="D111" s="51" cm="1">
        <f t="array" ref="D111">(1/D110)/(SUM(1/$B$110:$F$110))</f>
        <v>0.13340028825977401</v>
      </c>
      <c r="E111" s="51" cm="1">
        <f t="array" ref="E111">(1/E110)/(SUM(1/$B$110:$F$110))</f>
        <v>0.12915353090461171</v>
      </c>
      <c r="F111" s="51" cm="1">
        <f t="array" ref="F111">(1/F110)/(SUM(1/$B$110:$F$110))</f>
        <v>0.12060101794626317</v>
      </c>
      <c r="G111" s="28"/>
      <c r="H111" s="28">
        <f>SUM(B111:F111)</f>
        <v>1</v>
      </c>
      <c r="I111" s="28"/>
      <c r="J111" s="28"/>
      <c r="K111" s="28"/>
      <c r="L111" s="28"/>
      <c r="M111" s="28"/>
      <c r="N111" s="29"/>
    </row>
    <row r="114" spans="1:14" ht="15.75" thickBot="1" x14ac:dyDescent="0.3">
      <c r="A114" t="s">
        <v>33</v>
      </c>
    </row>
    <row r="115" spans="1:14" x14ac:dyDescent="0.25">
      <c r="A115" s="30" t="s">
        <v>0</v>
      </c>
      <c r="B115" s="31">
        <v>1980</v>
      </c>
      <c r="C115" s="31">
        <v>1981</v>
      </c>
      <c r="D115" s="31">
        <v>1982</v>
      </c>
      <c r="E115" s="31">
        <v>1983</v>
      </c>
      <c r="F115" s="31">
        <v>1984</v>
      </c>
      <c r="G115" s="31">
        <v>1985</v>
      </c>
      <c r="H115" s="31">
        <v>1986</v>
      </c>
      <c r="I115" s="31">
        <v>1987</v>
      </c>
      <c r="J115" s="31">
        <v>1988</v>
      </c>
      <c r="K115" s="31">
        <v>1989</v>
      </c>
      <c r="L115" s="31">
        <v>1990</v>
      </c>
      <c r="M115" s="31">
        <v>1991</v>
      </c>
      <c r="N115" s="12"/>
    </row>
    <row r="116" spans="1:14" x14ac:dyDescent="0.25">
      <c r="A116" s="13">
        <v>4</v>
      </c>
      <c r="B116" s="16">
        <v>1.3005585016229535</v>
      </c>
      <c r="C116" s="16">
        <v>-0.27446641630807295</v>
      </c>
      <c r="D116" s="16">
        <v>-0.47539404390356355</v>
      </c>
      <c r="E116" s="16">
        <v>-0.50763893783718239</v>
      </c>
      <c r="F116" s="16">
        <v>-0.27207758840510843</v>
      </c>
      <c r="G116" s="16">
        <v>0.58774741182517731</v>
      </c>
      <c r="H116" s="16">
        <v>-0.74372187625873454</v>
      </c>
      <c r="I116" s="27" t="s">
        <v>4</v>
      </c>
      <c r="J116" s="16">
        <v>0.71718806513243116</v>
      </c>
      <c r="K116" s="16">
        <v>-1.2216518223013775</v>
      </c>
      <c r="L116" s="16">
        <v>1.9236747698478573</v>
      </c>
      <c r="M116" s="16">
        <v>-1.0342180634143756</v>
      </c>
      <c r="N116" s="15"/>
    </row>
    <row r="117" spans="1:14" x14ac:dyDescent="0.25">
      <c r="A117" s="13">
        <v>5</v>
      </c>
      <c r="B117" s="16">
        <v>1.0750490184846002</v>
      </c>
      <c r="C117" s="16">
        <v>1.4823343007104071</v>
      </c>
      <c r="D117" s="16">
        <v>0.65669218660137141</v>
      </c>
      <c r="E117" s="16">
        <v>-0.91586166690730808</v>
      </c>
      <c r="F117" s="16">
        <v>0.46016750201343332</v>
      </c>
      <c r="G117" s="16">
        <v>0.51695651963047151</v>
      </c>
      <c r="H117" s="16">
        <v>7.5765887920548669E-2</v>
      </c>
      <c r="I117" s="27" t="s">
        <v>4</v>
      </c>
      <c r="J117" s="16">
        <v>-0.96728414590836587</v>
      </c>
      <c r="K117" s="16">
        <v>-1.9663232135312918</v>
      </c>
      <c r="L117" s="16">
        <v>-0.17033238622705879</v>
      </c>
      <c r="M117" s="16">
        <v>-0.24716400278681047</v>
      </c>
      <c r="N117" s="15"/>
    </row>
    <row r="118" spans="1:14" x14ac:dyDescent="0.25">
      <c r="A118" s="13">
        <v>6</v>
      </c>
      <c r="B118" s="16">
        <v>0.63295312059026421</v>
      </c>
      <c r="C118" s="16">
        <v>-0.28037581176298532</v>
      </c>
      <c r="D118" s="16">
        <v>0.99407319047887321</v>
      </c>
      <c r="E118" s="16">
        <v>0.14615233332052888</v>
      </c>
      <c r="F118" s="16">
        <v>0.97880602410174788</v>
      </c>
      <c r="G118" s="16">
        <v>0.53093651579886714</v>
      </c>
      <c r="H118" s="16">
        <v>0.35902465010736168</v>
      </c>
      <c r="I118" s="27" t="s">
        <v>4</v>
      </c>
      <c r="J118" s="16">
        <v>-1.3016995065249095</v>
      </c>
      <c r="K118" s="16">
        <v>-2.1084549254420533</v>
      </c>
      <c r="L118" s="16">
        <v>4.8584409332299988E-2</v>
      </c>
      <c r="M118" s="16"/>
      <c r="N118" s="15"/>
    </row>
    <row r="119" spans="1:14" x14ac:dyDescent="0.25">
      <c r="A119" s="13">
        <v>7</v>
      </c>
      <c r="B119" s="16">
        <v>0.68246814539066081</v>
      </c>
      <c r="C119" s="16">
        <v>0.35065171503912662</v>
      </c>
      <c r="D119" s="16">
        <v>0.62002871039748264</v>
      </c>
      <c r="E119" s="16">
        <v>-0.2900993360439012</v>
      </c>
      <c r="F119" s="16">
        <v>1.5618089266314221</v>
      </c>
      <c r="G119" s="16">
        <v>0.63340867714814864</v>
      </c>
      <c r="H119" s="16">
        <v>0.12558879905440862</v>
      </c>
      <c r="I119" s="27" t="s">
        <v>4</v>
      </c>
      <c r="J119" s="16">
        <v>-0.61539975439755645</v>
      </c>
      <c r="K119" s="16">
        <v>-1.530132493460302</v>
      </c>
      <c r="L119" s="16">
        <v>-1.5383233897594863</v>
      </c>
      <c r="M119" s="16"/>
      <c r="N119" s="15"/>
    </row>
    <row r="120" spans="1:14" x14ac:dyDescent="0.25">
      <c r="A120" s="13">
        <v>8</v>
      </c>
      <c r="B120" s="16">
        <v>0.10953524532786452</v>
      </c>
      <c r="C120" s="16">
        <v>0.41381098444125602</v>
      </c>
      <c r="D120" s="16">
        <v>0.23455782416232865</v>
      </c>
      <c r="E120" s="16">
        <v>0.7516687654369929</v>
      </c>
      <c r="F120" s="27" t="s">
        <v>4</v>
      </c>
      <c r="G120" s="16">
        <v>0.22084950674609799</v>
      </c>
      <c r="H120" s="16">
        <v>1.3869022448526236</v>
      </c>
      <c r="I120" s="27" t="s">
        <v>4</v>
      </c>
      <c r="J120" s="16">
        <v>-0.48524827384348351</v>
      </c>
      <c r="K120" s="16">
        <v>-0.44280045246703703</v>
      </c>
      <c r="L120" s="16">
        <v>-2.189275844656644</v>
      </c>
      <c r="M120" s="16"/>
      <c r="N120" s="15"/>
    </row>
    <row r="121" spans="1:14" x14ac:dyDescent="0.25">
      <c r="A121" s="13">
        <v>9</v>
      </c>
      <c r="B121" s="16">
        <v>-0.35397825618182349</v>
      </c>
      <c r="C121" s="16">
        <v>0.61431345031079176</v>
      </c>
      <c r="D121" s="16">
        <v>0.47972032621961597</v>
      </c>
      <c r="E121" s="16">
        <v>1.5238021653000016</v>
      </c>
      <c r="F121" s="33">
        <v>-1.0080406426738754E-2</v>
      </c>
      <c r="G121" s="16">
        <v>0.47591802377826392</v>
      </c>
      <c r="H121" s="16">
        <v>1.003091795464792</v>
      </c>
      <c r="I121" s="27" t="s">
        <v>4</v>
      </c>
      <c r="J121" s="16">
        <v>-1.0315747937942894</v>
      </c>
      <c r="K121" s="16">
        <v>-1.350103244150296</v>
      </c>
      <c r="L121" s="16">
        <v>-1.3511090605203167</v>
      </c>
      <c r="M121" s="16"/>
      <c r="N121" s="15"/>
    </row>
    <row r="122" spans="1:14" x14ac:dyDescent="0.25">
      <c r="A122" s="32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16"/>
      <c r="N122" s="15"/>
    </row>
    <row r="123" spans="1:14" x14ac:dyDescent="0.25">
      <c r="A123" s="17"/>
      <c r="B123" s="18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5"/>
    </row>
    <row r="124" spans="1:14" x14ac:dyDescent="0.25">
      <c r="A124" s="17" t="s">
        <v>10</v>
      </c>
      <c r="B124" s="18"/>
      <c r="C124" s="19" cm="1">
        <f t="array" ref="C124">SQRT(SUMSQ($B$116:$B$121-C116:C121)/COUNT($B$116:$B$121))</f>
        <v>0.87759417629691217</v>
      </c>
      <c r="D124" s="19" cm="1">
        <f t="array" ref="D124">SQRT(SUMSQ($B$116:$B$121-D116:D121)/COUNT($B$116:$B$121))</f>
        <v>0.8340683667202885</v>
      </c>
      <c r="E124" s="19" cm="1">
        <f t="array" ref="E124">SQRT(SUMSQ($B$116:$B$121-E116:E121)/COUNT($B$116:$B$121))</f>
        <v>1.4349541583070677</v>
      </c>
      <c r="F124" s="19" t="e" cm="1">
        <f t="array" ref="F124">SQRT(SUMSQ($B$116:$B$121-F116:F121)/COUNT($B$116:$B$121))</f>
        <v>#VALUE!</v>
      </c>
      <c r="G124" s="19" cm="1">
        <f t="array" ref="G124">SQRT(SUMSQ($B$116:$B$121-G116:G121)/COUNT($B$116:$B$121))</f>
        <v>0.50555247112771251</v>
      </c>
      <c r="H124" s="19" cm="1">
        <f t="array" ref="H124">SQRT(SUMSQ($B$116:$B$121-H116:H121)/COUNT($B$116:$B$121))</f>
        <v>1.2271991164361509</v>
      </c>
      <c r="I124" s="19" t="e" cm="1">
        <f t="array" ref="I124">SQRT(SUMSQ($B$116:$B$121-I116:I121)/COUNT($B$116:$B$121))</f>
        <v>#VALUE!</v>
      </c>
      <c r="J124" s="19" cm="1">
        <f t="array" ref="J124">SQRT(SUMSQ($B$116:$B$121-J116:J121)/COUNT($B$116:$B$121))</f>
        <v>1.3386368810545741</v>
      </c>
      <c r="K124" s="19" cm="1">
        <f t="array" ref="K124">SQRT(SUMSQ($B$116:$B$121-K116:K121)/COUNT($B$116:$B$121))</f>
        <v>2.2105711685895422</v>
      </c>
      <c r="L124" s="19" cm="1">
        <f t="array" ref="L124">SQRT(SUMSQ($B$116:$B$121-L116:L121)/COUNT($B$116:$B$121))</f>
        <v>1.4995250819629777</v>
      </c>
      <c r="M124" s="19" cm="1">
        <f t="array" ref="M124">SQRT(SUMSQ($B$116:$B$121-M116:M121)/COUNT($B$116:$B$121))</f>
        <v>1.1692675684963119</v>
      </c>
      <c r="N124" s="15"/>
    </row>
    <row r="125" spans="1:14" x14ac:dyDescent="0.25">
      <c r="A125" s="17" t="s">
        <v>11</v>
      </c>
      <c r="B125" s="18"/>
      <c r="C125" s="16">
        <v>3</v>
      </c>
      <c r="D125" s="16">
        <v>2</v>
      </c>
      <c r="E125">
        <v>6</v>
      </c>
      <c r="F125" s="18"/>
      <c r="G125" s="16">
        <v>1</v>
      </c>
      <c r="H125" s="16">
        <v>4</v>
      </c>
      <c r="I125" s="18"/>
      <c r="J125" s="16">
        <v>5</v>
      </c>
      <c r="K125" s="18"/>
      <c r="M125" s="18"/>
      <c r="N125" s="15"/>
    </row>
    <row r="126" spans="1:14" ht="15.75" thickBot="1" x14ac:dyDescent="0.3">
      <c r="A126" s="17"/>
      <c r="B126" s="18"/>
      <c r="C126" s="16"/>
      <c r="D126" s="16"/>
      <c r="E126" s="16"/>
      <c r="F126" s="18"/>
      <c r="G126" s="16"/>
      <c r="H126" s="18"/>
      <c r="I126" s="18"/>
      <c r="J126" s="18"/>
      <c r="K126" s="18"/>
      <c r="L126" s="16"/>
      <c r="M126" s="18"/>
      <c r="N126" s="15"/>
    </row>
    <row r="127" spans="1:14" x14ac:dyDescent="0.25">
      <c r="A127" s="13" t="s">
        <v>0</v>
      </c>
      <c r="B127" s="14">
        <v>1985</v>
      </c>
      <c r="C127" s="14">
        <v>1981</v>
      </c>
      <c r="D127" s="31">
        <v>1986</v>
      </c>
      <c r="E127" s="31">
        <v>1988</v>
      </c>
      <c r="F127" s="31">
        <v>1983</v>
      </c>
      <c r="G127" s="18"/>
      <c r="H127" s="18"/>
      <c r="I127" s="14">
        <v>1982</v>
      </c>
      <c r="J127" s="18"/>
      <c r="K127" s="18"/>
      <c r="L127" s="18"/>
      <c r="M127" s="18"/>
      <c r="N127" s="15"/>
    </row>
    <row r="128" spans="1:14" x14ac:dyDescent="0.25">
      <c r="A128" s="13">
        <v>4</v>
      </c>
      <c r="B128" s="16">
        <v>0.58774741182517731</v>
      </c>
      <c r="C128" s="16">
        <v>-0.27446641630807295</v>
      </c>
      <c r="D128" s="16">
        <v>-0.74372187625873454</v>
      </c>
      <c r="E128" s="16">
        <v>0.71718806513243116</v>
      </c>
      <c r="F128" s="16">
        <v>-0.50763893783718239</v>
      </c>
      <c r="G128" s="18"/>
      <c r="H128" s="18"/>
      <c r="I128" s="16">
        <v>-0.47539404390356355</v>
      </c>
      <c r="J128" s="18"/>
      <c r="K128" s="18"/>
      <c r="L128" s="18"/>
      <c r="M128" s="18"/>
      <c r="N128" s="15"/>
    </row>
    <row r="129" spans="1:14" x14ac:dyDescent="0.25">
      <c r="A129" s="13">
        <v>5</v>
      </c>
      <c r="B129" s="16">
        <v>0.51695651963047151</v>
      </c>
      <c r="C129" s="16">
        <v>1.4823343007104071</v>
      </c>
      <c r="D129" s="16">
        <v>7.5765887920548669E-2</v>
      </c>
      <c r="E129" s="16">
        <v>-0.96728414590836587</v>
      </c>
      <c r="F129" s="16">
        <v>-0.91586166690730808</v>
      </c>
      <c r="G129" s="18"/>
      <c r="H129" s="18"/>
      <c r="I129" s="16">
        <v>0.65669218660137141</v>
      </c>
      <c r="J129" s="18"/>
      <c r="K129" s="18"/>
      <c r="L129" s="18"/>
      <c r="M129" s="18"/>
      <c r="N129" s="15"/>
    </row>
    <row r="130" spans="1:14" x14ac:dyDescent="0.25">
      <c r="A130" s="13">
        <v>6</v>
      </c>
      <c r="B130" s="16">
        <v>0.53093651579886714</v>
      </c>
      <c r="C130" s="16">
        <v>-0.28037581176298532</v>
      </c>
      <c r="D130" s="16">
        <v>0.35902465010736168</v>
      </c>
      <c r="E130" s="16">
        <v>-1.3016995065249095</v>
      </c>
      <c r="F130" s="16">
        <v>0.14615233332052888</v>
      </c>
      <c r="G130" s="18"/>
      <c r="H130" s="18"/>
      <c r="I130" s="16">
        <v>0.99407319047887321</v>
      </c>
      <c r="J130" s="18"/>
      <c r="K130" s="18"/>
      <c r="L130" s="18"/>
      <c r="M130" s="18"/>
      <c r="N130" s="15"/>
    </row>
    <row r="131" spans="1:14" x14ac:dyDescent="0.25">
      <c r="A131" s="13">
        <v>7</v>
      </c>
      <c r="B131" s="16">
        <v>0.63340867714814864</v>
      </c>
      <c r="C131" s="16">
        <v>0.35065171503912662</v>
      </c>
      <c r="D131" s="16">
        <v>0.12558879905440862</v>
      </c>
      <c r="E131" s="16">
        <v>-0.61539975439755645</v>
      </c>
      <c r="F131" s="16">
        <v>-0.2900993360439012</v>
      </c>
      <c r="G131" s="18"/>
      <c r="H131" s="18"/>
      <c r="I131" s="16">
        <v>0.62002871039748264</v>
      </c>
      <c r="J131" s="18"/>
      <c r="K131" s="18"/>
      <c r="L131" s="18"/>
      <c r="M131" s="18"/>
      <c r="N131" s="15"/>
    </row>
    <row r="132" spans="1:14" x14ac:dyDescent="0.25">
      <c r="A132" s="13">
        <v>8</v>
      </c>
      <c r="B132" s="16">
        <v>0.22084950674609799</v>
      </c>
      <c r="C132" s="16">
        <v>0.41381098444125602</v>
      </c>
      <c r="D132" s="16">
        <v>1.3869022448526236</v>
      </c>
      <c r="E132" s="16">
        <v>-0.48524827384348351</v>
      </c>
      <c r="F132" s="16">
        <v>0.7516687654369929</v>
      </c>
      <c r="G132" s="18"/>
      <c r="H132" s="18"/>
      <c r="I132" s="16">
        <v>0.23455782416232865</v>
      </c>
      <c r="J132" s="18"/>
      <c r="K132" s="18"/>
      <c r="L132" s="18"/>
      <c r="M132" s="18"/>
      <c r="N132" s="15"/>
    </row>
    <row r="133" spans="1:14" x14ac:dyDescent="0.25">
      <c r="A133" s="13">
        <v>9</v>
      </c>
      <c r="B133" s="16">
        <v>0.47591802377826392</v>
      </c>
      <c r="C133" s="16">
        <v>0.61431345031079176</v>
      </c>
      <c r="D133" s="16">
        <v>1.003091795464792</v>
      </c>
      <c r="E133" s="16">
        <v>-1.0315747937942894</v>
      </c>
      <c r="F133" s="16">
        <v>1.5238021653000016</v>
      </c>
      <c r="G133" s="18"/>
      <c r="H133" s="18"/>
      <c r="I133" s="16">
        <v>0.47972032621961597</v>
      </c>
      <c r="J133" s="18"/>
      <c r="K133" s="18"/>
      <c r="L133" s="18"/>
      <c r="M133" s="18"/>
      <c r="N133" s="15"/>
    </row>
    <row r="134" spans="1:14" x14ac:dyDescent="0.25">
      <c r="A134" s="13">
        <v>11</v>
      </c>
      <c r="B134" s="4">
        <v>0.33670116680383616</v>
      </c>
      <c r="C134" s="16">
        <v>-1.3064681177204875</v>
      </c>
      <c r="D134" s="4">
        <v>1.2178146231998654</v>
      </c>
      <c r="E134" s="16">
        <v>-0.726399083113072</v>
      </c>
      <c r="F134" s="4">
        <v>0.84711799176510527</v>
      </c>
      <c r="G134" s="18"/>
      <c r="H134" s="18"/>
      <c r="I134" s="7" t="s">
        <v>4</v>
      </c>
      <c r="J134" s="18"/>
      <c r="K134" s="18"/>
      <c r="L134" s="18"/>
      <c r="M134" s="18"/>
      <c r="N134" s="15"/>
    </row>
    <row r="135" spans="1:14" x14ac:dyDescent="0.25">
      <c r="A135" s="17" t="s">
        <v>10</v>
      </c>
      <c r="B135" s="20">
        <f>G124</f>
        <v>0.50555247112771251</v>
      </c>
      <c r="C135" s="20">
        <f>C124</f>
        <v>0.87759417629691217</v>
      </c>
      <c r="D135" s="20">
        <f>H124</f>
        <v>1.2271991164361509</v>
      </c>
      <c r="E135" s="20">
        <f>J124</f>
        <v>1.3386368810545741</v>
      </c>
      <c r="F135" s="8">
        <f>E124</f>
        <v>1.4349541583070677</v>
      </c>
      <c r="G135" s="18"/>
      <c r="H135" s="18"/>
      <c r="I135" s="20">
        <f>D124</f>
        <v>0.8340683667202885</v>
      </c>
      <c r="J135" s="18"/>
      <c r="K135" s="18"/>
      <c r="L135" s="18"/>
      <c r="M135" s="18"/>
      <c r="N135" s="15"/>
    </row>
    <row r="136" spans="1:14" ht="15.75" thickBot="1" x14ac:dyDescent="0.3">
      <c r="A136" s="22" t="s">
        <v>12</v>
      </c>
      <c r="B136" s="35" cm="1">
        <f t="array" ref="B136">(1/B135)/(SUM(1/$B$135:$F$135))</f>
        <v>0.36791792911818993</v>
      </c>
      <c r="C136" s="35" cm="1">
        <f t="array" ref="C136">(1/C135)/(SUM(1/$B$135:$F$135))</f>
        <v>0.21194513735579121</v>
      </c>
      <c r="D136" s="35" cm="1">
        <f t="array" ref="D136">(1/D135)/(SUM(1/$B$135:$F$135))</f>
        <v>0.15156612789785109</v>
      </c>
      <c r="E136" s="35" cm="1">
        <f t="array" ref="E136">(1/E135)/(SUM(1/$B$135:$F$135))</f>
        <v>0.13894867298991478</v>
      </c>
      <c r="F136" s="35" cm="1">
        <f t="array" ref="F136">(1/F135)/(SUM(1/$B$135:$F$135))</f>
        <v>0.12962213263825303</v>
      </c>
      <c r="G136" s="28"/>
      <c r="H136" s="28">
        <f>SUM(B136:F136)</f>
        <v>1</v>
      </c>
      <c r="I136" s="28"/>
      <c r="J136" s="28"/>
      <c r="K136" s="28"/>
      <c r="L136" s="28"/>
      <c r="M136" s="28"/>
      <c r="N136" s="29"/>
    </row>
    <row r="139" spans="1:14" ht="15.75" thickBot="1" x14ac:dyDescent="0.3">
      <c r="A139" t="s">
        <v>34</v>
      </c>
    </row>
    <row r="140" spans="1:14" x14ac:dyDescent="0.25">
      <c r="A140" s="30" t="s">
        <v>0</v>
      </c>
      <c r="B140" s="31">
        <v>1980</v>
      </c>
      <c r="C140" s="31">
        <v>1981</v>
      </c>
      <c r="D140" s="31">
        <v>1982</v>
      </c>
      <c r="E140" s="31">
        <v>1983</v>
      </c>
      <c r="F140" s="31">
        <v>1984</v>
      </c>
      <c r="G140" s="31">
        <v>1985</v>
      </c>
      <c r="H140" s="31">
        <v>1986</v>
      </c>
      <c r="I140" s="31">
        <v>1987</v>
      </c>
      <c r="J140" s="31">
        <v>1988</v>
      </c>
      <c r="K140" s="31">
        <v>1989</v>
      </c>
      <c r="L140" s="31">
        <v>1990</v>
      </c>
      <c r="M140" s="31">
        <v>1991</v>
      </c>
      <c r="N140" s="12"/>
    </row>
    <row r="141" spans="1:14" x14ac:dyDescent="0.25">
      <c r="A141" s="13">
        <v>7</v>
      </c>
      <c r="B141" s="20">
        <v>0.68246814539066081</v>
      </c>
      <c r="C141" s="16">
        <v>0.35065171503912662</v>
      </c>
      <c r="D141" s="16">
        <v>0.62002871039748264</v>
      </c>
      <c r="E141" s="16">
        <v>-0.2900993360439012</v>
      </c>
      <c r="F141" s="16">
        <v>1.5618089266314221</v>
      </c>
      <c r="G141" s="16">
        <v>0.63340867714814864</v>
      </c>
      <c r="H141" s="16">
        <v>0.12558879905440862</v>
      </c>
      <c r="I141" s="27" t="s">
        <v>4</v>
      </c>
      <c r="J141" s="16">
        <v>-0.61539975439755645</v>
      </c>
      <c r="K141" s="16">
        <v>-1.530132493460302</v>
      </c>
      <c r="L141" s="16">
        <v>-1.5383233897594863</v>
      </c>
      <c r="M141" s="16"/>
      <c r="N141" s="15"/>
    </row>
    <row r="142" spans="1:14" x14ac:dyDescent="0.25">
      <c r="A142" s="13">
        <v>8</v>
      </c>
      <c r="B142" s="20">
        <v>0.10953524532786452</v>
      </c>
      <c r="C142" s="16">
        <v>0.41381098444125602</v>
      </c>
      <c r="D142" s="16">
        <v>0.23455782416232865</v>
      </c>
      <c r="E142" s="16">
        <v>0.7516687654369929</v>
      </c>
      <c r="F142" s="27" t="s">
        <v>4</v>
      </c>
      <c r="G142" s="16">
        <v>0.22084950674609799</v>
      </c>
      <c r="H142" s="16">
        <v>1.3869022448526236</v>
      </c>
      <c r="I142" s="27" t="s">
        <v>4</v>
      </c>
      <c r="J142" s="16">
        <v>-0.48524827384348351</v>
      </c>
      <c r="K142" s="16">
        <v>-0.44280045246703703</v>
      </c>
      <c r="L142" s="16">
        <v>-2.189275844656644</v>
      </c>
      <c r="M142" s="16"/>
      <c r="N142" s="15"/>
    </row>
    <row r="143" spans="1:14" x14ac:dyDescent="0.25">
      <c r="A143" s="13">
        <v>9</v>
      </c>
      <c r="B143" s="20">
        <v>-0.35397825618182349</v>
      </c>
      <c r="C143" s="16">
        <v>0.61431345031079176</v>
      </c>
      <c r="D143" s="16">
        <v>0.47972032621961597</v>
      </c>
      <c r="E143" s="16">
        <v>1.5238021653000016</v>
      </c>
      <c r="F143" s="16">
        <v>-1.0080406426738754E-2</v>
      </c>
      <c r="G143" s="16">
        <v>0.47591802377826392</v>
      </c>
      <c r="H143" s="16">
        <v>1.003091795464792</v>
      </c>
      <c r="I143" s="27" t="s">
        <v>4</v>
      </c>
      <c r="J143" s="16">
        <v>-1.0315747937942894</v>
      </c>
      <c r="K143" s="16">
        <v>-1.350103244150296</v>
      </c>
      <c r="L143" s="16">
        <v>-1.3511090605203167</v>
      </c>
      <c r="M143" s="16"/>
      <c r="N143" s="15"/>
    </row>
    <row r="144" spans="1:14" x14ac:dyDescent="0.25">
      <c r="A144" s="13">
        <v>10</v>
      </c>
      <c r="B144" s="20">
        <v>0.53670168512855132</v>
      </c>
      <c r="C144" s="16">
        <v>-0.67743830608759903</v>
      </c>
      <c r="D144" s="27" t="s">
        <v>4</v>
      </c>
      <c r="E144" s="16">
        <v>1.3513411400235003</v>
      </c>
      <c r="F144" s="16">
        <v>0.23102901603125103</v>
      </c>
      <c r="G144" s="16">
        <v>0.6711218046565679</v>
      </c>
      <c r="H144" s="16">
        <v>0.77474327759638739</v>
      </c>
      <c r="I144" s="27" t="s">
        <v>4</v>
      </c>
      <c r="J144" s="16">
        <v>-1.1421643585453971</v>
      </c>
      <c r="K144" s="16">
        <v>-1.7373244249190731</v>
      </c>
      <c r="L144" s="16">
        <v>-8.0098338841872799E-3</v>
      </c>
      <c r="M144" s="16"/>
      <c r="N144" s="15"/>
    </row>
    <row r="145" spans="1:14" x14ac:dyDescent="0.25">
      <c r="A145" s="13">
        <v>11</v>
      </c>
      <c r="B145" s="20">
        <v>-0.33174923234646231</v>
      </c>
      <c r="C145" s="16">
        <v>-1.3064681177204875</v>
      </c>
      <c r="D145" s="27" t="s">
        <v>4</v>
      </c>
      <c r="E145" s="16">
        <v>0.84711799176510527</v>
      </c>
      <c r="F145" s="33">
        <v>0.8094799178026495</v>
      </c>
      <c r="G145" s="16">
        <v>0.33670116680383616</v>
      </c>
      <c r="H145" s="16">
        <v>1.2178146231998654</v>
      </c>
      <c r="I145" s="27" t="s">
        <v>4</v>
      </c>
      <c r="J145" s="16">
        <v>-0.726399083113072</v>
      </c>
      <c r="K145" s="16">
        <v>-1.5021004079454787</v>
      </c>
      <c r="L145" s="16">
        <v>0.65560314155404475</v>
      </c>
      <c r="M145" s="16"/>
      <c r="N145" s="15"/>
    </row>
    <row r="146" spans="1:14" x14ac:dyDescent="0.25">
      <c r="A146" s="13">
        <v>12</v>
      </c>
      <c r="B146" s="20">
        <v>1.2976166025946572</v>
      </c>
      <c r="C146" s="16">
        <v>0.5729448855410636</v>
      </c>
      <c r="D146" s="27" t="s">
        <v>4</v>
      </c>
      <c r="E146" s="16">
        <v>-0.27539349173955224</v>
      </c>
      <c r="F146" s="33">
        <v>-1.1629902541673736</v>
      </c>
      <c r="G146" s="16">
        <v>-0.91514128493927505</v>
      </c>
      <c r="H146" s="16">
        <v>0.70193686794125798</v>
      </c>
      <c r="I146" s="27" t="s">
        <v>4</v>
      </c>
      <c r="J146" s="16">
        <v>-1.2511975218020315</v>
      </c>
      <c r="K146" s="16">
        <v>-0.23591843024682249</v>
      </c>
      <c r="L146" s="16">
        <v>1.268142626818078</v>
      </c>
      <c r="M146" s="16"/>
      <c r="N146" s="15"/>
    </row>
    <row r="147" spans="1:14" x14ac:dyDescent="0.25">
      <c r="A147" s="32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16"/>
      <c r="N147" s="15"/>
    </row>
    <row r="148" spans="1:14" x14ac:dyDescent="0.25">
      <c r="A148" s="17"/>
      <c r="B148" s="18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5"/>
    </row>
    <row r="149" spans="1:14" x14ac:dyDescent="0.25">
      <c r="A149" s="17" t="s">
        <v>10</v>
      </c>
      <c r="B149" s="18"/>
      <c r="C149" s="42" cm="1">
        <f t="array" ref="C149">SQRT(SUMSQ($B$141:$B$146-C141:C146)/COUNT($B$141:$B$146))</f>
        <v>0.82559439385604227</v>
      </c>
      <c r="D149" s="42" t="e" cm="1">
        <f t="array" ref="D149">SQRT(SUMSQ($B$141:$B$146-D141:D146)/COUNT($B$141:$B$146))</f>
        <v>#VALUE!</v>
      </c>
      <c r="E149" s="42" cm="1">
        <f t="array" ref="E149">SQRT(SUMSQ($B$141:$B$146-E141:E146)/COUNT($B$141:$B$146))</f>
        <v>1.2524647969321359</v>
      </c>
      <c r="F149" s="42" t="e" cm="1">
        <f t="array" ref="F149">SQRT(SUMSQ($B$141:$B$146-F141:F146)/COUNT($B$141:$B$146))</f>
        <v>#VALUE!</v>
      </c>
      <c r="G149" s="42" cm="1">
        <f t="array" ref="G149">SQRT(SUMSQ($B$141:$B$146-G141:G146)/COUNT($B$141:$B$146))</f>
        <v>1.0053786770178246</v>
      </c>
      <c r="H149" s="42" cm="1">
        <f t="array" ref="H149">SQRT(SUMSQ($B$141:$B$146-H141:H146)/COUNT($B$141:$B$146))</f>
        <v>1.0484962622222276</v>
      </c>
      <c r="I149" s="42" t="e" cm="1">
        <f t="array" ref="I149">SQRT(SUMSQ($B$141:$B$146-I141:I146)/COUNT($B$141:$B$146))</f>
        <v>#VALUE!</v>
      </c>
      <c r="J149" s="42" cm="1">
        <f t="array" ref="J149">SQRT(SUMSQ($B$141:$B$146-J141:J146)/COUNT($B$141:$B$146))</f>
        <v>1.4123360510042997</v>
      </c>
      <c r="K149" s="42" cm="1">
        <f t="array" ref="K149">SQRT(SUMSQ($B$141:$B$146-K141:K146)/COUNT($B$141:$B$146))</f>
        <v>1.585643277564551</v>
      </c>
      <c r="L149" s="42" cm="1">
        <f t="array" ref="L149">SQRT(SUMSQ($B$141:$B$146-L141:L146)/COUNT($B$141:$B$146))</f>
        <v>1.4424031669076465</v>
      </c>
      <c r="M149" s="42" cm="1">
        <f t="array" ref="M149">SQRT(SUMSQ($B$141:$B$146-M141:M146)/COUNT($B$141:$B$146))</f>
        <v>0.66895147365150509</v>
      </c>
      <c r="N149" s="15"/>
    </row>
    <row r="150" spans="1:14" x14ac:dyDescent="0.25">
      <c r="A150" s="17" t="s">
        <v>11</v>
      </c>
      <c r="B150" s="18"/>
      <c r="C150" s="16">
        <v>1</v>
      </c>
      <c r="E150" s="16">
        <v>4</v>
      </c>
      <c r="F150" s="18"/>
      <c r="G150" s="16">
        <v>2</v>
      </c>
      <c r="H150" s="16">
        <v>3</v>
      </c>
      <c r="I150" s="18"/>
      <c r="J150" s="16">
        <v>5</v>
      </c>
      <c r="L150">
        <v>6</v>
      </c>
      <c r="M150" s="18"/>
      <c r="N150" s="15"/>
    </row>
    <row r="151" spans="1:14" ht="15.75" thickBot="1" x14ac:dyDescent="0.3">
      <c r="A151" s="17"/>
      <c r="B151" s="18"/>
      <c r="C151" s="16"/>
      <c r="D151" s="16"/>
      <c r="E151" s="16"/>
      <c r="F151" s="18"/>
      <c r="G151" s="16"/>
      <c r="H151" s="18"/>
      <c r="I151" s="18"/>
      <c r="J151" s="18"/>
      <c r="K151" s="18"/>
      <c r="L151" s="16"/>
      <c r="M151" s="18"/>
      <c r="N151" s="15"/>
    </row>
    <row r="152" spans="1:14" x14ac:dyDescent="0.25">
      <c r="A152" s="13" t="s">
        <v>0</v>
      </c>
      <c r="B152" s="31">
        <v>1981</v>
      </c>
      <c r="C152" s="31">
        <v>1985</v>
      </c>
      <c r="D152" s="31">
        <v>1983</v>
      </c>
      <c r="E152" s="31">
        <v>1988</v>
      </c>
      <c r="F152" s="31">
        <v>1990</v>
      </c>
      <c r="G152" s="18"/>
      <c r="H152" s="18"/>
      <c r="I152" s="31">
        <v>1986</v>
      </c>
      <c r="J152" s="18"/>
      <c r="K152" s="18"/>
      <c r="M152" s="18"/>
      <c r="N152" s="15"/>
    </row>
    <row r="153" spans="1:14" x14ac:dyDescent="0.25">
      <c r="A153" s="13">
        <v>7</v>
      </c>
      <c r="B153" s="16">
        <v>0.35065171503912662</v>
      </c>
      <c r="C153" s="16">
        <v>0.63340867714814864</v>
      </c>
      <c r="D153" s="16">
        <v>-0.2900993360439012</v>
      </c>
      <c r="E153" s="16">
        <v>-0.61539975439755645</v>
      </c>
      <c r="F153" s="16">
        <v>-1.5383233897594863</v>
      </c>
      <c r="G153" s="18"/>
      <c r="H153" s="18"/>
      <c r="I153" s="16">
        <v>0.12558879905440862</v>
      </c>
      <c r="J153" s="18"/>
      <c r="K153" s="18"/>
      <c r="L153" s="18"/>
      <c r="M153" s="18"/>
      <c r="N153" s="15"/>
    </row>
    <row r="154" spans="1:14" x14ac:dyDescent="0.25">
      <c r="A154" s="13">
        <v>8</v>
      </c>
      <c r="B154" s="16">
        <v>0.41381098444125602</v>
      </c>
      <c r="C154" s="16">
        <v>0.22084950674609799</v>
      </c>
      <c r="D154" s="16">
        <v>0.7516687654369929</v>
      </c>
      <c r="E154" s="16">
        <v>-0.48524827384348351</v>
      </c>
      <c r="F154" s="16">
        <v>-2.189275844656644</v>
      </c>
      <c r="G154" s="18"/>
      <c r="H154" s="18"/>
      <c r="I154" s="16">
        <v>1.3869022448526236</v>
      </c>
      <c r="J154" s="18"/>
      <c r="K154" s="18"/>
      <c r="M154" s="18"/>
      <c r="N154" s="15"/>
    </row>
    <row r="155" spans="1:14" x14ac:dyDescent="0.25">
      <c r="A155" s="13">
        <v>9</v>
      </c>
      <c r="B155" s="16">
        <v>0.61431345031079176</v>
      </c>
      <c r="C155" s="16">
        <v>0.47591802377826392</v>
      </c>
      <c r="D155" s="16">
        <v>1.5238021653000016</v>
      </c>
      <c r="E155" s="16">
        <v>-1.0315747937942894</v>
      </c>
      <c r="F155" s="16">
        <v>-1.3511090605203167</v>
      </c>
      <c r="G155" s="18"/>
      <c r="H155" s="18"/>
      <c r="I155" s="16">
        <v>1.003091795464792</v>
      </c>
      <c r="J155" s="18"/>
      <c r="K155" s="18"/>
      <c r="L155" s="18"/>
      <c r="M155" s="18"/>
      <c r="N155" s="15"/>
    </row>
    <row r="156" spans="1:14" x14ac:dyDescent="0.25">
      <c r="A156" s="13">
        <v>10</v>
      </c>
      <c r="B156" s="16">
        <v>-0.67743830608759903</v>
      </c>
      <c r="C156" s="16">
        <v>0.6711218046565679</v>
      </c>
      <c r="D156" s="16">
        <v>1.3513411400235003</v>
      </c>
      <c r="E156" s="16">
        <v>-1.1421643585453971</v>
      </c>
      <c r="F156" s="16">
        <v>-8.0098338841872799E-3</v>
      </c>
      <c r="G156" s="18"/>
      <c r="H156" s="18"/>
      <c r="I156" s="16">
        <v>0.77474327759638739</v>
      </c>
      <c r="J156" s="18"/>
      <c r="K156" s="18"/>
      <c r="L156" s="18"/>
      <c r="M156" s="18"/>
      <c r="N156" s="15"/>
    </row>
    <row r="157" spans="1:14" x14ac:dyDescent="0.25">
      <c r="A157" s="13">
        <v>11</v>
      </c>
      <c r="B157" s="16">
        <v>-1.3064681177204875</v>
      </c>
      <c r="C157" s="16">
        <v>0.33670116680383616</v>
      </c>
      <c r="D157" s="16">
        <v>0.84711799176510527</v>
      </c>
      <c r="E157" s="16">
        <v>-0.726399083113072</v>
      </c>
      <c r="F157" s="16">
        <v>0.65560314155404475</v>
      </c>
      <c r="G157" s="18"/>
      <c r="H157" s="18"/>
      <c r="I157" s="16">
        <v>1.2178146231998654</v>
      </c>
      <c r="J157" s="18"/>
      <c r="K157" s="18"/>
      <c r="L157" s="18"/>
      <c r="M157" s="18"/>
      <c r="N157" s="15"/>
    </row>
    <row r="158" spans="1:14" x14ac:dyDescent="0.25">
      <c r="A158" s="13">
        <v>12</v>
      </c>
      <c r="B158" s="16">
        <v>0.5729448855410636</v>
      </c>
      <c r="C158" s="16">
        <v>-0.91514128493927505</v>
      </c>
      <c r="D158" s="16">
        <v>-0.27539349173955224</v>
      </c>
      <c r="E158" s="16">
        <v>-1.2511975218020315</v>
      </c>
      <c r="F158" s="16">
        <v>1.268142626818078</v>
      </c>
      <c r="G158" s="18"/>
      <c r="H158" s="18"/>
      <c r="I158" s="16">
        <v>0.70193686794125798</v>
      </c>
      <c r="J158" s="18"/>
      <c r="K158" s="18"/>
      <c r="L158" s="18"/>
      <c r="M158" s="18"/>
      <c r="N158" s="15"/>
    </row>
    <row r="159" spans="1:14" x14ac:dyDescent="0.25">
      <c r="A159" s="13">
        <v>2</v>
      </c>
      <c r="B159" s="49">
        <v>0.16444304523440428</v>
      </c>
      <c r="C159" s="50">
        <v>-0.40739281343589495</v>
      </c>
      <c r="D159" s="50">
        <v>2.2591843557101918</v>
      </c>
      <c r="E159" s="49">
        <v>-1.3495243305563775</v>
      </c>
      <c r="F159" s="49">
        <v>-0.84495481667625572</v>
      </c>
      <c r="G159" s="18"/>
      <c r="H159" s="18"/>
      <c r="I159" s="7" t="s">
        <v>4</v>
      </c>
      <c r="J159" s="18"/>
      <c r="K159" s="18"/>
      <c r="L159" s="18"/>
      <c r="M159" s="18"/>
      <c r="N159" s="15"/>
    </row>
    <row r="160" spans="1:14" x14ac:dyDescent="0.25">
      <c r="A160" s="17" t="s">
        <v>10</v>
      </c>
      <c r="B160" s="50">
        <f>C149</f>
        <v>0.82559439385604227</v>
      </c>
      <c r="C160" s="50">
        <f>G149</f>
        <v>1.0053786770178246</v>
      </c>
      <c r="D160" s="50">
        <f>E149</f>
        <v>1.2524647969321359</v>
      </c>
      <c r="E160" s="50">
        <f>J149</f>
        <v>1.4123360510042997</v>
      </c>
      <c r="F160" s="49">
        <f>L149</f>
        <v>1.4424031669076465</v>
      </c>
      <c r="G160" s="18"/>
      <c r="H160" s="18"/>
      <c r="I160" s="20">
        <f>H149</f>
        <v>1.0484962622222276</v>
      </c>
      <c r="J160" s="18"/>
      <c r="K160" s="18"/>
      <c r="L160" s="18"/>
      <c r="M160" s="18"/>
      <c r="N160" s="15"/>
    </row>
    <row r="161" spans="1:14" ht="15.75" thickBot="1" x14ac:dyDescent="0.3">
      <c r="A161" s="18" t="s">
        <v>12</v>
      </c>
      <c r="B161" s="36" cm="1">
        <f t="array" ref="B161">(1/B160)/(SUM(1/$B$160:$F$160))</f>
        <v>0.27493019189038792</v>
      </c>
      <c r="C161" s="36" cm="1">
        <f t="array" ref="C161">(1/C160)/(SUM(1/$B$160:$F$160))</f>
        <v>0.22576650004130336</v>
      </c>
      <c r="D161" s="36" cm="1">
        <f t="array" ref="D161">(1/D160)/(SUM(1/$B$160:$F$160))</f>
        <v>0.18122730928841352</v>
      </c>
      <c r="E161" s="36" cm="1">
        <f t="array" ref="E161">(1/E160)/(SUM(1/$B$160:$F$160))</f>
        <v>0.16071304344675347</v>
      </c>
      <c r="F161" s="36" cm="1">
        <f t="array" ref="F161">(1/F160)/(SUM(1/$B$160:$F$160))</f>
        <v>0.15736295533314176</v>
      </c>
      <c r="G161" s="18"/>
      <c r="H161" s="28">
        <f>SUM(B161:F161)</f>
        <v>1</v>
      </c>
      <c r="I161" s="18"/>
      <c r="J161" s="18"/>
      <c r="K161" s="18"/>
      <c r="L161" s="18"/>
      <c r="M161" s="18"/>
      <c r="N161" s="18"/>
    </row>
    <row r="163" spans="1:14" x14ac:dyDescent="0.25">
      <c r="A163" s="17"/>
      <c r="B163" s="18" t="s">
        <v>1</v>
      </c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5"/>
    </row>
    <row r="164" spans="1:14" x14ac:dyDescent="0.25">
      <c r="A164" s="17" t="s">
        <v>0</v>
      </c>
      <c r="B164" s="18">
        <v>1980</v>
      </c>
      <c r="C164" s="18">
        <v>1982</v>
      </c>
      <c r="D164" s="18">
        <v>1983</v>
      </c>
      <c r="E164" s="18">
        <v>1984</v>
      </c>
      <c r="F164" s="18">
        <v>1985</v>
      </c>
      <c r="G164" s="18">
        <v>1986</v>
      </c>
      <c r="H164" s="18">
        <v>1987</v>
      </c>
      <c r="I164" s="18">
        <v>1988</v>
      </c>
      <c r="J164" s="18">
        <v>1989</v>
      </c>
      <c r="K164" s="18">
        <v>1990</v>
      </c>
      <c r="L164" s="18">
        <v>1991</v>
      </c>
      <c r="M164" s="18" t="s">
        <v>5</v>
      </c>
      <c r="N164" s="15" t="s">
        <v>6</v>
      </c>
    </row>
    <row r="165" spans="1:14" x14ac:dyDescent="0.25">
      <c r="A165" s="17">
        <v>1</v>
      </c>
      <c r="B165" s="4">
        <v>-1.5362669512441745</v>
      </c>
      <c r="C165" s="16">
        <v>-0.90714618934626912</v>
      </c>
      <c r="D165" s="16">
        <v>-7.843477017379738E-2</v>
      </c>
      <c r="E165" s="16">
        <v>1.5956836792279865</v>
      </c>
      <c r="F165" s="16">
        <v>-0.56992868708145283</v>
      </c>
      <c r="G165" s="16">
        <v>6.0479919231000108E-2</v>
      </c>
      <c r="H165" s="16" t="s">
        <v>4</v>
      </c>
      <c r="I165" s="16">
        <v>1.6957879178586144</v>
      </c>
      <c r="J165" s="16">
        <v>-0.60937754204033312</v>
      </c>
      <c r="K165" s="16">
        <v>-0.54091775724604896</v>
      </c>
      <c r="L165" s="16">
        <v>0.43187152138802748</v>
      </c>
      <c r="M165" s="42">
        <f>AVERAGE(B165:L165)</f>
        <v>-4.582488594264475E-2</v>
      </c>
      <c r="N165" s="48">
        <f>_xlfn.STDEV.S(B165:L165)</f>
        <v>1.0418471193626251</v>
      </c>
    </row>
    <row r="166" spans="1:14" x14ac:dyDescent="0.25">
      <c r="A166" s="17">
        <v>2</v>
      </c>
      <c r="B166" s="4">
        <v>0.24171669598463771</v>
      </c>
      <c r="C166" s="16">
        <v>0.16444304523440428</v>
      </c>
      <c r="D166" s="16">
        <v>3.7708873372732168E-2</v>
      </c>
      <c r="E166" s="16">
        <v>2.2591843557101918</v>
      </c>
      <c r="F166" s="16">
        <v>-1.2461881594920232</v>
      </c>
      <c r="G166" s="16">
        <v>-0.40739281343589495</v>
      </c>
      <c r="H166" s="16" t="s">
        <v>4</v>
      </c>
      <c r="I166" s="16">
        <v>0.11966972258799292</v>
      </c>
      <c r="J166" s="16">
        <v>-1.3495243305563775</v>
      </c>
      <c r="K166" s="16">
        <v>0.59955356521759051</v>
      </c>
      <c r="L166" s="16">
        <v>-0.84495481667625572</v>
      </c>
      <c r="M166" s="42">
        <f t="shared" ref="M166:M176" si="2">AVERAGE(B166:L166)</f>
        <v>-4.2578386205300189E-2</v>
      </c>
      <c r="N166" s="48">
        <f t="shared" ref="N166:N171" si="3">_xlfn.STDEV.S(B166:L166)</f>
        <v>1.0435292102122977</v>
      </c>
    </row>
    <row r="167" spans="1:14" x14ac:dyDescent="0.25">
      <c r="A167" s="17">
        <v>3</v>
      </c>
      <c r="B167" s="4">
        <v>1.0497416961175785</v>
      </c>
      <c r="C167" s="16">
        <v>-0.47138482422702888</v>
      </c>
      <c r="D167" s="16">
        <v>-1.0567066449774662</v>
      </c>
      <c r="E167" s="16">
        <v>1.123855029684067</v>
      </c>
      <c r="F167" s="16">
        <v>0.66713342858383151</v>
      </c>
      <c r="G167" s="16">
        <v>-1.0025811394376034</v>
      </c>
      <c r="H167" s="16" t="s">
        <v>4</v>
      </c>
      <c r="I167" s="16">
        <v>1.6816088256655899</v>
      </c>
      <c r="J167" s="16">
        <v>-1.1004567358020148</v>
      </c>
      <c r="K167" s="16">
        <v>0.28523048212978619</v>
      </c>
      <c r="L167" s="16">
        <v>-0.71812065888681287</v>
      </c>
      <c r="M167" s="42">
        <f t="shared" si="2"/>
        <v>4.5831945884992696E-2</v>
      </c>
      <c r="N167" s="48">
        <f t="shared" si="3"/>
        <v>1.0418433237404796</v>
      </c>
    </row>
    <row r="168" spans="1:14" x14ac:dyDescent="0.25">
      <c r="A168" s="17">
        <v>4</v>
      </c>
      <c r="B168" s="4">
        <v>1.3005585016229535</v>
      </c>
      <c r="C168" s="16">
        <v>-0.47539404390356355</v>
      </c>
      <c r="D168" s="16">
        <v>-0.50763893783718239</v>
      </c>
      <c r="E168" s="16">
        <v>-0.27207758840510843</v>
      </c>
      <c r="F168" s="16">
        <v>0.58774741182517731</v>
      </c>
      <c r="G168" s="16">
        <v>-0.74372187625873454</v>
      </c>
      <c r="H168" s="16" t="s">
        <v>4</v>
      </c>
      <c r="I168" s="16">
        <v>0.71718806513243116</v>
      </c>
      <c r="J168" s="16">
        <v>-1.2216518223013775</v>
      </c>
      <c r="K168" s="16">
        <v>1.9236747698478573</v>
      </c>
      <c r="L168" s="16">
        <v>-1.0342180634143756</v>
      </c>
      <c r="M168" s="42">
        <f t="shared" si="2"/>
        <v>2.7446641630807723E-2</v>
      </c>
      <c r="N168" s="48">
        <f t="shared" si="3"/>
        <v>1.0497160994473644</v>
      </c>
    </row>
    <row r="169" spans="1:14" x14ac:dyDescent="0.25">
      <c r="A169" s="17">
        <v>5</v>
      </c>
      <c r="B169" s="4">
        <v>1.0750490184846002</v>
      </c>
      <c r="C169" s="16">
        <v>0.65669218660137141</v>
      </c>
      <c r="D169" s="16">
        <v>-0.91586166690730808</v>
      </c>
      <c r="E169" s="16">
        <v>0.46016750201343332</v>
      </c>
      <c r="F169" s="16">
        <v>0.51695651963047151</v>
      </c>
      <c r="G169" s="16">
        <v>7.5765887920548669E-2</v>
      </c>
      <c r="H169" s="16" t="s">
        <v>4</v>
      </c>
      <c r="I169" s="16">
        <v>-0.96728414590836587</v>
      </c>
      <c r="J169" s="16">
        <v>-1.9663232135312918</v>
      </c>
      <c r="K169" s="16">
        <v>-0.17033238622705879</v>
      </c>
      <c r="L169" s="16">
        <v>-0.24716400278681047</v>
      </c>
      <c r="M169" s="42">
        <f t="shared" si="2"/>
        <v>-0.14823343007104098</v>
      </c>
      <c r="N169" s="48">
        <f t="shared" si="3"/>
        <v>0.91790543709464445</v>
      </c>
    </row>
    <row r="170" spans="1:14" x14ac:dyDescent="0.25">
      <c r="A170" s="17">
        <v>6</v>
      </c>
      <c r="B170" s="4">
        <v>0.63295312059026421</v>
      </c>
      <c r="C170" s="16">
        <v>0.99407319047887321</v>
      </c>
      <c r="D170" s="16">
        <v>0.14615233332052888</v>
      </c>
      <c r="E170" s="16">
        <v>0.97880602410174788</v>
      </c>
      <c r="F170" s="16">
        <v>0.53093651579886714</v>
      </c>
      <c r="G170" s="16">
        <v>0.35902465010736168</v>
      </c>
      <c r="H170" s="16" t="s">
        <v>4</v>
      </c>
      <c r="I170" s="16">
        <v>-1.3016995065249095</v>
      </c>
      <c r="J170" s="16">
        <v>-2.1084549254420533</v>
      </c>
      <c r="K170" s="16">
        <v>4.8584409332299988E-2</v>
      </c>
      <c r="L170" s="16"/>
      <c r="M170" s="42">
        <f t="shared" si="2"/>
        <v>3.1152867973664417E-2</v>
      </c>
      <c r="N170" s="48">
        <f t="shared" si="3"/>
        <v>1.0555007634726878</v>
      </c>
    </row>
    <row r="171" spans="1:14" x14ac:dyDescent="0.25">
      <c r="A171" s="17">
        <v>7</v>
      </c>
      <c r="B171" s="9">
        <v>0.68246814539066081</v>
      </c>
      <c r="C171" s="16">
        <v>0.62002871039748264</v>
      </c>
      <c r="D171" s="16">
        <v>-0.2900993360439012</v>
      </c>
      <c r="E171" s="16">
        <v>1.5618089266314221</v>
      </c>
      <c r="F171" s="16">
        <v>0.63340867714814864</v>
      </c>
      <c r="G171" s="16">
        <v>0.12558879905440862</v>
      </c>
      <c r="H171" s="16" t="s">
        <v>4</v>
      </c>
      <c r="I171" s="16">
        <v>-0.61539975439755645</v>
      </c>
      <c r="J171" s="16">
        <v>-1.530132493460302</v>
      </c>
      <c r="K171" s="16">
        <v>-1.5383233897594863</v>
      </c>
      <c r="L171" s="16"/>
      <c r="M171" s="42">
        <f t="shared" si="2"/>
        <v>-3.89613016710137E-2</v>
      </c>
      <c r="N171" s="48">
        <f t="shared" si="3"/>
        <v>1.0525790663584953</v>
      </c>
    </row>
    <row r="172" spans="1:14" x14ac:dyDescent="0.25">
      <c r="A172" s="17">
        <v>8</v>
      </c>
      <c r="B172" s="9">
        <v>0.10953524532786452</v>
      </c>
      <c r="C172" s="16">
        <v>0.23455782416232865</v>
      </c>
      <c r="D172" s="16">
        <v>0.7516687654369929</v>
      </c>
      <c r="E172" s="16" t="s">
        <v>4</v>
      </c>
      <c r="F172" s="16">
        <v>0.22084950674609799</v>
      </c>
      <c r="G172" s="16">
        <v>1.3869022448526236</v>
      </c>
      <c r="H172" s="16" t="s">
        <v>4</v>
      </c>
      <c r="I172" s="16">
        <v>-0.48524827384348351</v>
      </c>
      <c r="J172" s="16">
        <v>-0.44280045246703703</v>
      </c>
      <c r="K172" s="16">
        <v>-2.189275844656644</v>
      </c>
      <c r="L172" s="16"/>
      <c r="M172" s="42">
        <f t="shared" si="2"/>
        <v>-5.1726373055157066E-2</v>
      </c>
      <c r="N172" s="48">
        <f>_xlfn.STDEV.S(B172:L172)</f>
        <v>1.0560949313255239</v>
      </c>
    </row>
    <row r="173" spans="1:14" x14ac:dyDescent="0.25">
      <c r="A173" s="17">
        <v>9</v>
      </c>
      <c r="B173" s="4">
        <v>-0.35397825618182349</v>
      </c>
      <c r="C173" s="16">
        <v>0.47972032621961597</v>
      </c>
      <c r="D173" s="16">
        <v>1.5238021653000016</v>
      </c>
      <c r="E173" s="16">
        <v>-1.0080406426738754E-2</v>
      </c>
      <c r="F173" s="16">
        <v>0.47591802377826392</v>
      </c>
      <c r="G173" s="16">
        <v>1.003091795464792</v>
      </c>
      <c r="H173" s="16" t="s">
        <v>4</v>
      </c>
      <c r="I173" s="16">
        <v>-1.0315747937942894</v>
      </c>
      <c r="J173" s="16">
        <v>-1.350103244150296</v>
      </c>
      <c r="K173" s="16">
        <v>-1.3511090605203167</v>
      </c>
      <c r="L173" s="16"/>
      <c r="M173" s="42">
        <f t="shared" si="2"/>
        <v>-6.8257050034532279E-2</v>
      </c>
      <c r="N173" s="48">
        <f t="shared" ref="N173:N175" si="4">_xlfn.STDEV.S(B173:L173)</f>
        <v>1.0356572647872277</v>
      </c>
    </row>
    <row r="174" spans="1:14" x14ac:dyDescent="0.25">
      <c r="A174" s="17">
        <v>10</v>
      </c>
      <c r="B174" s="4">
        <v>0.53670168512855132</v>
      </c>
      <c r="C174" s="16" t="s">
        <v>4</v>
      </c>
      <c r="D174" s="16">
        <v>1.3513411400235003</v>
      </c>
      <c r="E174" s="16">
        <v>0.23102901603125103</v>
      </c>
      <c r="F174" s="16">
        <v>0.6711218046565679</v>
      </c>
      <c r="G174" s="16">
        <v>0.77474327759638739</v>
      </c>
      <c r="H174" s="16" t="s">
        <v>4</v>
      </c>
      <c r="I174" s="16">
        <v>-1.1421643585453971</v>
      </c>
      <c r="J174" s="16">
        <v>-1.7373244249190731</v>
      </c>
      <c r="K174" s="16">
        <v>-8.0098338841872799E-3</v>
      </c>
      <c r="L174" s="16"/>
      <c r="M174" s="42">
        <f t="shared" si="2"/>
        <v>8.4679788260950004E-2</v>
      </c>
      <c r="N174" s="48">
        <f t="shared" si="4"/>
        <v>1.0339737499518056</v>
      </c>
    </row>
    <row r="175" spans="1:14" x14ac:dyDescent="0.25">
      <c r="A175" s="17">
        <v>11</v>
      </c>
      <c r="B175" s="4">
        <v>-0.33174923234646231</v>
      </c>
      <c r="C175" s="16" t="s">
        <v>4</v>
      </c>
      <c r="D175" s="16">
        <v>0.84711799176510527</v>
      </c>
      <c r="E175" s="16">
        <v>0.8094799178026495</v>
      </c>
      <c r="F175" s="16">
        <v>0.33670116680383616</v>
      </c>
      <c r="G175" s="16">
        <v>1.2178146231998654</v>
      </c>
      <c r="H175" s="16" t="s">
        <v>4</v>
      </c>
      <c r="I175" s="16">
        <v>-0.726399083113072</v>
      </c>
      <c r="J175" s="16">
        <v>-1.5021004079454787</v>
      </c>
      <c r="K175" s="16">
        <v>0.65560314155404475</v>
      </c>
      <c r="L175" s="16"/>
      <c r="M175" s="42">
        <f t="shared" si="2"/>
        <v>0.16330851471506097</v>
      </c>
      <c r="N175" s="48">
        <f t="shared" si="4"/>
        <v>0.93195521731406894</v>
      </c>
    </row>
    <row r="176" spans="1:14" ht="15.75" thickBot="1" x14ac:dyDescent="0.3">
      <c r="A176" s="22">
        <v>12</v>
      </c>
      <c r="B176" s="4">
        <v>1.2976166025946572</v>
      </c>
      <c r="C176" s="23" t="s">
        <v>4</v>
      </c>
      <c r="D176" s="23">
        <v>-0.27539349173955224</v>
      </c>
      <c r="E176" s="23">
        <v>-1.1629902541673736</v>
      </c>
      <c r="F176" s="23">
        <v>-0.91514128493927505</v>
      </c>
      <c r="G176" s="23">
        <v>0.70193686794125798</v>
      </c>
      <c r="H176" s="23" t="s">
        <v>4</v>
      </c>
      <c r="I176" s="23">
        <v>-1.2511975218020315</v>
      </c>
      <c r="J176" s="23">
        <v>-0.23591843024682249</v>
      </c>
      <c r="K176" s="23">
        <v>1.268142626818078</v>
      </c>
      <c r="L176" s="23"/>
      <c r="M176" s="52">
        <f t="shared" si="2"/>
        <v>-7.1618110692632686E-2</v>
      </c>
      <c r="N176" s="44">
        <f>_xlfn.STDEV.S(B176:L176)</f>
        <v>1.0440786045873074</v>
      </c>
    </row>
    <row r="179" spans="1:14" ht="15.75" thickBot="1" x14ac:dyDescent="0.3">
      <c r="A179" t="s">
        <v>35</v>
      </c>
    </row>
    <row r="180" spans="1:14" x14ac:dyDescent="0.25">
      <c r="A180" s="30" t="s">
        <v>0</v>
      </c>
      <c r="B180" s="31" t="s">
        <v>19</v>
      </c>
      <c r="C180" s="31" t="s">
        <v>20</v>
      </c>
      <c r="D180" s="31" t="s">
        <v>21</v>
      </c>
      <c r="E180" s="31" t="s">
        <v>22</v>
      </c>
      <c r="F180" s="31" t="s">
        <v>23</v>
      </c>
      <c r="G180" s="31" t="s">
        <v>24</v>
      </c>
      <c r="H180" s="31" t="s">
        <v>25</v>
      </c>
      <c r="I180" s="31" t="s">
        <v>26</v>
      </c>
      <c r="J180" s="31" t="s">
        <v>27</v>
      </c>
      <c r="K180" s="31" t="s">
        <v>29</v>
      </c>
      <c r="L180" s="31" t="s">
        <v>28</v>
      </c>
      <c r="M180" s="31"/>
      <c r="N180" s="12"/>
    </row>
    <row r="181" spans="1:14" x14ac:dyDescent="0.25">
      <c r="A181" s="13">
        <v>12</v>
      </c>
      <c r="B181" s="16">
        <v>1.2976166025946572</v>
      </c>
      <c r="C181" s="16">
        <v>0.5729448855410636</v>
      </c>
      <c r="D181" s="27" t="s">
        <v>4</v>
      </c>
      <c r="E181" s="16">
        <v>-0.27539349173955224</v>
      </c>
      <c r="F181" s="16">
        <v>-1.1629902541673736</v>
      </c>
      <c r="G181" s="16">
        <v>-0.91514128493927505</v>
      </c>
      <c r="H181" s="16">
        <v>0.70193686794125798</v>
      </c>
      <c r="I181" s="27" t="s">
        <v>4</v>
      </c>
      <c r="J181" s="16">
        <v>-1.2511975218020315</v>
      </c>
      <c r="K181" s="16">
        <v>-0.23591843024682249</v>
      </c>
      <c r="L181" s="16">
        <v>1.268142626818078</v>
      </c>
      <c r="M181" s="16"/>
      <c r="N181" s="15"/>
    </row>
    <row r="182" spans="1:14" x14ac:dyDescent="0.25">
      <c r="A182" s="13">
        <v>1</v>
      </c>
      <c r="B182" s="16">
        <v>0.45824885942644616</v>
      </c>
      <c r="C182" s="16">
        <v>-0.90714618934626912</v>
      </c>
      <c r="D182" s="16">
        <v>-7.843477017379738E-2</v>
      </c>
      <c r="E182" s="16">
        <v>1.5956836792279865</v>
      </c>
      <c r="F182" s="33">
        <v>-0.56992868708145283</v>
      </c>
      <c r="G182" s="16">
        <v>6.0479919231000108E-2</v>
      </c>
      <c r="H182" s="27" t="s">
        <v>4</v>
      </c>
      <c r="I182" s="33">
        <v>1.6957879178586144</v>
      </c>
      <c r="J182" s="16">
        <v>-0.60937754204033312</v>
      </c>
      <c r="K182" s="16">
        <v>-0.54091775724604896</v>
      </c>
      <c r="L182" s="16">
        <v>0.43187152138802748</v>
      </c>
      <c r="M182" s="16"/>
      <c r="N182" s="15"/>
    </row>
    <row r="183" spans="1:14" x14ac:dyDescent="0.25">
      <c r="A183" s="13">
        <v>2</v>
      </c>
      <c r="B183" s="16">
        <v>0.42578386205300428</v>
      </c>
      <c r="C183" s="16">
        <v>0.16444304523440428</v>
      </c>
      <c r="D183" s="16">
        <v>3.7708873372732168E-2</v>
      </c>
      <c r="E183" s="16">
        <v>2.2591843557101918</v>
      </c>
      <c r="F183" s="16">
        <v>-1.2461881594920232</v>
      </c>
      <c r="G183" s="16">
        <v>-0.40739281343589495</v>
      </c>
      <c r="H183" s="27" t="s">
        <v>4</v>
      </c>
      <c r="I183" s="33">
        <v>0.11966972258799292</v>
      </c>
      <c r="J183" s="16">
        <v>-1.3495243305563775</v>
      </c>
      <c r="K183" s="16">
        <v>0.59955356521759051</v>
      </c>
      <c r="L183" s="16">
        <v>-0.84495481667625572</v>
      </c>
      <c r="M183" s="16"/>
      <c r="N183" s="15"/>
    </row>
    <row r="184" spans="1:14" x14ac:dyDescent="0.25">
      <c r="A184" s="13">
        <v>3</v>
      </c>
      <c r="B184" s="16">
        <v>-0.45831945884993341</v>
      </c>
      <c r="C184" s="16">
        <v>-0.47138482422702888</v>
      </c>
      <c r="D184" s="33">
        <v>-1.0567066449774662</v>
      </c>
      <c r="E184" s="16">
        <v>1.123855029684067</v>
      </c>
      <c r="F184" s="16">
        <v>0.66713342858383151</v>
      </c>
      <c r="G184" s="16">
        <v>-1.0025811394376034</v>
      </c>
      <c r="H184" s="27" t="s">
        <v>4</v>
      </c>
      <c r="I184" s="33">
        <v>1.6816088256655899</v>
      </c>
      <c r="J184" s="16">
        <v>-1.1004567358020148</v>
      </c>
      <c r="K184" s="16">
        <v>0.28523048212978619</v>
      </c>
      <c r="L184" s="16">
        <v>-0.71812065888681287</v>
      </c>
      <c r="M184" s="16"/>
      <c r="N184" s="15"/>
    </row>
    <row r="185" spans="1:14" x14ac:dyDescent="0.25">
      <c r="A185" s="13">
        <v>4</v>
      </c>
      <c r="B185" s="16">
        <v>-0.27446641630807295</v>
      </c>
      <c r="C185" s="16">
        <v>-0.47539404390356355</v>
      </c>
      <c r="D185" s="33">
        <v>-0.50763893783718239</v>
      </c>
      <c r="E185" s="16">
        <v>-0.27207758840510843</v>
      </c>
      <c r="F185" s="33">
        <v>0.58774741182517731</v>
      </c>
      <c r="G185" s="16">
        <v>-0.74372187625873454</v>
      </c>
      <c r="H185" s="27" t="s">
        <v>4</v>
      </c>
      <c r="I185" s="33">
        <v>0.71718806513243116</v>
      </c>
      <c r="J185" s="16">
        <v>-1.2216518223013775</v>
      </c>
      <c r="K185" s="16">
        <v>1.9236747698478573</v>
      </c>
      <c r="L185" s="16">
        <v>-1.0342180634143756</v>
      </c>
      <c r="M185" s="16"/>
      <c r="N185" s="15"/>
    </row>
    <row r="186" spans="1:14" x14ac:dyDescent="0.25">
      <c r="A186" s="13">
        <v>5</v>
      </c>
      <c r="B186" s="16">
        <v>1.4823343007104071</v>
      </c>
      <c r="C186" s="16">
        <v>0.65669218660137141</v>
      </c>
      <c r="D186" s="33">
        <v>-0.91586166690730808</v>
      </c>
      <c r="E186" s="16">
        <v>0.46016750201343332</v>
      </c>
      <c r="F186" s="33">
        <v>0.51695651963047151</v>
      </c>
      <c r="G186" s="16">
        <v>7.5765887920548669E-2</v>
      </c>
      <c r="H186" s="27" t="s">
        <v>4</v>
      </c>
      <c r="I186" s="33">
        <v>-0.96728414590836587</v>
      </c>
      <c r="J186" s="16">
        <v>-1.9663232135312918</v>
      </c>
      <c r="K186" s="16">
        <v>-0.17033238622705879</v>
      </c>
      <c r="L186" s="16">
        <v>-0.24716400278681047</v>
      </c>
      <c r="M186" s="16"/>
      <c r="N186" s="15"/>
    </row>
    <row r="187" spans="1:14" x14ac:dyDescent="0.25">
      <c r="A187" s="32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16"/>
      <c r="N187" s="15"/>
    </row>
    <row r="188" spans="1:14" x14ac:dyDescent="0.25">
      <c r="A188" s="17"/>
      <c r="B188" s="18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5"/>
    </row>
    <row r="189" spans="1:14" x14ac:dyDescent="0.25">
      <c r="A189" s="17" t="s">
        <v>10</v>
      </c>
      <c r="B189" s="18"/>
      <c r="C189" s="19" cm="1">
        <f t="array" ref="C189">SQRT(SUMSQ($B$181:$B$186-C181:C186)/COUNT($B$181:$B$186))</f>
        <v>0.7280086166087929</v>
      </c>
      <c r="D189" s="19" t="e" cm="1">
        <f t="array" ref="D189">SQRT(SUMSQ($B$181:$B$186-D181:D186)/COUNT($B$181:$B$186))</f>
        <v>#VALUE!</v>
      </c>
      <c r="E189" s="19" cm="1">
        <f t="array" ref="E189">SQRT(SUMSQ($B$181:$B$186-E181:E186)/COUNT($B$181:$B$186))</f>
        <v>1.3340154221585856</v>
      </c>
      <c r="F189" s="19" cm="1">
        <f t="array" ref="F189">SQRT(SUMSQ($B$181:$B$186-F181:F186)/COUNT($B$181:$B$186))</f>
        <v>1.4633999657747196</v>
      </c>
      <c r="G189" s="19" cm="1">
        <f t="array" ref="G189">SQRT(SUMSQ($B$181:$B$186-G181:G186)/COUNT($B$181:$B$186))</f>
        <v>1.1721459760281834</v>
      </c>
      <c r="H189" s="19" t="e" cm="1">
        <f t="array" ref="H189">SQRT(SUMSQ($B$181:$B$186-H181:H186)/COUNT($B$181:$B$186))</f>
        <v>#VALUE!</v>
      </c>
      <c r="I189" s="19" t="e" cm="1">
        <f t="array" ref="I189">SQRT(SUMSQ($B$181:$B$186-I181:I186)/COUNT($B$181:$B$186))</f>
        <v>#VALUE!</v>
      </c>
      <c r="J189" s="19" cm="1">
        <f t="array" ref="J189">SQRT(SUMSQ($B$181:$B$186-J181:J186)/COUNT($B$181:$B$186))</f>
        <v>1.9996140410461225</v>
      </c>
      <c r="K189" s="19" cm="1">
        <f t="array" ref="K189">SQRT(SUMSQ($B$181:$B$186-K181:K186)/COUNT($B$181:$B$186))</f>
        <v>1.3842120443102632</v>
      </c>
      <c r="L189" s="19" cm="1">
        <f t="array" ref="L189">SQRT(SUMSQ($B$181:$B$186-L181:L186)/COUNT($B$181:$B$186))</f>
        <v>0.93561253371340936</v>
      </c>
      <c r="M189" s="19"/>
      <c r="N189" s="15"/>
    </row>
    <row r="190" spans="1:14" x14ac:dyDescent="0.25">
      <c r="A190" s="17" t="s">
        <v>11</v>
      </c>
      <c r="B190" s="18"/>
      <c r="C190" s="16">
        <v>1</v>
      </c>
      <c r="E190" s="16">
        <v>4</v>
      </c>
      <c r="F190">
        <v>6</v>
      </c>
      <c r="G190" s="16">
        <v>3</v>
      </c>
      <c r="I190" s="18"/>
      <c r="K190" s="16">
        <v>5</v>
      </c>
      <c r="L190" s="16">
        <v>2</v>
      </c>
      <c r="M190" s="18"/>
      <c r="N190" s="15"/>
    </row>
    <row r="191" spans="1:14" ht="15.75" thickBot="1" x14ac:dyDescent="0.3">
      <c r="A191" s="17"/>
      <c r="B191" s="18"/>
      <c r="C191" s="16"/>
      <c r="D191" s="16"/>
      <c r="E191" s="16"/>
      <c r="F191" s="18"/>
      <c r="G191" s="16"/>
      <c r="H191" s="18"/>
      <c r="I191" s="18"/>
      <c r="J191" s="18"/>
      <c r="L191" s="16"/>
      <c r="M191" s="18"/>
      <c r="N191" s="15"/>
    </row>
    <row r="192" spans="1:14" x14ac:dyDescent="0.25">
      <c r="A192" s="13" t="s">
        <v>0</v>
      </c>
      <c r="B192" s="31" t="s">
        <v>20</v>
      </c>
      <c r="C192" s="31" t="s">
        <v>24</v>
      </c>
      <c r="D192" s="31" t="s">
        <v>22</v>
      </c>
      <c r="E192" s="31" t="s">
        <v>29</v>
      </c>
      <c r="F192" s="31" t="s">
        <v>23</v>
      </c>
      <c r="G192" s="18"/>
      <c r="H192" s="18"/>
      <c r="I192" s="31" t="s">
        <v>28</v>
      </c>
      <c r="J192" s="18"/>
      <c r="K192" s="18"/>
      <c r="M192" s="18"/>
      <c r="N192" s="15"/>
    </row>
    <row r="193" spans="1:14" x14ac:dyDescent="0.25">
      <c r="A193" s="13">
        <v>12</v>
      </c>
      <c r="B193" s="16">
        <v>0.5729448855410636</v>
      </c>
      <c r="C193" s="16">
        <v>-0.91514128493927505</v>
      </c>
      <c r="D193" s="16">
        <v>-0.27539349173955224</v>
      </c>
      <c r="E193" s="16">
        <v>-0.23591843024682249</v>
      </c>
      <c r="F193" s="16">
        <v>-1.1629902541673736</v>
      </c>
      <c r="G193" s="18"/>
      <c r="H193" s="18"/>
      <c r="I193" s="16">
        <v>1.268142626818078</v>
      </c>
      <c r="J193" s="18"/>
      <c r="K193" s="18"/>
      <c r="M193" s="18"/>
      <c r="N193" s="15"/>
    </row>
    <row r="194" spans="1:14" x14ac:dyDescent="0.25">
      <c r="A194" s="13">
        <v>1</v>
      </c>
      <c r="B194" s="16">
        <v>-0.90714618934626912</v>
      </c>
      <c r="C194" s="16">
        <v>6.0479919231000108E-2</v>
      </c>
      <c r="D194" s="16">
        <v>1.5956836792279865</v>
      </c>
      <c r="E194" s="16">
        <v>-0.54091775724604896</v>
      </c>
      <c r="F194" s="33">
        <v>-0.56992868708145283</v>
      </c>
      <c r="G194" s="18"/>
      <c r="H194" s="18"/>
      <c r="I194" s="16">
        <v>0.43187152138802748</v>
      </c>
      <c r="J194" s="18"/>
      <c r="K194" s="18"/>
      <c r="M194" s="18"/>
      <c r="N194" s="15"/>
    </row>
    <row r="195" spans="1:14" x14ac:dyDescent="0.25">
      <c r="A195" s="13">
        <v>2</v>
      </c>
      <c r="B195" s="16">
        <v>0.16444304523440428</v>
      </c>
      <c r="C195" s="16">
        <v>-0.40739281343589495</v>
      </c>
      <c r="D195" s="16">
        <v>2.2591843557101918</v>
      </c>
      <c r="E195" s="16">
        <v>0.59955356521759051</v>
      </c>
      <c r="F195" s="16">
        <v>-1.2461881594920232</v>
      </c>
      <c r="G195" s="18"/>
      <c r="H195" s="18"/>
      <c r="I195" s="16">
        <v>-0.84495481667625572</v>
      </c>
      <c r="J195" s="18"/>
      <c r="K195" s="18"/>
      <c r="L195" s="18"/>
      <c r="M195" s="18"/>
      <c r="N195" s="15"/>
    </row>
    <row r="196" spans="1:14" x14ac:dyDescent="0.25">
      <c r="A196" s="13">
        <v>3</v>
      </c>
      <c r="B196" s="16">
        <v>-0.47138482422702888</v>
      </c>
      <c r="C196" s="16">
        <v>-1.0025811394376034</v>
      </c>
      <c r="D196" s="16">
        <v>1.123855029684067</v>
      </c>
      <c r="E196" s="16">
        <v>0.28523048212978619</v>
      </c>
      <c r="F196" s="16">
        <v>0.66713342858383151</v>
      </c>
      <c r="G196" s="18"/>
      <c r="H196" s="18"/>
      <c r="I196" s="16">
        <v>-0.71812065888681287</v>
      </c>
      <c r="J196" s="18"/>
      <c r="K196" s="18"/>
      <c r="L196" s="18"/>
      <c r="M196" s="18"/>
      <c r="N196" s="15"/>
    </row>
    <row r="197" spans="1:14" x14ac:dyDescent="0.25">
      <c r="A197" s="13">
        <v>4</v>
      </c>
      <c r="B197" s="16">
        <v>-0.47539404390356355</v>
      </c>
      <c r="C197" s="16">
        <v>-0.74372187625873454</v>
      </c>
      <c r="D197" s="16">
        <v>-0.27207758840510843</v>
      </c>
      <c r="E197" s="16">
        <v>1.9236747698478573</v>
      </c>
      <c r="F197" s="33">
        <v>0.58774741182517731</v>
      </c>
      <c r="G197" s="18"/>
      <c r="H197" s="18"/>
      <c r="I197" s="16">
        <v>-1.0342180634143756</v>
      </c>
      <c r="J197" s="18"/>
      <c r="K197" s="18"/>
      <c r="L197" s="18"/>
      <c r="M197" s="18"/>
      <c r="N197" s="15"/>
    </row>
    <row r="198" spans="1:14" x14ac:dyDescent="0.25">
      <c r="A198" s="13">
        <v>5</v>
      </c>
      <c r="B198" s="16">
        <v>0.65669218660137141</v>
      </c>
      <c r="C198" s="16">
        <v>7.5765887920548669E-2</v>
      </c>
      <c r="D198" s="16">
        <v>0.46016750201343332</v>
      </c>
      <c r="E198" s="16">
        <v>-0.17033238622705879</v>
      </c>
      <c r="F198" s="33">
        <v>0.51695651963047151</v>
      </c>
      <c r="G198" s="18"/>
      <c r="H198" s="18"/>
      <c r="I198" s="16">
        <v>-0.24716400278681047</v>
      </c>
      <c r="J198" s="18"/>
      <c r="K198" s="18"/>
      <c r="L198" s="18"/>
      <c r="M198" s="18"/>
      <c r="N198" s="15"/>
    </row>
    <row r="199" spans="1:14" x14ac:dyDescent="0.25">
      <c r="A199" s="13">
        <v>7</v>
      </c>
      <c r="B199" s="4">
        <v>0.62002871039748264</v>
      </c>
      <c r="C199" s="16">
        <v>0.12558879905440862</v>
      </c>
      <c r="D199" s="16">
        <v>1.5618089266314221</v>
      </c>
      <c r="E199" s="4">
        <v>-1.5383233897594863</v>
      </c>
      <c r="F199" s="4">
        <v>0.63340867714814864</v>
      </c>
      <c r="G199" s="18"/>
      <c r="H199" s="18"/>
      <c r="I199" s="7"/>
      <c r="J199" s="18"/>
      <c r="K199" s="18"/>
      <c r="L199" s="18"/>
      <c r="M199" s="18"/>
      <c r="N199" s="15"/>
    </row>
    <row r="200" spans="1:14" x14ac:dyDescent="0.25">
      <c r="A200" s="17" t="s">
        <v>10</v>
      </c>
      <c r="B200" s="20">
        <f>C189</f>
        <v>0.7280086166087929</v>
      </c>
      <c r="C200" s="20">
        <f>G189</f>
        <v>1.1721459760281834</v>
      </c>
      <c r="D200" s="20">
        <f>E189</f>
        <v>1.3340154221585856</v>
      </c>
      <c r="E200" s="20">
        <f>K189</f>
        <v>1.3842120443102632</v>
      </c>
      <c r="F200" s="8">
        <f>F189</f>
        <v>1.4633999657747196</v>
      </c>
      <c r="G200" s="18"/>
      <c r="H200" s="18"/>
      <c r="I200" s="20">
        <f>L189</f>
        <v>0.93561253371340936</v>
      </c>
      <c r="J200" s="18"/>
      <c r="K200" s="18"/>
      <c r="L200" s="18"/>
      <c r="M200" s="18"/>
      <c r="N200" s="15"/>
    </row>
    <row r="201" spans="1:14" ht="15.75" thickBot="1" x14ac:dyDescent="0.3">
      <c r="A201" s="18" t="s">
        <v>12</v>
      </c>
      <c r="B201" s="36" cm="1">
        <f t="array" ref="B201">(1/B200)/(SUM(1/$B$200:$F$200))</f>
        <v>0.31345678395168769</v>
      </c>
      <c r="C201" s="36" cm="1">
        <f t="array" ref="C201">(1/C200)/(SUM(1/$B$200:$F$200))</f>
        <v>0.1946850002629899</v>
      </c>
      <c r="D201" s="36" cm="1">
        <f t="array" ref="D201">(1/D200)/(SUM(1/$B$200:$F$200))</f>
        <v>0.17106192017035129</v>
      </c>
      <c r="E201" s="36" cm="1">
        <f t="array" ref="E201">(1/E200)/(SUM(1/$B$200:$F$200))</f>
        <v>0.16485858549585042</v>
      </c>
      <c r="F201" s="36" cm="1">
        <f t="array" ref="F201">(1/F200)/(SUM(1/$B$200:$F$200))</f>
        <v>0.15593771011912072</v>
      </c>
      <c r="G201" s="18"/>
      <c r="H201" s="34">
        <f>SUM(B201:F201)</f>
        <v>1</v>
      </c>
      <c r="I201" s="18"/>
      <c r="J201" s="18"/>
      <c r="K201" s="18"/>
      <c r="L201" s="18"/>
      <c r="M201" s="18"/>
      <c r="N201" s="18"/>
    </row>
    <row r="202" spans="1:14" x14ac:dyDescent="0.25">
      <c r="A202" s="18"/>
      <c r="B202" s="36"/>
      <c r="C202" s="36"/>
      <c r="D202" s="36"/>
      <c r="E202" s="36"/>
      <c r="F202" s="36"/>
      <c r="G202" s="18"/>
      <c r="H202" s="43"/>
      <c r="I202" s="18"/>
      <c r="J202" s="18"/>
      <c r="K202" s="18"/>
      <c r="L202" s="18"/>
      <c r="M202" s="18"/>
      <c r="N202" s="18"/>
    </row>
    <row r="203" spans="1:14" x14ac:dyDescent="0.25">
      <c r="A203" s="18"/>
      <c r="B203" s="36"/>
      <c r="C203" s="36"/>
      <c r="D203" s="36"/>
      <c r="E203" s="36"/>
      <c r="F203" s="36"/>
      <c r="G203" s="18"/>
      <c r="H203" s="43"/>
      <c r="I203" s="18"/>
      <c r="J203" s="18"/>
      <c r="K203" s="18"/>
      <c r="L203" s="18"/>
      <c r="M203" s="18"/>
      <c r="N203" s="18"/>
    </row>
    <row r="204" spans="1:14" ht="15.75" thickBot="1" x14ac:dyDescent="0.3">
      <c r="A204" t="s">
        <v>36</v>
      </c>
    </row>
    <row r="205" spans="1:14" x14ac:dyDescent="0.25">
      <c r="A205" s="30" t="s">
        <v>0</v>
      </c>
      <c r="B205" s="31">
        <v>1981</v>
      </c>
      <c r="C205" s="37">
        <v>1980</v>
      </c>
      <c r="D205" s="31">
        <v>1982</v>
      </c>
      <c r="E205" s="31">
        <v>1983</v>
      </c>
      <c r="F205" s="31">
        <v>1984</v>
      </c>
      <c r="G205" s="31">
        <v>1985</v>
      </c>
      <c r="H205" s="31">
        <v>1986</v>
      </c>
      <c r="I205" s="31">
        <v>1987</v>
      </c>
      <c r="J205" s="31">
        <v>1988</v>
      </c>
      <c r="K205" s="31">
        <v>1989</v>
      </c>
      <c r="L205" s="31">
        <v>1990</v>
      </c>
      <c r="M205" s="31">
        <v>1991</v>
      </c>
      <c r="N205" s="12"/>
    </row>
    <row r="206" spans="1:14" x14ac:dyDescent="0.25">
      <c r="A206" s="13">
        <v>7</v>
      </c>
      <c r="B206" s="16">
        <v>0.35065171503912662</v>
      </c>
      <c r="C206" s="16">
        <v>0.68246814539066081</v>
      </c>
      <c r="D206" s="4">
        <v>0.62002871039748264</v>
      </c>
      <c r="E206" s="4">
        <v>-0.2900993360439012</v>
      </c>
      <c r="F206" s="4">
        <v>1.5618089266314221</v>
      </c>
      <c r="G206" s="4">
        <v>0.63340867714814864</v>
      </c>
      <c r="H206" s="4">
        <v>0.12558879905440862</v>
      </c>
      <c r="I206" s="7" t="s">
        <v>4</v>
      </c>
      <c r="J206" s="4">
        <v>-0.61539975439755645</v>
      </c>
      <c r="K206" s="4">
        <v>-1.530132493460302</v>
      </c>
      <c r="L206" s="4">
        <v>-1.5383233897594863</v>
      </c>
      <c r="M206" s="16"/>
      <c r="N206" s="15"/>
    </row>
    <row r="207" spans="1:14" x14ac:dyDescent="0.25">
      <c r="A207" s="13">
        <v>8</v>
      </c>
      <c r="B207" s="16">
        <v>0.41381098444125602</v>
      </c>
      <c r="C207" s="16">
        <v>0.10953524532786452</v>
      </c>
      <c r="D207" s="4">
        <v>0.23455782416232865</v>
      </c>
      <c r="E207" s="4">
        <v>0.7516687654369929</v>
      </c>
      <c r="F207" s="7" t="s">
        <v>4</v>
      </c>
      <c r="G207" s="4">
        <v>0.22084950674609799</v>
      </c>
      <c r="H207" s="4">
        <v>1.3869022448526236</v>
      </c>
      <c r="I207" s="7" t="s">
        <v>4</v>
      </c>
      <c r="J207" s="4">
        <v>-0.48524827384348351</v>
      </c>
      <c r="K207" s="4">
        <v>-0.44280045246703703</v>
      </c>
      <c r="L207" s="4">
        <v>-2.189275844656644</v>
      </c>
      <c r="M207" s="16"/>
      <c r="N207" s="15"/>
    </row>
    <row r="208" spans="1:14" x14ac:dyDescent="0.25">
      <c r="A208" s="13">
        <v>9</v>
      </c>
      <c r="B208" s="16">
        <v>0.61431345031079176</v>
      </c>
      <c r="C208" s="16">
        <v>-0.35397825618182349</v>
      </c>
      <c r="D208" s="4">
        <v>0.47972032621961597</v>
      </c>
      <c r="E208" s="4">
        <v>1.5238021653000016</v>
      </c>
      <c r="F208" s="4">
        <v>-1.0080406426738754E-2</v>
      </c>
      <c r="G208" s="4">
        <v>0.47591802377826392</v>
      </c>
      <c r="H208" s="4">
        <v>1.003091795464792</v>
      </c>
      <c r="I208" s="7" t="s">
        <v>4</v>
      </c>
      <c r="J208" s="4">
        <v>-1.0315747937942894</v>
      </c>
      <c r="K208" s="4">
        <v>-1.350103244150296</v>
      </c>
      <c r="L208" s="4">
        <v>-1.3511090605203167</v>
      </c>
      <c r="M208" s="16"/>
      <c r="N208" s="15"/>
    </row>
    <row r="209" spans="1:14" x14ac:dyDescent="0.25">
      <c r="A209" s="13">
        <v>10</v>
      </c>
      <c r="B209" s="16">
        <v>-0.67743830608759903</v>
      </c>
      <c r="C209" s="16">
        <v>0.53670168512855132</v>
      </c>
      <c r="D209" s="7" t="s">
        <v>4</v>
      </c>
      <c r="E209" s="4">
        <v>1.3513411400235003</v>
      </c>
      <c r="F209" s="4">
        <v>0.23102901603125103</v>
      </c>
      <c r="G209" s="4">
        <v>0.6711218046565679</v>
      </c>
      <c r="H209" s="4">
        <v>0.77474327759638739</v>
      </c>
      <c r="I209" s="7" t="s">
        <v>4</v>
      </c>
      <c r="J209" s="4">
        <v>-1.1421643585453971</v>
      </c>
      <c r="K209" s="4">
        <v>-1.7373244249190731</v>
      </c>
      <c r="L209" s="4">
        <v>-8.0098338841872799E-3</v>
      </c>
      <c r="M209" s="16"/>
      <c r="N209" s="15"/>
    </row>
    <row r="210" spans="1:14" x14ac:dyDescent="0.25">
      <c r="A210" s="13">
        <v>11</v>
      </c>
      <c r="B210" s="16">
        <v>-1.3064681177204875</v>
      </c>
      <c r="C210" s="16">
        <v>-0.33174923234646231</v>
      </c>
      <c r="D210" s="7" t="s">
        <v>4</v>
      </c>
      <c r="E210" s="4">
        <v>0.84711799176510527</v>
      </c>
      <c r="F210" s="4">
        <v>0.8094799178026495</v>
      </c>
      <c r="G210" s="4">
        <v>0.33670116680383616</v>
      </c>
      <c r="H210" s="4">
        <v>1.2178146231998654</v>
      </c>
      <c r="I210" s="7" t="s">
        <v>4</v>
      </c>
      <c r="J210" s="4">
        <v>-0.726399083113072</v>
      </c>
      <c r="K210" s="4">
        <v>-1.5021004079454787</v>
      </c>
      <c r="L210" s="4">
        <v>0.65560314155404475</v>
      </c>
      <c r="M210" s="16"/>
      <c r="N210" s="15"/>
    </row>
    <row r="211" spans="1:14" x14ac:dyDescent="0.25">
      <c r="A211" s="13">
        <v>12</v>
      </c>
      <c r="B211" s="16">
        <v>0.5729448855410636</v>
      </c>
      <c r="C211" s="16">
        <v>1.2976166025946572</v>
      </c>
      <c r="D211" s="7" t="s">
        <v>4</v>
      </c>
      <c r="E211" s="4">
        <v>-0.27539349173955224</v>
      </c>
      <c r="F211" s="4">
        <v>-1.1629902541673736</v>
      </c>
      <c r="G211" s="4">
        <v>-0.91514128493927505</v>
      </c>
      <c r="H211" s="4">
        <v>0.70193686794125798</v>
      </c>
      <c r="I211" s="7" t="s">
        <v>4</v>
      </c>
      <c r="J211" s="4">
        <v>-1.2511975218020315</v>
      </c>
      <c r="K211" s="4">
        <v>-0.23591843024682249</v>
      </c>
      <c r="L211" s="4">
        <v>1.268142626818078</v>
      </c>
      <c r="M211" s="16"/>
      <c r="N211" s="15"/>
    </row>
    <row r="212" spans="1:14" x14ac:dyDescent="0.25">
      <c r="A212" s="32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16"/>
      <c r="N212" s="15"/>
    </row>
    <row r="213" spans="1:14" x14ac:dyDescent="0.25">
      <c r="A213" s="17"/>
      <c r="B213" s="18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5"/>
    </row>
    <row r="214" spans="1:14" x14ac:dyDescent="0.25">
      <c r="A214" s="17" t="s">
        <v>10</v>
      </c>
      <c r="B214" s="18"/>
      <c r="C214" s="19" cm="1">
        <f t="array" ref="C214">SQRT(SUMSQ($B$206:$B$211-C206:C211)/COUNT($B$206:$B$211))</f>
        <v>0.82559439385604227</v>
      </c>
      <c r="D214" s="19" t="e" cm="1">
        <f t="array" ref="D214">SQRT(SUMSQ($B$206:$B$211-D206:D211)/COUNT($B$206:$B$211))</f>
        <v>#VALUE!</v>
      </c>
      <c r="E214" s="19" cm="1">
        <f t="array" ref="E214">SQRT(SUMSQ($B$206:$B$211-E206:E211)/COUNT($B$206:$B$211))</f>
        <v>1.3432198062017098</v>
      </c>
      <c r="F214" s="19" t="e" cm="1">
        <f t="array" ref="F214">SQRT(SUMSQ($B$206:$B$211-F206:F211)/COUNT($B$206:$B$211))</f>
        <v>#VALUE!</v>
      </c>
      <c r="G214" s="19" cm="1">
        <f t="array" ref="G214">SQRT(SUMSQ($B$206:$B$211-G206:G211)/COUNT($B$206:$B$211))</f>
        <v>1.0699968104508442</v>
      </c>
      <c r="H214" s="19" cm="1">
        <f t="array" ref="H214">SQRT(SUMSQ($B$206:$B$211-H206:H211)/COUNT($B$206:$B$211))</f>
        <v>1.2679499305653492</v>
      </c>
      <c r="I214" s="19" t="e" cm="1">
        <f t="array" ref="I214">SQRT(SUMSQ($B$206:$B$211-I206:I211)/COUNT($B$206:$B$211))</f>
        <v>#VALUE!</v>
      </c>
      <c r="J214" s="19" cm="1">
        <f t="array" ref="J214">SQRT(SUMSQ($B$206:$B$211-J206:J211)/COUNT($B$206:$B$211))</f>
        <v>1.1783078979764752</v>
      </c>
      <c r="K214" s="19" cm="1">
        <f t="array" ref="K214">SQRT(SUMSQ($B$206:$B$211-K206:K211)/COUNT($B$206:$B$211))</f>
        <v>1.2875011834142156</v>
      </c>
      <c r="L214" s="19" cm="1">
        <f t="array" ref="L214">SQRT(SUMSQ($B$206:$B$211-L206:L211)/COUNT($B$206:$B$211))</f>
        <v>1.7789665369626806</v>
      </c>
      <c r="M214" s="19" cm="1">
        <f t="array" ref="M214">SQRT(SUMSQ($B$206:$B$211-M206:M211)/COUNT($B$206:$B$211))</f>
        <v>0.72636361582652287</v>
      </c>
      <c r="N214" s="15"/>
    </row>
    <row r="215" spans="1:14" x14ac:dyDescent="0.25">
      <c r="A215" s="17" t="s">
        <v>11</v>
      </c>
      <c r="B215" s="18"/>
      <c r="C215" s="16">
        <v>1</v>
      </c>
      <c r="E215">
        <v>6</v>
      </c>
      <c r="F215" s="18"/>
      <c r="G215" s="16">
        <v>2</v>
      </c>
      <c r="H215" s="16">
        <v>4</v>
      </c>
      <c r="I215" s="18"/>
      <c r="J215" s="16">
        <v>3</v>
      </c>
      <c r="K215" s="16">
        <v>5</v>
      </c>
      <c r="M215" s="18"/>
      <c r="N215" s="15"/>
    </row>
    <row r="216" spans="1:14" ht="15.75" thickBot="1" x14ac:dyDescent="0.3">
      <c r="A216" s="17"/>
      <c r="B216" s="18"/>
      <c r="C216" s="16"/>
      <c r="D216" s="16"/>
      <c r="E216" s="16"/>
      <c r="F216" s="18"/>
      <c r="G216" s="16"/>
      <c r="H216" s="18"/>
      <c r="I216" s="18"/>
      <c r="J216" s="18"/>
      <c r="K216" s="18"/>
      <c r="L216" s="16"/>
      <c r="M216" s="18"/>
      <c r="N216" s="15"/>
    </row>
    <row r="217" spans="1:14" x14ac:dyDescent="0.25">
      <c r="A217" s="13" t="s">
        <v>0</v>
      </c>
      <c r="B217" s="37">
        <v>1980</v>
      </c>
      <c r="C217" s="31">
        <v>1985</v>
      </c>
      <c r="D217" s="31">
        <v>1988</v>
      </c>
      <c r="E217" s="31">
        <v>1989</v>
      </c>
      <c r="F217" s="31">
        <v>1983</v>
      </c>
      <c r="G217" s="18"/>
      <c r="H217" s="18"/>
      <c r="I217" s="31">
        <v>1986</v>
      </c>
      <c r="J217" s="18"/>
      <c r="K217" s="18"/>
      <c r="M217" s="18"/>
      <c r="N217" s="15"/>
    </row>
    <row r="218" spans="1:14" x14ac:dyDescent="0.25">
      <c r="A218" s="13">
        <v>7</v>
      </c>
      <c r="B218" s="16">
        <v>0.68246814539066081</v>
      </c>
      <c r="C218" s="4">
        <v>0.63340867714814864</v>
      </c>
      <c r="D218" s="4">
        <v>-0.61539975439755645</v>
      </c>
      <c r="E218" s="4">
        <v>-1.530132493460302</v>
      </c>
      <c r="F218" s="4">
        <v>-0.2900993360439012</v>
      </c>
      <c r="G218" s="18"/>
      <c r="H218" s="18"/>
      <c r="I218" s="4">
        <v>0.12558879905440862</v>
      </c>
      <c r="J218" s="18"/>
      <c r="N218" s="15"/>
    </row>
    <row r="219" spans="1:14" x14ac:dyDescent="0.25">
      <c r="A219" s="13">
        <v>8</v>
      </c>
      <c r="B219" s="16">
        <v>0.10953524532786452</v>
      </c>
      <c r="C219" s="4">
        <v>0.22084950674609799</v>
      </c>
      <c r="D219" s="4">
        <v>-0.48524827384348351</v>
      </c>
      <c r="E219" s="4">
        <v>-0.44280045246703703</v>
      </c>
      <c r="F219" s="4">
        <v>0.7516687654369929</v>
      </c>
      <c r="G219" s="18"/>
      <c r="H219" s="18"/>
      <c r="I219" s="4">
        <v>1.3869022448526236</v>
      </c>
      <c r="J219" s="18"/>
      <c r="K219" s="18"/>
      <c r="M219" s="18"/>
      <c r="N219" s="15"/>
    </row>
    <row r="220" spans="1:14" x14ac:dyDescent="0.25">
      <c r="A220" s="13">
        <v>9</v>
      </c>
      <c r="B220" s="16">
        <v>-0.35397825618182349</v>
      </c>
      <c r="C220" s="4">
        <v>0.47591802377826392</v>
      </c>
      <c r="D220" s="4">
        <v>-1.0315747937942894</v>
      </c>
      <c r="E220" s="4">
        <v>-1.350103244150296</v>
      </c>
      <c r="F220" s="4">
        <v>1.5238021653000016</v>
      </c>
      <c r="G220" s="18"/>
      <c r="H220" s="18"/>
      <c r="I220" s="4">
        <v>1.003091795464792</v>
      </c>
      <c r="J220" s="18"/>
      <c r="K220" s="18"/>
      <c r="L220" s="18"/>
      <c r="M220" s="18"/>
      <c r="N220" s="15"/>
    </row>
    <row r="221" spans="1:14" x14ac:dyDescent="0.25">
      <c r="A221" s="13">
        <v>10</v>
      </c>
      <c r="B221" s="16">
        <v>0.53670168512855132</v>
      </c>
      <c r="C221" s="4">
        <v>0.6711218046565679</v>
      </c>
      <c r="D221" s="4">
        <v>-1.1421643585453971</v>
      </c>
      <c r="E221" s="4">
        <v>-1.7373244249190731</v>
      </c>
      <c r="F221" s="4">
        <v>1.3513411400235003</v>
      </c>
      <c r="G221" s="18"/>
      <c r="H221" s="18"/>
      <c r="I221" s="4">
        <v>0.77474327759638739</v>
      </c>
      <c r="J221" s="18"/>
      <c r="N221" s="15"/>
    </row>
    <row r="222" spans="1:14" x14ac:dyDescent="0.25">
      <c r="A222" s="13">
        <v>11</v>
      </c>
      <c r="B222" s="16">
        <v>-0.33174923234646231</v>
      </c>
      <c r="C222" s="4">
        <v>0.33670116680383616</v>
      </c>
      <c r="D222" s="4">
        <v>-0.726399083113072</v>
      </c>
      <c r="E222" s="4">
        <v>-1.5021004079454787</v>
      </c>
      <c r="F222" s="4">
        <v>0.84711799176510527</v>
      </c>
      <c r="G222" s="18"/>
      <c r="H222" s="18"/>
      <c r="I222" s="4">
        <v>1.2178146231998654</v>
      </c>
      <c r="J222" s="18"/>
      <c r="K222" s="18"/>
      <c r="L222" s="18"/>
      <c r="M222" s="18"/>
      <c r="N222" s="15"/>
    </row>
    <row r="223" spans="1:14" x14ac:dyDescent="0.25">
      <c r="A223" s="13">
        <v>12</v>
      </c>
      <c r="B223" s="16">
        <v>1.2976166025946572</v>
      </c>
      <c r="C223" s="4">
        <v>-0.91514128493927505</v>
      </c>
      <c r="D223" s="4">
        <v>-1.2511975218020315</v>
      </c>
      <c r="E223" s="4">
        <v>-0.23591843024682249</v>
      </c>
      <c r="F223" s="4">
        <v>-0.27539349173955224</v>
      </c>
      <c r="G223" s="18"/>
      <c r="H223" s="18"/>
      <c r="I223" s="4">
        <v>0.70193686794125798</v>
      </c>
      <c r="J223" s="18"/>
      <c r="K223" s="18"/>
      <c r="L223" s="18"/>
      <c r="M223" s="18"/>
      <c r="N223" s="15"/>
    </row>
    <row r="224" spans="1:14" x14ac:dyDescent="0.25">
      <c r="A224" s="13">
        <v>2</v>
      </c>
      <c r="B224" s="4">
        <v>0.42578386205300428</v>
      </c>
      <c r="C224" s="16">
        <v>-0.40739281343589495</v>
      </c>
      <c r="D224" s="16">
        <v>-1.3495243305563775</v>
      </c>
      <c r="E224" s="4">
        <v>0.59955356521759051</v>
      </c>
      <c r="F224" s="4">
        <v>2.2591843557101918</v>
      </c>
      <c r="G224" s="18"/>
      <c r="H224" s="18"/>
      <c r="I224" s="7" t="s">
        <v>4</v>
      </c>
      <c r="J224" s="18"/>
      <c r="K224" s="18"/>
      <c r="L224" s="18"/>
      <c r="M224" s="18"/>
      <c r="N224" s="15"/>
    </row>
    <row r="225" spans="1:14" x14ac:dyDescent="0.25">
      <c r="A225" s="17" t="s">
        <v>10</v>
      </c>
      <c r="B225" s="20">
        <f>C214</f>
        <v>0.82559439385604227</v>
      </c>
      <c r="C225" s="20">
        <f>G214</f>
        <v>1.0699968104508442</v>
      </c>
      <c r="D225" s="20">
        <f>J214</f>
        <v>1.1783078979764752</v>
      </c>
      <c r="E225" s="20">
        <f>K214</f>
        <v>1.2875011834142156</v>
      </c>
      <c r="F225" s="8">
        <f>E214</f>
        <v>1.3432198062017098</v>
      </c>
      <c r="G225" s="18"/>
      <c r="H225" s="18"/>
      <c r="I225" s="20">
        <f>H214</f>
        <v>1.2679499305653492</v>
      </c>
      <c r="J225" s="18"/>
      <c r="K225" s="18"/>
      <c r="L225" s="18"/>
      <c r="M225" s="18"/>
      <c r="N225" s="15"/>
    </row>
    <row r="226" spans="1:14" ht="15.75" thickBot="1" x14ac:dyDescent="0.3">
      <c r="A226" s="18" t="s">
        <v>12</v>
      </c>
      <c r="B226" s="36" cm="1">
        <f t="array" ref="B226">(1/B225)/(SUM(1/$B$225:$F$225))</f>
        <v>0.26823149595021634</v>
      </c>
      <c r="C226" s="36" cm="1">
        <f t="array" ref="C226">(1/C225)/(SUM(1/$B$225:$F$225))</f>
        <v>0.20696362563810819</v>
      </c>
      <c r="D226" s="36" cm="1">
        <f t="array" ref="D226">(1/D225)/(SUM(1/$B$225:$F$225))</f>
        <v>0.18793934903807252</v>
      </c>
      <c r="E226" s="36" cm="1">
        <f t="array" ref="E226">(1/E225)/(SUM(1/$B$225:$F$225))</f>
        <v>0.17200016758421352</v>
      </c>
      <c r="F226" s="36" cm="1">
        <f t="array" ref="F226">(1/F225)/(SUM(1/$B$225:$F$225))</f>
        <v>0.16486536178938932</v>
      </c>
      <c r="G226" s="18"/>
      <c r="H226" s="28">
        <f>SUM(B226:F226)</f>
        <v>1</v>
      </c>
      <c r="I226" s="18"/>
      <c r="J226" s="18"/>
      <c r="K226" s="18"/>
      <c r="L226" s="18"/>
      <c r="M226" s="18"/>
      <c r="N226" s="18"/>
    </row>
    <row r="228" spans="1:14" x14ac:dyDescent="0.25">
      <c r="A228" s="17"/>
      <c r="B228" s="18" t="s">
        <v>1</v>
      </c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5"/>
    </row>
    <row r="229" spans="1:14" x14ac:dyDescent="0.25">
      <c r="A229" s="17" t="s">
        <v>0</v>
      </c>
      <c r="B229" s="18">
        <v>1980</v>
      </c>
      <c r="C229" s="37">
        <v>1981</v>
      </c>
      <c r="D229" s="18">
        <v>1983</v>
      </c>
      <c r="E229" s="18">
        <v>1984</v>
      </c>
      <c r="F229" s="18">
        <v>1985</v>
      </c>
      <c r="G229" s="18">
        <v>1986</v>
      </c>
      <c r="H229" s="18">
        <v>1987</v>
      </c>
      <c r="I229" s="18">
        <v>1988</v>
      </c>
      <c r="J229" s="18">
        <v>1989</v>
      </c>
      <c r="K229" s="18">
        <v>1990</v>
      </c>
      <c r="L229" s="18">
        <v>1991</v>
      </c>
      <c r="M229" s="18" t="s">
        <v>5</v>
      </c>
      <c r="N229" s="15" t="s">
        <v>6</v>
      </c>
    </row>
    <row r="230" spans="1:14" x14ac:dyDescent="0.25">
      <c r="A230" s="17">
        <v>1</v>
      </c>
      <c r="B230" s="16">
        <v>-1.5362669512441745</v>
      </c>
      <c r="C230" s="4">
        <v>0.45824885942644616</v>
      </c>
      <c r="D230" s="16">
        <v>-7.843477017379738E-2</v>
      </c>
      <c r="E230" s="16">
        <v>1.5956836792279865</v>
      </c>
      <c r="F230" s="16">
        <v>-0.56992868708145283</v>
      </c>
      <c r="G230" s="16">
        <v>6.0479919231000108E-2</v>
      </c>
      <c r="H230" s="16" t="s">
        <v>4</v>
      </c>
      <c r="I230" s="16">
        <v>1.6957879178586144</v>
      </c>
      <c r="J230" s="16">
        <v>-0.60937754204033312</v>
      </c>
      <c r="K230" s="16">
        <v>-0.54091775724604896</v>
      </c>
      <c r="L230" s="16">
        <v>0.43187152138802748</v>
      </c>
      <c r="M230" s="19">
        <f>AVERAGE(B230:L230)</f>
        <v>9.0714618934626803E-2</v>
      </c>
      <c r="N230" s="21">
        <f>_xlfn.STDEV.S(B230:L230)</f>
        <v>1.0052525592147368</v>
      </c>
    </row>
    <row r="231" spans="1:14" x14ac:dyDescent="0.25">
      <c r="A231" s="17">
        <v>2</v>
      </c>
      <c r="B231" s="16">
        <v>0.24171669598463771</v>
      </c>
      <c r="C231" s="4">
        <v>0.42578386205300428</v>
      </c>
      <c r="D231" s="16">
        <v>3.7708873372732168E-2</v>
      </c>
      <c r="E231" s="16">
        <v>2.2591843557101918</v>
      </c>
      <c r="F231" s="16">
        <v>-1.2461881594920232</v>
      </c>
      <c r="G231" s="16">
        <v>-0.40739281343589495</v>
      </c>
      <c r="H231" s="16" t="s">
        <v>4</v>
      </c>
      <c r="I231" s="16">
        <v>0.11966972258799292</v>
      </c>
      <c r="J231" s="16">
        <v>-1.3495243305563775</v>
      </c>
      <c r="K231" s="16">
        <v>0.59955356521759051</v>
      </c>
      <c r="L231" s="16">
        <v>-0.84495481667625572</v>
      </c>
      <c r="M231" s="19">
        <f t="shared" ref="M231:M241" si="5">AVERAGE(B231:L231)</f>
        <v>-1.644430452344019E-2</v>
      </c>
      <c r="N231" s="21">
        <f t="shared" ref="N231:N236" si="6">_xlfn.STDEV.S(B231:L231)</f>
        <v>1.0525236515348035</v>
      </c>
    </row>
    <row r="232" spans="1:14" x14ac:dyDescent="0.25">
      <c r="A232" s="17">
        <v>3</v>
      </c>
      <c r="B232" s="16">
        <v>1.0497416961175785</v>
      </c>
      <c r="C232" s="4">
        <v>-0.45831945884993341</v>
      </c>
      <c r="D232" s="16">
        <v>-1.0567066449774662</v>
      </c>
      <c r="E232" s="16">
        <v>1.123855029684067</v>
      </c>
      <c r="F232" s="16">
        <v>0.66713342858383151</v>
      </c>
      <c r="G232" s="16">
        <v>-1.0025811394376034</v>
      </c>
      <c r="H232" s="16" t="s">
        <v>4</v>
      </c>
      <c r="I232" s="16">
        <v>1.6816088256655899</v>
      </c>
      <c r="J232" s="16">
        <v>-1.1004567358020148</v>
      </c>
      <c r="K232" s="16">
        <v>0.28523048212978619</v>
      </c>
      <c r="L232" s="16">
        <v>-0.71812065888681287</v>
      </c>
      <c r="M232" s="19">
        <f t="shared" si="5"/>
        <v>4.713848242270223E-2</v>
      </c>
      <c r="N232" s="21">
        <f t="shared" si="6"/>
        <v>1.0411305811065483</v>
      </c>
    </row>
    <row r="233" spans="1:14" x14ac:dyDescent="0.25">
      <c r="A233" s="17">
        <v>4</v>
      </c>
      <c r="B233" s="16">
        <v>1.3005585016229535</v>
      </c>
      <c r="C233" s="4">
        <v>-0.27446641630807295</v>
      </c>
      <c r="D233" s="16">
        <v>-0.50763893783718239</v>
      </c>
      <c r="E233" s="16">
        <v>-0.27207758840510843</v>
      </c>
      <c r="F233" s="16">
        <v>0.58774741182517731</v>
      </c>
      <c r="G233" s="16">
        <v>-0.74372187625873454</v>
      </c>
      <c r="H233" s="16" t="s">
        <v>4</v>
      </c>
      <c r="I233" s="16">
        <v>0.71718806513243116</v>
      </c>
      <c r="J233" s="16">
        <v>-1.2216518223013775</v>
      </c>
      <c r="K233" s="16">
        <v>1.9236747698478573</v>
      </c>
      <c r="L233" s="16">
        <v>-1.0342180634143756</v>
      </c>
      <c r="M233" s="19">
        <f t="shared" si="5"/>
        <v>4.7539404390356796E-2</v>
      </c>
      <c r="N233" s="21">
        <f t="shared" si="6"/>
        <v>1.0409077530546282</v>
      </c>
    </row>
    <row r="234" spans="1:14" x14ac:dyDescent="0.25">
      <c r="A234" s="17">
        <v>5</v>
      </c>
      <c r="B234" s="16">
        <v>1.0750490184846002</v>
      </c>
      <c r="C234" s="4">
        <v>1.4823343007104071</v>
      </c>
      <c r="D234" s="16">
        <v>-0.91586166690730808</v>
      </c>
      <c r="E234" s="16">
        <v>0.46016750201343332</v>
      </c>
      <c r="F234" s="16">
        <v>0.51695651963047151</v>
      </c>
      <c r="G234" s="16">
        <v>7.5765887920548669E-2</v>
      </c>
      <c r="H234" s="16" t="s">
        <v>4</v>
      </c>
      <c r="I234" s="16">
        <v>-0.96728414590836587</v>
      </c>
      <c r="J234" s="16">
        <v>-1.9663232135312918</v>
      </c>
      <c r="K234" s="16">
        <v>-0.17033238622705879</v>
      </c>
      <c r="L234" s="16">
        <v>-0.24716400278681047</v>
      </c>
      <c r="M234" s="19">
        <f t="shared" si="5"/>
        <v>-6.5669218660137446E-2</v>
      </c>
      <c r="N234" s="21">
        <f t="shared" si="6"/>
        <v>1.0287873611016487</v>
      </c>
    </row>
    <row r="235" spans="1:14" x14ac:dyDescent="0.25">
      <c r="A235" s="17">
        <v>6</v>
      </c>
      <c r="B235" s="16">
        <v>0.63295312059026421</v>
      </c>
      <c r="C235" s="4">
        <v>-0.28037581176298532</v>
      </c>
      <c r="D235" s="16">
        <v>0.14615233332052888</v>
      </c>
      <c r="E235" s="16">
        <v>0.97880602410174788</v>
      </c>
      <c r="F235" s="16">
        <v>0.53093651579886714</v>
      </c>
      <c r="G235" s="16">
        <v>0.35902465010736168</v>
      </c>
      <c r="H235" s="16" t="s">
        <v>4</v>
      </c>
      <c r="I235" s="16">
        <v>-1.3016995065249095</v>
      </c>
      <c r="J235" s="16">
        <v>-2.1084549254420533</v>
      </c>
      <c r="K235" s="16">
        <v>4.8584409332299988E-2</v>
      </c>
      <c r="L235" s="16"/>
      <c r="M235" s="19">
        <f t="shared" si="5"/>
        <v>-0.11045257671987538</v>
      </c>
      <c r="N235" s="21">
        <f t="shared" si="6"/>
        <v>0.99385741851099074</v>
      </c>
    </row>
    <row r="236" spans="1:14" x14ac:dyDescent="0.25">
      <c r="A236" s="17">
        <v>7</v>
      </c>
      <c r="B236" s="16">
        <v>0.68246814539066081</v>
      </c>
      <c r="C236" s="4">
        <v>0.35065171503912662</v>
      </c>
      <c r="D236" s="16">
        <v>-0.2900993360439012</v>
      </c>
      <c r="E236" s="16">
        <v>1.5618089266314221</v>
      </c>
      <c r="F236" s="16">
        <v>0.63340867714814864</v>
      </c>
      <c r="G236" s="16">
        <v>0.12558879905440862</v>
      </c>
      <c r="H236" s="16" t="s">
        <v>4</v>
      </c>
      <c r="I236" s="16">
        <v>-0.61539975439755645</v>
      </c>
      <c r="J236" s="16">
        <v>-1.530132493460302</v>
      </c>
      <c r="K236" s="16">
        <v>-1.5383233897594863</v>
      </c>
      <c r="L236" s="16"/>
      <c r="M236" s="19">
        <f t="shared" si="5"/>
        <v>-6.8892078933053255E-2</v>
      </c>
      <c r="N236" s="21">
        <f t="shared" si="6"/>
        <v>1.0351841219938438</v>
      </c>
    </row>
    <row r="237" spans="1:14" x14ac:dyDescent="0.25">
      <c r="A237" s="17">
        <v>8</v>
      </c>
      <c r="B237" s="16">
        <v>0.10953524532786452</v>
      </c>
      <c r="C237" s="4">
        <v>0.41381098444125602</v>
      </c>
      <c r="D237" s="16">
        <v>0.7516687654369929</v>
      </c>
      <c r="E237" s="16" t="s">
        <v>4</v>
      </c>
      <c r="F237" s="16">
        <v>0.22084950674609799</v>
      </c>
      <c r="G237" s="16">
        <v>1.3869022448526236</v>
      </c>
      <c r="H237" s="16" t="s">
        <v>4</v>
      </c>
      <c r="I237" s="16">
        <v>-0.48524827384348351</v>
      </c>
      <c r="J237" s="16">
        <v>-0.44280045246703703</v>
      </c>
      <c r="K237" s="16">
        <v>-2.189275844656644</v>
      </c>
      <c r="L237" s="16"/>
      <c r="M237" s="19">
        <f t="shared" si="5"/>
        <v>-2.9319728020291175E-2</v>
      </c>
      <c r="N237" s="21">
        <f>_xlfn.STDEV.S(B237:L237)</f>
        <v>1.0649014344405492</v>
      </c>
    </row>
    <row r="238" spans="1:14" x14ac:dyDescent="0.25">
      <c r="A238" s="17">
        <v>9</v>
      </c>
      <c r="B238" s="16">
        <v>-0.35397825618182349</v>
      </c>
      <c r="C238" s="4">
        <v>0.61431345031079176</v>
      </c>
      <c r="D238" s="16">
        <v>1.5238021653000016</v>
      </c>
      <c r="E238" s="16">
        <v>-1.0080406426738754E-2</v>
      </c>
      <c r="F238" s="16">
        <v>0.47591802377826392</v>
      </c>
      <c r="G238" s="16">
        <v>1.003091795464792</v>
      </c>
      <c r="H238" s="16" t="s">
        <v>4</v>
      </c>
      <c r="I238" s="16">
        <v>-1.0315747937942894</v>
      </c>
      <c r="J238" s="16">
        <v>-1.350103244150296</v>
      </c>
      <c r="K238" s="16">
        <v>-1.3511090605203167</v>
      </c>
      <c r="L238" s="16"/>
      <c r="M238" s="19">
        <f t="shared" si="5"/>
        <v>-5.3302258468846141E-2</v>
      </c>
      <c r="N238" s="21">
        <f t="shared" ref="N238:N240" si="7">_xlfn.STDEV.S(B238:L238)</f>
        <v>1.045484231815025</v>
      </c>
    </row>
    <row r="239" spans="1:14" x14ac:dyDescent="0.25">
      <c r="A239" s="17">
        <v>10</v>
      </c>
      <c r="B239" s="16">
        <v>0.53670168512855132</v>
      </c>
      <c r="C239" s="4">
        <v>-0.67743830608759903</v>
      </c>
      <c r="D239" s="16">
        <v>1.3513411400235003</v>
      </c>
      <c r="E239" s="16">
        <v>0.23102901603125103</v>
      </c>
      <c r="F239" s="16">
        <v>0.6711218046565679</v>
      </c>
      <c r="G239" s="16">
        <v>0.77474327759638739</v>
      </c>
      <c r="H239" s="16" t="s">
        <v>4</v>
      </c>
      <c r="I239" s="16">
        <v>-1.1421643585453971</v>
      </c>
      <c r="J239" s="16">
        <v>-1.7373244249190731</v>
      </c>
      <c r="K239" s="16">
        <v>-8.0098338841872799E-3</v>
      </c>
      <c r="L239" s="16"/>
      <c r="M239" s="19">
        <f>AVERAGE(B239:L239)</f>
        <v>1.8735013540549517E-16</v>
      </c>
      <c r="N239" s="21">
        <f t="shared" si="7"/>
        <v>0.999999999999999</v>
      </c>
    </row>
    <row r="240" spans="1:14" x14ac:dyDescent="0.25">
      <c r="A240" s="17">
        <v>11</v>
      </c>
      <c r="B240" s="16">
        <v>-0.33174923234646231</v>
      </c>
      <c r="C240" s="4">
        <v>-1.3064681177204875</v>
      </c>
      <c r="D240" s="16">
        <v>0.84711799176510527</v>
      </c>
      <c r="E240" s="16">
        <v>0.8094799178026495</v>
      </c>
      <c r="F240" s="16">
        <v>0.33670116680383616</v>
      </c>
      <c r="G240" s="16">
        <v>1.2178146231998654</v>
      </c>
      <c r="H240" s="16" t="s">
        <v>4</v>
      </c>
      <c r="I240" s="16">
        <v>-0.726399083113072</v>
      </c>
      <c r="J240" s="16">
        <v>-1.5021004079454787</v>
      </c>
      <c r="K240" s="16">
        <v>0.65560314155404475</v>
      </c>
      <c r="L240" s="16"/>
      <c r="M240" s="19">
        <f>AVERAGE(B240:L240)</f>
        <v>0</v>
      </c>
      <c r="N240" s="21">
        <f t="shared" si="7"/>
        <v>1.0000000000000013</v>
      </c>
    </row>
    <row r="241" spans="1:14" ht="15.75" thickBot="1" x14ac:dyDescent="0.3">
      <c r="A241" s="22">
        <v>12</v>
      </c>
      <c r="B241" s="23">
        <v>1.2976166025946572</v>
      </c>
      <c r="C241" s="4">
        <v>0.5729448855410636</v>
      </c>
      <c r="D241" s="23">
        <v>-0.27539349173955224</v>
      </c>
      <c r="E241" s="23">
        <v>-1.1629902541673736</v>
      </c>
      <c r="F241" s="23">
        <v>-0.91514128493927505</v>
      </c>
      <c r="G241" s="23">
        <v>0.70193686794125798</v>
      </c>
      <c r="H241" s="23" t="s">
        <v>4</v>
      </c>
      <c r="I241" s="23">
        <v>-1.2511975218020315</v>
      </c>
      <c r="J241" s="23">
        <v>-0.23591843024682249</v>
      </c>
      <c r="K241" s="23">
        <v>1.268142626818078</v>
      </c>
      <c r="L241" s="23"/>
      <c r="M241" s="24">
        <f t="shared" si="5"/>
        <v>1.9737298215558337E-16</v>
      </c>
      <c r="N241" s="45">
        <f>_xlfn.STDEV.S(B241:L241)</f>
        <v>0.99999999999999833</v>
      </c>
    </row>
    <row r="242" spans="1:14" x14ac:dyDescent="0.25">
      <c r="A242" s="18"/>
      <c r="B242" s="36"/>
      <c r="C242" s="36"/>
      <c r="D242" s="36"/>
      <c r="E242" s="36"/>
      <c r="F242" s="36"/>
      <c r="G242" s="18"/>
      <c r="H242" s="43"/>
      <c r="I242" s="18"/>
      <c r="J242" s="18"/>
      <c r="K242" s="18"/>
      <c r="L242" s="18"/>
      <c r="M242" s="18"/>
      <c r="N242" s="18"/>
    </row>
    <row r="243" spans="1:14" x14ac:dyDescent="0.25">
      <c r="A243" s="18"/>
      <c r="B243" s="36"/>
      <c r="C243" s="36"/>
      <c r="D243" s="36"/>
      <c r="E243" s="36"/>
      <c r="F243" s="36"/>
      <c r="G243" s="18"/>
      <c r="H243" s="43"/>
      <c r="I243" s="18"/>
      <c r="J243" s="18"/>
      <c r="K243" s="18"/>
      <c r="L243" s="18"/>
      <c r="M243" s="18"/>
      <c r="N243" s="18"/>
    </row>
    <row r="244" spans="1:14" x14ac:dyDescent="0.25">
      <c r="A244" s="18"/>
      <c r="B244" s="36"/>
      <c r="C244" s="36"/>
      <c r="D244" s="36"/>
      <c r="E244" s="36"/>
      <c r="F244" s="36"/>
      <c r="G244" s="18"/>
      <c r="H244" s="43"/>
      <c r="I244" s="18"/>
      <c r="J244" s="18"/>
      <c r="K244" s="18"/>
      <c r="L244" s="18"/>
      <c r="M244" s="18"/>
      <c r="N244" s="18"/>
    </row>
    <row r="245" spans="1:14" x14ac:dyDescent="0.25">
      <c r="A245" s="18"/>
      <c r="B245" s="36"/>
      <c r="C245" s="36"/>
      <c r="D245" s="36"/>
      <c r="E245" s="36"/>
      <c r="F245" s="36"/>
      <c r="G245" s="18"/>
      <c r="H245" s="43"/>
      <c r="I245" s="18"/>
      <c r="J245" s="18"/>
      <c r="K245" s="18"/>
      <c r="L245" s="18"/>
      <c r="M245" s="18"/>
      <c r="N245" s="18"/>
    </row>
    <row r="246" spans="1:14" x14ac:dyDescent="0.25">
      <c r="A246" s="18"/>
      <c r="B246" s="36"/>
      <c r="C246" s="36"/>
      <c r="D246" s="36"/>
      <c r="E246" s="36"/>
      <c r="F246" s="36"/>
      <c r="G246" s="18"/>
      <c r="H246" s="43"/>
      <c r="I246" s="18"/>
      <c r="J246" s="18"/>
      <c r="K246" s="18"/>
      <c r="L246" s="18"/>
      <c r="M246" s="18"/>
      <c r="N246" s="18"/>
    </row>
    <row r="247" spans="1:14" x14ac:dyDescent="0.25">
      <c r="A247" s="18"/>
      <c r="B247" s="36"/>
      <c r="C247" s="36"/>
      <c r="D247" s="36"/>
      <c r="E247" s="36"/>
      <c r="F247" s="36"/>
      <c r="G247" s="18"/>
      <c r="H247" s="43"/>
      <c r="I247" s="18"/>
      <c r="J247" s="18"/>
      <c r="K247" s="18"/>
      <c r="L247" s="18"/>
      <c r="M247" s="18"/>
      <c r="N247" s="18"/>
    </row>
    <row r="248" spans="1:14" x14ac:dyDescent="0.25">
      <c r="A248" s="18"/>
      <c r="B248" s="36"/>
      <c r="C248" s="36"/>
      <c r="D248" s="36"/>
      <c r="E248" s="36"/>
      <c r="F248" s="36"/>
      <c r="G248" s="18"/>
      <c r="H248" s="43"/>
      <c r="I248" s="18"/>
      <c r="J248" s="18"/>
      <c r="K248" s="18"/>
      <c r="L248" s="18"/>
      <c r="M248" s="18"/>
      <c r="N248" s="18"/>
    </row>
    <row r="249" spans="1:14" x14ac:dyDescent="0.25">
      <c r="A249" s="18"/>
      <c r="B249" s="36"/>
      <c r="C249" s="36"/>
      <c r="D249" s="36"/>
      <c r="E249" s="36"/>
      <c r="F249" s="36"/>
      <c r="G249" s="18"/>
      <c r="H249" s="43"/>
      <c r="I249" s="18"/>
      <c r="J249" s="18"/>
      <c r="K249" s="18"/>
      <c r="L249" s="18"/>
      <c r="M249" s="18"/>
      <c r="N249" s="18"/>
    </row>
    <row r="252" spans="1:14" ht="15.75" thickBot="1" x14ac:dyDescent="0.3">
      <c r="A252" t="s">
        <v>37</v>
      </c>
    </row>
    <row r="253" spans="1:14" x14ac:dyDescent="0.25">
      <c r="A253" s="30" t="s">
        <v>0</v>
      </c>
      <c r="B253" s="31" t="s">
        <v>28</v>
      </c>
      <c r="C253" s="31" t="s">
        <v>19</v>
      </c>
      <c r="D253" s="31" t="s">
        <v>20</v>
      </c>
      <c r="E253" s="31" t="s">
        <v>21</v>
      </c>
      <c r="F253" s="31" t="s">
        <v>22</v>
      </c>
      <c r="G253" s="31" t="s">
        <v>23</v>
      </c>
      <c r="H253" s="31" t="s">
        <v>24</v>
      </c>
      <c r="I253" s="31" t="s">
        <v>25</v>
      </c>
      <c r="J253" s="31" t="s">
        <v>26</v>
      </c>
      <c r="K253" s="31" t="s">
        <v>27</v>
      </c>
      <c r="L253" s="31" t="s">
        <v>29</v>
      </c>
      <c r="M253" s="31"/>
      <c r="N253" s="12"/>
    </row>
    <row r="254" spans="1:14" x14ac:dyDescent="0.25">
      <c r="A254" s="13">
        <v>11</v>
      </c>
      <c r="B254" s="16">
        <v>0.65560314155404475</v>
      </c>
      <c r="C254" s="4">
        <v>-0.33174923234646231</v>
      </c>
      <c r="D254" s="4">
        <v>-1.3064681177204875</v>
      </c>
      <c r="E254" s="7" t="s">
        <v>4</v>
      </c>
      <c r="F254" s="4">
        <v>0.84711799176510527</v>
      </c>
      <c r="G254" s="4">
        <v>0.8094799178026495</v>
      </c>
      <c r="H254" s="4">
        <v>0.33670116680383616</v>
      </c>
      <c r="I254" s="38">
        <v>1.2178146231998654</v>
      </c>
      <c r="J254" s="7" t="s">
        <v>4</v>
      </c>
      <c r="K254" s="4">
        <v>-0.726399083113072</v>
      </c>
      <c r="L254" s="4">
        <v>-1.5021004079454787</v>
      </c>
      <c r="M254" s="16"/>
      <c r="N254" s="15"/>
    </row>
    <row r="255" spans="1:14" x14ac:dyDescent="0.25">
      <c r="A255" s="13">
        <v>12</v>
      </c>
      <c r="B255" s="16">
        <v>1.268142626818078</v>
      </c>
      <c r="C255" s="4">
        <v>1.2976166025946572</v>
      </c>
      <c r="D255" s="4">
        <v>0.5729448855410636</v>
      </c>
      <c r="E255" s="7" t="s">
        <v>4</v>
      </c>
      <c r="F255" s="4">
        <v>-0.27539349173955224</v>
      </c>
      <c r="G255" s="4">
        <v>-1.1629902541673736</v>
      </c>
      <c r="H255" s="4">
        <v>-0.91514128493927505</v>
      </c>
      <c r="I255" s="38">
        <v>0.70193686794125798</v>
      </c>
      <c r="J255" s="7" t="s">
        <v>4</v>
      </c>
      <c r="K255" s="4">
        <v>-1.2511975218020315</v>
      </c>
      <c r="L255" s="4">
        <v>-0.23591843024682249</v>
      </c>
      <c r="M255" s="16"/>
      <c r="N255" s="15"/>
    </row>
    <row r="256" spans="1:14" x14ac:dyDescent="0.25">
      <c r="A256" s="13">
        <v>1</v>
      </c>
      <c r="B256" s="16">
        <v>0.43187152138802748</v>
      </c>
      <c r="C256" s="4">
        <v>0.45824885942644616</v>
      </c>
      <c r="D256" s="4">
        <v>-0.90714618934626912</v>
      </c>
      <c r="E256" s="4">
        <v>-7.843477017379738E-2</v>
      </c>
      <c r="F256" s="4">
        <v>1.5956836792279865</v>
      </c>
      <c r="G256" s="4">
        <v>-0.56992868708145283</v>
      </c>
      <c r="H256" s="4">
        <v>6.0479919231000108E-2</v>
      </c>
      <c r="I256" s="7" t="s">
        <v>4</v>
      </c>
      <c r="J256" s="4">
        <v>1.6957879178586144</v>
      </c>
      <c r="K256" s="4">
        <v>-0.60937754204033312</v>
      </c>
      <c r="L256" s="4">
        <v>-0.54091775724604896</v>
      </c>
      <c r="M256" s="16"/>
      <c r="N256" s="15"/>
    </row>
    <row r="257" spans="1:14" x14ac:dyDescent="0.25">
      <c r="A257" s="13">
        <v>2</v>
      </c>
      <c r="B257" s="16">
        <v>-0.84495481667625572</v>
      </c>
      <c r="C257" s="4">
        <v>0.42578386205300428</v>
      </c>
      <c r="D257" s="4">
        <v>0.16444304523440428</v>
      </c>
      <c r="E257" s="4">
        <v>3.7708873372732168E-2</v>
      </c>
      <c r="F257" s="4">
        <v>2.2591843557101918</v>
      </c>
      <c r="G257" s="4">
        <v>-1.2461881594920232</v>
      </c>
      <c r="H257" s="4">
        <v>-0.40739281343589495</v>
      </c>
      <c r="I257" s="7" t="s">
        <v>4</v>
      </c>
      <c r="J257" s="4">
        <v>0.11966972258799292</v>
      </c>
      <c r="K257" s="4">
        <v>-1.3495243305563775</v>
      </c>
      <c r="L257" s="4">
        <v>0.59955356521759051</v>
      </c>
      <c r="M257" s="16"/>
      <c r="N257" s="15"/>
    </row>
    <row r="258" spans="1:14" x14ac:dyDescent="0.25">
      <c r="A258" s="13">
        <v>3</v>
      </c>
      <c r="B258" s="16">
        <v>-0.71812065888681287</v>
      </c>
      <c r="C258" s="16">
        <v>-0.45831945884993341</v>
      </c>
      <c r="D258" s="33">
        <v>-0.47138482422702888</v>
      </c>
      <c r="E258" s="16">
        <v>-1.0567066449774662</v>
      </c>
      <c r="F258" s="33">
        <v>1.123855029684067</v>
      </c>
      <c r="G258" s="16">
        <v>0.66713342858383151</v>
      </c>
      <c r="H258" s="16">
        <v>-1.0025811394376034</v>
      </c>
      <c r="I258" s="27" t="s">
        <v>4</v>
      </c>
      <c r="J258" s="16">
        <v>1.6816088256655899</v>
      </c>
      <c r="K258" s="16">
        <v>-1.1004567358020148</v>
      </c>
      <c r="L258" s="16">
        <v>0.28523048212978619</v>
      </c>
      <c r="M258" s="16"/>
      <c r="N258" s="15"/>
    </row>
    <row r="259" spans="1:14" x14ac:dyDescent="0.25">
      <c r="A259" s="13">
        <v>4</v>
      </c>
      <c r="B259" s="16">
        <v>-1.0342180634143756</v>
      </c>
      <c r="C259" s="16">
        <v>-0.27446641630807295</v>
      </c>
      <c r="D259" s="33">
        <v>-0.47539404390356355</v>
      </c>
      <c r="E259" s="16">
        <v>-0.50763893783718239</v>
      </c>
      <c r="F259" s="33">
        <v>-0.27207758840510843</v>
      </c>
      <c r="G259" s="16">
        <v>0.58774741182517731</v>
      </c>
      <c r="H259" s="16">
        <v>-0.74372187625873454</v>
      </c>
      <c r="I259" s="27" t="s">
        <v>4</v>
      </c>
      <c r="J259" s="16">
        <v>0.71718806513243116</v>
      </c>
      <c r="K259" s="16">
        <v>-1.2216518223013775</v>
      </c>
      <c r="L259" s="16">
        <v>1.9236747698478573</v>
      </c>
      <c r="M259" s="16"/>
      <c r="N259" s="15"/>
    </row>
    <row r="260" spans="1:14" x14ac:dyDescent="0.25">
      <c r="A260" s="32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16"/>
      <c r="N260" s="15"/>
    </row>
    <row r="261" spans="1:14" x14ac:dyDescent="0.25">
      <c r="A261" s="17"/>
      <c r="B261" s="18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5"/>
    </row>
    <row r="262" spans="1:14" x14ac:dyDescent="0.25">
      <c r="A262" s="17" t="s">
        <v>10</v>
      </c>
      <c r="B262" s="18"/>
      <c r="C262" s="19" cm="1">
        <f t="array" ref="C262">SQRT(SUMSQ($B$254:$B$259-C254:C259)/COUNT($B$254:$B$259))</f>
        <v>0.73438468664782752</v>
      </c>
      <c r="D262" s="19" cm="1">
        <f t="array" ref="D262">SQRT(SUMSQ($B$254:$B$259-D254:D259)/COUNT($B$254:$B$259))</f>
        <v>1.1193777182081437</v>
      </c>
      <c r="E262" s="19" t="e" cm="1">
        <f t="array" ref="E262">SQRT(SUMSQ($B$254:$B$259-E254:E259)/COUNT($B$254:$B$259))</f>
        <v>#VALUE!</v>
      </c>
      <c r="F262" s="19" cm="1">
        <f t="array" ref="F262">SQRT(SUMSQ($B$254:$B$259-F254:F259)/COUNT($B$254:$B$259))</f>
        <v>1.7021091312621996</v>
      </c>
      <c r="G262" s="19" cm="1">
        <f t="array" ref="G262">SQRT(SUMSQ($B$254:$B$259-G254:G259)/COUNT($B$254:$B$259))</f>
        <v>1.3933399854353024</v>
      </c>
      <c r="H262" s="19" cm="1">
        <f t="array" ref="H262">SQRT(SUMSQ($B$254:$B$259-H254:H259)/COUNT($B$254:$B$259))</f>
        <v>0.94543862284635782</v>
      </c>
      <c r="I262" s="19" t="e" cm="1">
        <f t="array" ref="I262">SQRT(SUMSQ($B$254:$B$259-I254:I259)/COUNT($B$254:$B$259))</f>
        <v>#VALUE!</v>
      </c>
      <c r="J262" s="19" t="e" cm="1">
        <f t="array" ref="J262">SQRT(SUMSQ($B$254:$B$259-J254:J259)/COUNT($B$254:$B$259))</f>
        <v>#VALUE!</v>
      </c>
      <c r="K262" s="19" cm="1">
        <f t="array" ref="K262">SQRT(SUMSQ($B$254:$B$259-K254:K259)/COUNT($B$254:$B$259))</f>
        <v>1.2765257034586193</v>
      </c>
      <c r="L262" s="19" cm="1">
        <f t="array" ref="L262">SQRT(SUMSQ($B$254:$B$259-L254:L259)/COUNT($B$254:$B$259))</f>
        <v>1.8123029199581215</v>
      </c>
      <c r="M262" s="19"/>
      <c r="N262" s="15"/>
    </row>
    <row r="263" spans="1:14" x14ac:dyDescent="0.25">
      <c r="A263" s="17" t="s">
        <v>11</v>
      </c>
      <c r="B263" s="18"/>
      <c r="C263" s="16">
        <v>1</v>
      </c>
      <c r="D263" s="16">
        <v>3</v>
      </c>
      <c r="F263">
        <v>6</v>
      </c>
      <c r="G263" s="16">
        <v>5</v>
      </c>
      <c r="H263" s="16">
        <v>2</v>
      </c>
      <c r="I263" s="18"/>
      <c r="K263" s="16">
        <v>4</v>
      </c>
      <c r="M263" s="18"/>
      <c r="N263" s="15"/>
    </row>
    <row r="264" spans="1:14" ht="15.75" thickBot="1" x14ac:dyDescent="0.3">
      <c r="A264" s="17"/>
      <c r="B264" s="18"/>
      <c r="C264" s="16"/>
      <c r="D264" s="16"/>
      <c r="E264" s="16"/>
      <c r="F264" s="18"/>
      <c r="G264" s="16"/>
      <c r="H264" s="18"/>
      <c r="I264" s="18"/>
      <c r="J264" s="18"/>
      <c r="K264" s="18"/>
      <c r="L264" s="16"/>
      <c r="M264" s="18"/>
      <c r="N264" s="15"/>
    </row>
    <row r="265" spans="1:14" x14ac:dyDescent="0.25">
      <c r="A265" s="13" t="s">
        <v>0</v>
      </c>
      <c r="B265" s="31" t="s">
        <v>19</v>
      </c>
      <c r="C265" s="31" t="s">
        <v>24</v>
      </c>
      <c r="D265" s="31" t="s">
        <v>20</v>
      </c>
      <c r="E265" s="31" t="s">
        <v>27</v>
      </c>
      <c r="F265" s="31" t="s">
        <v>23</v>
      </c>
      <c r="G265" s="18"/>
      <c r="I265" s="31">
        <v>1986</v>
      </c>
      <c r="J265" s="18"/>
      <c r="K265" s="18"/>
      <c r="M265" s="18"/>
      <c r="N265" s="15"/>
    </row>
    <row r="266" spans="1:14" x14ac:dyDescent="0.25">
      <c r="A266" s="13">
        <v>11</v>
      </c>
      <c r="B266" s="4">
        <v>-0.33174923234646231</v>
      </c>
      <c r="C266" s="4">
        <v>0.33670116680383616</v>
      </c>
      <c r="D266" s="4">
        <v>-1.3064681177204875</v>
      </c>
      <c r="E266" s="4">
        <v>-0.726399083113072</v>
      </c>
      <c r="F266" s="4">
        <v>0.8094799178026495</v>
      </c>
      <c r="G266" s="18"/>
      <c r="H266" s="18"/>
      <c r="I266" s="16">
        <v>0.12558879905440862</v>
      </c>
      <c r="J266" s="18"/>
      <c r="K266" s="18"/>
      <c r="L266" s="18"/>
      <c r="M266" s="18"/>
      <c r="N266" s="15"/>
    </row>
    <row r="267" spans="1:14" x14ac:dyDescent="0.25">
      <c r="A267" s="13">
        <v>12</v>
      </c>
      <c r="B267" s="4">
        <v>1.2976166025946572</v>
      </c>
      <c r="C267" s="4">
        <v>-0.91514128493927505</v>
      </c>
      <c r="D267" s="4">
        <v>0.5729448855410636</v>
      </c>
      <c r="E267" s="4">
        <v>-1.2511975218020315</v>
      </c>
      <c r="F267" s="4">
        <v>-1.1629902541673736</v>
      </c>
      <c r="G267" s="18"/>
      <c r="H267" s="18"/>
      <c r="I267" s="16">
        <v>1.3869022448526236</v>
      </c>
      <c r="J267" s="18"/>
      <c r="K267" s="18"/>
      <c r="M267" s="18"/>
      <c r="N267" s="15"/>
    </row>
    <row r="268" spans="1:14" x14ac:dyDescent="0.25">
      <c r="A268" s="13">
        <v>1</v>
      </c>
      <c r="B268" s="4">
        <v>0.45824885942644616</v>
      </c>
      <c r="C268" s="4">
        <v>6.0479919231000108E-2</v>
      </c>
      <c r="D268" s="4">
        <v>-0.90714618934626912</v>
      </c>
      <c r="E268" s="4">
        <v>-0.60937754204033312</v>
      </c>
      <c r="F268" s="4">
        <v>-0.56992868708145283</v>
      </c>
      <c r="G268" s="18"/>
      <c r="H268" s="18"/>
      <c r="I268" s="16">
        <v>1.003091795464792</v>
      </c>
      <c r="J268" s="18"/>
      <c r="K268" s="18"/>
      <c r="M268" s="18"/>
      <c r="N268" s="15"/>
    </row>
    <row r="269" spans="1:14" x14ac:dyDescent="0.25">
      <c r="A269" s="13">
        <v>2</v>
      </c>
      <c r="B269" s="4">
        <v>0.42578386205300428</v>
      </c>
      <c r="C269" s="4">
        <v>-0.40739281343589495</v>
      </c>
      <c r="D269" s="4">
        <v>0.16444304523440428</v>
      </c>
      <c r="E269" s="4">
        <v>-1.3495243305563775</v>
      </c>
      <c r="F269" s="4">
        <v>-1.2461881594920232</v>
      </c>
      <c r="G269" s="18"/>
      <c r="H269" s="18"/>
      <c r="I269" s="16">
        <v>0.77474327759638739</v>
      </c>
      <c r="J269" s="18"/>
      <c r="K269" s="18"/>
      <c r="L269" s="18"/>
      <c r="M269" s="18"/>
      <c r="N269" s="15"/>
    </row>
    <row r="270" spans="1:14" x14ac:dyDescent="0.25">
      <c r="A270" s="13">
        <v>3</v>
      </c>
      <c r="B270" s="16">
        <v>-0.45831945884993341</v>
      </c>
      <c r="C270" s="16">
        <v>-1.0025811394376034</v>
      </c>
      <c r="D270" s="33">
        <v>-0.47138482422702888</v>
      </c>
      <c r="E270" s="16">
        <v>-1.1004567358020148</v>
      </c>
      <c r="F270" s="16">
        <v>0.66713342858383151</v>
      </c>
      <c r="G270" s="18"/>
      <c r="H270" s="18"/>
      <c r="I270" s="16">
        <v>1.2178146231998654</v>
      </c>
      <c r="J270" s="18"/>
      <c r="K270" s="18"/>
      <c r="L270" s="18"/>
      <c r="M270" s="18"/>
      <c r="N270" s="15"/>
    </row>
    <row r="271" spans="1:14" x14ac:dyDescent="0.25">
      <c r="A271" s="13">
        <v>4</v>
      </c>
      <c r="B271" s="16">
        <v>-0.27446641630807295</v>
      </c>
      <c r="C271" s="16">
        <v>-0.74372187625873454</v>
      </c>
      <c r="D271" s="33">
        <v>-0.47539404390356355</v>
      </c>
      <c r="E271" s="16">
        <v>-1.2216518223013775</v>
      </c>
      <c r="F271" s="16">
        <v>0.58774741182517731</v>
      </c>
      <c r="G271" s="18"/>
      <c r="H271" s="18"/>
      <c r="I271" s="16">
        <v>0.70193686794125798</v>
      </c>
      <c r="J271" s="18"/>
      <c r="K271" s="18"/>
      <c r="L271" s="18"/>
      <c r="M271" s="18"/>
      <c r="N271" s="15"/>
    </row>
    <row r="272" spans="1:14" x14ac:dyDescent="0.25">
      <c r="A272" s="13">
        <v>6</v>
      </c>
      <c r="B272" s="4">
        <v>-0.28037581176298532</v>
      </c>
      <c r="C272" s="16">
        <v>0.35902465010736168</v>
      </c>
      <c r="D272" s="16">
        <v>0.99407319047887321</v>
      </c>
      <c r="E272" s="4">
        <v>-2.1084549254420533</v>
      </c>
      <c r="F272" s="4">
        <v>0.53093651579886714</v>
      </c>
      <c r="G272" s="18"/>
      <c r="H272" s="18"/>
      <c r="I272" s="7" t="s">
        <v>4</v>
      </c>
      <c r="J272" s="18"/>
      <c r="K272" s="18"/>
      <c r="L272" s="18"/>
      <c r="M272" s="18"/>
      <c r="N272" s="15"/>
    </row>
    <row r="273" spans="1:14" x14ac:dyDescent="0.25">
      <c r="A273" s="17" t="s">
        <v>10</v>
      </c>
      <c r="B273" s="20">
        <f>C262</f>
        <v>0.73438468664782752</v>
      </c>
      <c r="C273" s="20">
        <f>H262</f>
        <v>0.94543862284635782</v>
      </c>
      <c r="D273" s="20">
        <f>D262</f>
        <v>1.1193777182081437</v>
      </c>
      <c r="E273" s="20">
        <f>K262</f>
        <v>1.2765257034586193</v>
      </c>
      <c r="F273" s="8">
        <f>G262</f>
        <v>1.3933399854353024</v>
      </c>
      <c r="G273" s="18"/>
      <c r="H273" s="18"/>
      <c r="I273" s="20">
        <f>H262</f>
        <v>0.94543862284635782</v>
      </c>
      <c r="J273" s="18"/>
      <c r="K273" s="18"/>
      <c r="L273" s="18"/>
      <c r="M273" s="18"/>
      <c r="N273" s="15"/>
    </row>
    <row r="274" spans="1:14" ht="15.75" thickBot="1" x14ac:dyDescent="0.3">
      <c r="A274" s="18" t="s">
        <v>12</v>
      </c>
      <c r="B274" s="36" cm="1">
        <f t="array" ref="B274">(1/B273)/(SUM(1/$B$273:$F$273))</f>
        <v>0.28286953582265789</v>
      </c>
      <c r="C274" s="36" cm="1">
        <f t="array" ref="C274">(1/C273)/(SUM(1/$B$273:$F$273))</f>
        <v>0.2197234705748824</v>
      </c>
      <c r="D274" s="36" cm="1">
        <f t="array" ref="D274">(1/D273)/(SUM(1/$B$273:$F$273))</f>
        <v>0.18558083839642014</v>
      </c>
      <c r="E274" s="36" cm="1">
        <f t="array" ref="E274">(1/E273)/(SUM(1/$B$273:$F$273))</f>
        <v>0.16273472196016234</v>
      </c>
      <c r="F274" s="36" cm="1">
        <f t="array" ref="F274">(1/F273)/(SUM(1/$B$273:$F$273))</f>
        <v>0.14909143324587731</v>
      </c>
      <c r="G274" s="18"/>
      <c r="H274" s="28">
        <f>SUM(B274:F274)</f>
        <v>1.0000000000000002</v>
      </c>
      <c r="I274" s="18"/>
      <c r="J274" s="18"/>
      <c r="K274" s="18"/>
      <c r="L274" s="18"/>
      <c r="M274" s="18"/>
      <c r="N274" s="18"/>
    </row>
    <row r="276" spans="1:14" x14ac:dyDescent="0.25">
      <c r="A276" s="17"/>
      <c r="B276" s="18" t="s">
        <v>1</v>
      </c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5"/>
    </row>
    <row r="277" spans="1:14" x14ac:dyDescent="0.25">
      <c r="A277" s="17" t="s">
        <v>0</v>
      </c>
      <c r="B277" s="18">
        <v>1980</v>
      </c>
      <c r="C277" s="18">
        <v>1981</v>
      </c>
      <c r="D277" s="18">
        <v>1982</v>
      </c>
      <c r="E277" s="18">
        <v>1983</v>
      </c>
      <c r="F277" s="18">
        <v>1984</v>
      </c>
      <c r="G277" s="18">
        <v>1985</v>
      </c>
      <c r="H277" s="18">
        <v>1986</v>
      </c>
      <c r="I277" s="18">
        <v>1987</v>
      </c>
      <c r="J277" s="18">
        <v>1988</v>
      </c>
      <c r="K277" s="18">
        <v>1989</v>
      </c>
      <c r="L277" s="18">
        <v>1990</v>
      </c>
      <c r="M277" s="18" t="s">
        <v>5</v>
      </c>
      <c r="N277" s="15" t="s">
        <v>6</v>
      </c>
    </row>
    <row r="278" spans="1:14" x14ac:dyDescent="0.25">
      <c r="A278" s="17">
        <v>1</v>
      </c>
      <c r="B278" s="16">
        <v>-1.5362669512441745</v>
      </c>
      <c r="C278" s="16">
        <v>0.45824885942644616</v>
      </c>
      <c r="D278" s="16">
        <v>-0.90714618934626912</v>
      </c>
      <c r="E278" s="16">
        <v>-7.843477017379738E-2</v>
      </c>
      <c r="F278" s="16">
        <v>1.5956836792279865</v>
      </c>
      <c r="G278" s="16">
        <v>-0.56992868708145283</v>
      </c>
      <c r="H278" s="16">
        <v>6.0479919231000108E-2</v>
      </c>
      <c r="I278" s="16" t="s">
        <v>4</v>
      </c>
      <c r="J278" s="16">
        <v>1.6957879178586144</v>
      </c>
      <c r="K278" s="16">
        <v>-0.60937754204033312</v>
      </c>
      <c r="L278" s="16">
        <v>-0.54091775724604896</v>
      </c>
      <c r="M278" s="19">
        <f>AVERAGE(B278:L278)</f>
        <v>-4.3187152138802878E-2</v>
      </c>
      <c r="N278" s="21">
        <f>_xlfn.STDEV.S(B278:L278)</f>
        <v>1.0432234067710731</v>
      </c>
    </row>
    <row r="279" spans="1:14" x14ac:dyDescent="0.25">
      <c r="A279" s="17">
        <v>2</v>
      </c>
      <c r="B279" s="16">
        <v>0.24171669598463771</v>
      </c>
      <c r="C279" s="16">
        <v>0.42578386205300428</v>
      </c>
      <c r="D279" s="16">
        <v>0.16444304523440428</v>
      </c>
      <c r="E279" s="16">
        <v>3.7708873372732168E-2</v>
      </c>
      <c r="F279" s="16">
        <v>2.2591843557101918</v>
      </c>
      <c r="G279" s="16">
        <v>-1.2461881594920232</v>
      </c>
      <c r="H279" s="16">
        <v>-0.40739281343589495</v>
      </c>
      <c r="I279" s="16" t="s">
        <v>4</v>
      </c>
      <c r="J279" s="16">
        <v>0.11966972258799292</v>
      </c>
      <c r="K279" s="16">
        <v>-1.3495243305563775</v>
      </c>
      <c r="L279" s="16">
        <v>0.59955356521759051</v>
      </c>
      <c r="M279" s="19">
        <f t="shared" ref="M279:M289" si="8">AVERAGE(B279:L279)</f>
        <v>8.4495481667625841E-2</v>
      </c>
      <c r="N279" s="21">
        <f t="shared" ref="N279:N284" si="9">_xlfn.STDEV.S(B279:L279)</f>
        <v>1.0118550891831806</v>
      </c>
    </row>
    <row r="280" spans="1:14" x14ac:dyDescent="0.25">
      <c r="A280" s="17">
        <v>3</v>
      </c>
      <c r="B280" s="16">
        <v>1.0497416961175785</v>
      </c>
      <c r="C280" s="16">
        <v>-0.45831945884993341</v>
      </c>
      <c r="D280" s="16">
        <v>-0.47138482422702888</v>
      </c>
      <c r="E280" s="16">
        <v>-1.0567066449774662</v>
      </c>
      <c r="F280" s="16">
        <v>1.123855029684067</v>
      </c>
      <c r="G280" s="16">
        <v>0.66713342858383151</v>
      </c>
      <c r="H280" s="16">
        <v>-1.0025811394376034</v>
      </c>
      <c r="I280" s="16" t="s">
        <v>4</v>
      </c>
      <c r="J280" s="16">
        <v>1.6816088256655899</v>
      </c>
      <c r="K280" s="16">
        <v>-1.1004567358020148</v>
      </c>
      <c r="L280" s="16">
        <v>0.28523048212978619</v>
      </c>
      <c r="M280" s="19">
        <f t="shared" si="8"/>
        <v>7.1812065888680637E-2</v>
      </c>
      <c r="N280" s="21">
        <f t="shared" si="9"/>
        <v>1.0237584888378488</v>
      </c>
    </row>
    <row r="281" spans="1:14" x14ac:dyDescent="0.25">
      <c r="A281" s="17">
        <v>4</v>
      </c>
      <c r="B281" s="16">
        <v>1.3005585016229535</v>
      </c>
      <c r="C281" s="16">
        <v>-0.27446641630807295</v>
      </c>
      <c r="D281" s="16">
        <v>-0.47539404390356355</v>
      </c>
      <c r="E281" s="16">
        <v>-0.50763893783718239</v>
      </c>
      <c r="F281" s="16">
        <v>-0.27207758840510843</v>
      </c>
      <c r="G281" s="16">
        <v>0.58774741182517731</v>
      </c>
      <c r="H281" s="16">
        <v>-0.74372187625873454</v>
      </c>
      <c r="I281" s="16" t="s">
        <v>4</v>
      </c>
      <c r="J281" s="16">
        <v>0.71718806513243116</v>
      </c>
      <c r="K281" s="16">
        <v>-1.2216518223013775</v>
      </c>
      <c r="L281" s="16">
        <v>1.9236747698478573</v>
      </c>
      <c r="M281" s="19">
        <f t="shared" si="8"/>
        <v>0.10342180634143801</v>
      </c>
      <c r="N281" s="21">
        <f t="shared" si="9"/>
        <v>0.99014209401356779</v>
      </c>
    </row>
    <row r="282" spans="1:14" x14ac:dyDescent="0.25">
      <c r="A282" s="17">
        <v>5</v>
      </c>
      <c r="B282" s="16">
        <v>1.0750490184846002</v>
      </c>
      <c r="C282" s="16">
        <v>1.4823343007104071</v>
      </c>
      <c r="D282" s="16">
        <v>0.65669218660137141</v>
      </c>
      <c r="E282" s="16">
        <v>-0.91586166690730808</v>
      </c>
      <c r="F282" s="16">
        <v>0.46016750201343332</v>
      </c>
      <c r="G282" s="16">
        <v>0.51695651963047151</v>
      </c>
      <c r="H282" s="16">
        <v>7.5765887920548669E-2</v>
      </c>
      <c r="I282" s="16" t="s">
        <v>4</v>
      </c>
      <c r="J282" s="16">
        <v>-0.96728414590836587</v>
      </c>
      <c r="K282" s="16">
        <v>-1.9663232135312918</v>
      </c>
      <c r="L282" s="16">
        <v>-0.17033238622705879</v>
      </c>
      <c r="M282" s="19">
        <f t="shared" si="8"/>
        <v>2.471640027868071E-2</v>
      </c>
      <c r="N282" s="21">
        <f t="shared" si="9"/>
        <v>1.0505448824987655</v>
      </c>
    </row>
    <row r="283" spans="1:14" x14ac:dyDescent="0.25">
      <c r="A283" s="17">
        <v>6</v>
      </c>
      <c r="B283" s="16">
        <v>0.63295312059026421</v>
      </c>
      <c r="C283" s="16">
        <v>-0.28037581176298532</v>
      </c>
      <c r="D283" s="16">
        <v>0.99407319047887321</v>
      </c>
      <c r="E283" s="16">
        <v>0.14615233332052888</v>
      </c>
      <c r="F283" s="16">
        <v>0.97880602410174788</v>
      </c>
      <c r="G283" s="16">
        <v>0.53093651579886714</v>
      </c>
      <c r="H283" s="16">
        <v>0.35902465010736168</v>
      </c>
      <c r="I283" s="16" t="s">
        <v>4</v>
      </c>
      <c r="J283" s="16">
        <v>-1.3016995065249095</v>
      </c>
      <c r="K283" s="16">
        <v>-2.1084549254420533</v>
      </c>
      <c r="L283" s="16">
        <v>4.8584409332299988E-2</v>
      </c>
      <c r="M283" s="19">
        <f t="shared" si="8"/>
        <v>-5.3568260938163805E-16</v>
      </c>
      <c r="N283" s="21">
        <f t="shared" si="9"/>
        <v>1.0000000000000018</v>
      </c>
    </row>
    <row r="284" spans="1:14" x14ac:dyDescent="0.25">
      <c r="A284" s="17">
        <v>7</v>
      </c>
      <c r="B284" s="16">
        <v>0.68246814539066081</v>
      </c>
      <c r="C284" s="16">
        <v>0.35065171503912662</v>
      </c>
      <c r="D284" s="16">
        <v>0.62002871039748264</v>
      </c>
      <c r="E284" s="16">
        <v>-0.2900993360439012</v>
      </c>
      <c r="F284" s="16">
        <v>1.5618089266314221</v>
      </c>
      <c r="G284" s="16">
        <v>0.63340867714814864</v>
      </c>
      <c r="H284" s="16">
        <v>0.12558879905440862</v>
      </c>
      <c r="I284" s="16" t="s">
        <v>4</v>
      </c>
      <c r="J284" s="16">
        <v>-0.61539975439755645</v>
      </c>
      <c r="K284" s="16">
        <v>-1.530132493460302</v>
      </c>
      <c r="L284" s="16">
        <v>-1.5383233897594863</v>
      </c>
      <c r="M284" s="19">
        <f t="shared" si="8"/>
        <v>3.3306690738754696E-16</v>
      </c>
      <c r="N284" s="21">
        <f t="shared" si="9"/>
        <v>0.99999999999999711</v>
      </c>
    </row>
    <row r="285" spans="1:14" x14ac:dyDescent="0.25">
      <c r="A285" s="17">
        <v>8</v>
      </c>
      <c r="B285" s="16">
        <v>0.10953524532786452</v>
      </c>
      <c r="C285" s="16">
        <v>0.41381098444125602</v>
      </c>
      <c r="D285" s="16">
        <v>0.23455782416232865</v>
      </c>
      <c r="E285" s="16">
        <v>0.7516687654369929</v>
      </c>
      <c r="F285" s="16" t="s">
        <v>4</v>
      </c>
      <c r="G285" s="16">
        <v>0.22084950674609799</v>
      </c>
      <c r="H285" s="16">
        <v>1.3869022448526236</v>
      </c>
      <c r="I285" s="16" t="s">
        <v>4</v>
      </c>
      <c r="J285" s="16">
        <v>-0.48524827384348351</v>
      </c>
      <c r="K285" s="16">
        <v>-0.44280045246703703</v>
      </c>
      <c r="L285" s="16">
        <v>-2.189275844656644</v>
      </c>
      <c r="M285" s="19">
        <f t="shared" si="8"/>
        <v>0</v>
      </c>
      <c r="N285" s="21">
        <f>_xlfn.STDEV.S(B285:L285)</f>
        <v>1.0000000000000009</v>
      </c>
    </row>
    <row r="286" spans="1:14" x14ac:dyDescent="0.25">
      <c r="A286" s="17">
        <v>9</v>
      </c>
      <c r="B286" s="16">
        <v>-0.35397825618182349</v>
      </c>
      <c r="C286" s="16">
        <v>0.61431345031079176</v>
      </c>
      <c r="D286" s="16">
        <v>0.47972032621961597</v>
      </c>
      <c r="E286" s="16">
        <v>1.5238021653000016</v>
      </c>
      <c r="F286" s="16">
        <v>-1.0080406426738754E-2</v>
      </c>
      <c r="G286" s="16">
        <v>0.47591802377826392</v>
      </c>
      <c r="H286" s="16">
        <v>1.003091795464792</v>
      </c>
      <c r="I286" s="16" t="s">
        <v>4</v>
      </c>
      <c r="J286" s="16">
        <v>-1.0315747937942894</v>
      </c>
      <c r="K286" s="16">
        <v>-1.350103244150296</v>
      </c>
      <c r="L286" s="16">
        <v>-1.3511090605203167</v>
      </c>
      <c r="M286" s="19">
        <f t="shared" si="8"/>
        <v>0</v>
      </c>
      <c r="N286" s="21">
        <f t="shared" ref="N286:N288" si="10">_xlfn.STDEV.S(B286:L286)</f>
        <v>0.99999999999999978</v>
      </c>
    </row>
    <row r="287" spans="1:14" x14ac:dyDescent="0.25">
      <c r="A287" s="17">
        <v>10</v>
      </c>
      <c r="B287" s="16">
        <v>0.53670168512855132</v>
      </c>
      <c r="C287" s="16">
        <v>-0.67743830608759903</v>
      </c>
      <c r="D287" s="16" t="s">
        <v>4</v>
      </c>
      <c r="E287" s="16">
        <v>1.3513411400235003</v>
      </c>
      <c r="F287" s="16">
        <v>0.23102901603125103</v>
      </c>
      <c r="G287" s="16">
        <v>0.6711218046565679</v>
      </c>
      <c r="H287" s="16">
        <v>0.77474327759638739</v>
      </c>
      <c r="I287" s="16" t="s">
        <v>4</v>
      </c>
      <c r="J287" s="16">
        <v>-1.1421643585453971</v>
      </c>
      <c r="K287" s="16">
        <v>-1.7373244249190731</v>
      </c>
      <c r="L287" s="16">
        <v>-8.0098338841872799E-3</v>
      </c>
      <c r="M287" s="19">
        <f t="shared" si="8"/>
        <v>1.8735013540549517E-16</v>
      </c>
      <c r="N287" s="21">
        <f t="shared" si="10"/>
        <v>0.999999999999999</v>
      </c>
    </row>
    <row r="288" spans="1:14" x14ac:dyDescent="0.25">
      <c r="A288" s="17">
        <v>11</v>
      </c>
      <c r="B288" s="16">
        <v>-0.33174923234646231</v>
      </c>
      <c r="C288" s="16">
        <v>-1.3064681177204875</v>
      </c>
      <c r="D288" s="16" t="s">
        <v>4</v>
      </c>
      <c r="E288" s="16">
        <v>0.84711799176510527</v>
      </c>
      <c r="F288" s="16">
        <v>0.8094799178026495</v>
      </c>
      <c r="G288" s="16">
        <v>0.33670116680383616</v>
      </c>
      <c r="H288" s="16">
        <v>1.2178146231998654</v>
      </c>
      <c r="I288" s="16" t="s">
        <v>4</v>
      </c>
      <c r="J288" s="16">
        <v>-0.726399083113072</v>
      </c>
      <c r="K288" s="16">
        <v>-1.5021004079454787</v>
      </c>
      <c r="L288" s="16">
        <v>0.65560314155404475</v>
      </c>
      <c r="M288" s="19">
        <f t="shared" si="8"/>
        <v>0</v>
      </c>
      <c r="N288" s="21">
        <f t="shared" si="10"/>
        <v>1.0000000000000013</v>
      </c>
    </row>
    <row r="289" spans="1:14" ht="15.75" thickBot="1" x14ac:dyDescent="0.3">
      <c r="A289" s="22">
        <v>12</v>
      </c>
      <c r="B289" s="23">
        <v>1.2976166025946572</v>
      </c>
      <c r="C289" s="23">
        <v>0.5729448855410636</v>
      </c>
      <c r="D289" s="23" t="s">
        <v>4</v>
      </c>
      <c r="E289" s="23">
        <v>-0.27539349173955224</v>
      </c>
      <c r="F289" s="23">
        <v>-1.1629902541673736</v>
      </c>
      <c r="G289" s="23">
        <v>-0.91514128493927505</v>
      </c>
      <c r="H289" s="23">
        <v>0.70193686794125798</v>
      </c>
      <c r="I289" s="23" t="s">
        <v>4</v>
      </c>
      <c r="J289" s="23">
        <v>-1.2511975218020315</v>
      </c>
      <c r="K289" s="23">
        <v>-0.23591843024682249</v>
      </c>
      <c r="L289" s="23">
        <v>1.268142626818078</v>
      </c>
      <c r="M289" s="24">
        <f t="shared" si="8"/>
        <v>1.9737298215558337E-16</v>
      </c>
      <c r="N289" s="25">
        <f>_xlfn.STDEV.S(B289:L289)</f>
        <v>0.99999999999999833</v>
      </c>
    </row>
    <row r="292" spans="1:14" ht="15.75" thickBot="1" x14ac:dyDescent="0.3">
      <c r="A292" t="s">
        <v>38</v>
      </c>
    </row>
    <row r="293" spans="1:14" x14ac:dyDescent="0.25">
      <c r="A293" s="10" t="s">
        <v>9</v>
      </c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2"/>
    </row>
    <row r="294" spans="1:14" x14ac:dyDescent="0.25">
      <c r="A294" s="13" t="s">
        <v>0</v>
      </c>
      <c r="B294" s="37">
        <v>1990</v>
      </c>
      <c r="C294" s="37">
        <v>1980</v>
      </c>
      <c r="D294" s="37">
        <v>1981</v>
      </c>
      <c r="E294" s="37">
        <v>1982</v>
      </c>
      <c r="F294" s="37">
        <v>1983</v>
      </c>
      <c r="G294" s="37">
        <v>1984</v>
      </c>
      <c r="H294" s="37">
        <v>1985</v>
      </c>
      <c r="I294" s="37">
        <v>1986</v>
      </c>
      <c r="J294" s="37">
        <v>1987</v>
      </c>
      <c r="K294" s="37">
        <v>1988</v>
      </c>
      <c r="L294" s="37">
        <v>1989</v>
      </c>
      <c r="M294" s="14">
        <v>1991</v>
      </c>
      <c r="N294" s="15"/>
    </row>
    <row r="295" spans="1:14" x14ac:dyDescent="0.25">
      <c r="A295" s="13">
        <v>6</v>
      </c>
      <c r="B295" s="4">
        <v>4.8584409332299988E-2</v>
      </c>
      <c r="C295" s="4">
        <v>0.63295312059026421</v>
      </c>
      <c r="D295" s="4">
        <v>-0.28037581176298532</v>
      </c>
      <c r="E295" s="4">
        <v>0.99407319047887321</v>
      </c>
      <c r="F295" s="4">
        <v>0.14615233332052888</v>
      </c>
      <c r="G295" s="4">
        <v>0.97880602410174788</v>
      </c>
      <c r="H295" s="4">
        <v>0.53093651579886714</v>
      </c>
      <c r="I295" s="4">
        <v>0.35902465010736168</v>
      </c>
      <c r="J295" s="7" t="s">
        <v>4</v>
      </c>
      <c r="K295" s="4">
        <v>-1.3016995065249095</v>
      </c>
      <c r="L295" s="4">
        <v>-2.1084549254420533</v>
      </c>
      <c r="M295" s="16"/>
      <c r="N295" s="15"/>
    </row>
    <row r="296" spans="1:14" x14ac:dyDescent="0.25">
      <c r="A296" s="13">
        <v>7</v>
      </c>
      <c r="B296" s="4">
        <v>-1.5383233897594863</v>
      </c>
      <c r="C296" s="4">
        <v>0.68246814539066081</v>
      </c>
      <c r="D296" s="4">
        <v>0.35065171503912662</v>
      </c>
      <c r="E296" s="4">
        <v>0.62002871039748264</v>
      </c>
      <c r="F296" s="4">
        <v>-0.2900993360439012</v>
      </c>
      <c r="G296" s="4">
        <v>1.5618089266314221</v>
      </c>
      <c r="H296" s="4">
        <v>0.63340867714814864</v>
      </c>
      <c r="I296" s="4">
        <v>0.12558879905440862</v>
      </c>
      <c r="J296" s="7" t="s">
        <v>4</v>
      </c>
      <c r="K296" s="4">
        <v>-0.61539975439755645</v>
      </c>
      <c r="L296" s="4">
        <v>-1.530132493460302</v>
      </c>
      <c r="M296" s="16"/>
      <c r="N296" s="15"/>
    </row>
    <row r="297" spans="1:14" x14ac:dyDescent="0.25">
      <c r="A297" s="13">
        <v>8</v>
      </c>
      <c r="B297" s="4">
        <v>-2.189275844656644</v>
      </c>
      <c r="C297" s="4">
        <v>0.10953524532786452</v>
      </c>
      <c r="D297" s="4">
        <v>0.41381098444125602</v>
      </c>
      <c r="E297" s="4">
        <v>0.23455782416232865</v>
      </c>
      <c r="F297" s="4">
        <v>0.7516687654369929</v>
      </c>
      <c r="G297" s="7" t="s">
        <v>4</v>
      </c>
      <c r="H297" s="4">
        <v>0.22084950674609799</v>
      </c>
      <c r="I297" s="4">
        <v>1.3869022448526236</v>
      </c>
      <c r="J297" s="7" t="s">
        <v>4</v>
      </c>
      <c r="K297" s="4">
        <v>-0.48524827384348351</v>
      </c>
      <c r="L297" s="4">
        <v>-0.44280045246703703</v>
      </c>
      <c r="M297" s="16"/>
      <c r="N297" s="15"/>
    </row>
    <row r="298" spans="1:14" x14ac:dyDescent="0.25">
      <c r="A298" s="13">
        <v>9</v>
      </c>
      <c r="B298" s="4">
        <v>-1.3511090605203167</v>
      </c>
      <c r="C298" s="4">
        <v>-0.35397825618182349</v>
      </c>
      <c r="D298" s="4">
        <v>0.61431345031079176</v>
      </c>
      <c r="E298" s="4">
        <v>0.47972032621961597</v>
      </c>
      <c r="F298" s="4">
        <v>1.5238021653000016</v>
      </c>
      <c r="G298" s="4">
        <v>-1.0080406426738754E-2</v>
      </c>
      <c r="H298" s="4">
        <v>0.47591802377826392</v>
      </c>
      <c r="I298" s="4">
        <v>1.003091795464792</v>
      </c>
      <c r="J298" s="7" t="s">
        <v>4</v>
      </c>
      <c r="K298" s="4">
        <v>-1.0315747937942894</v>
      </c>
      <c r="L298" s="4">
        <v>-1.350103244150296</v>
      </c>
      <c r="M298" s="16"/>
      <c r="N298" s="15"/>
    </row>
    <row r="299" spans="1:14" x14ac:dyDescent="0.25">
      <c r="A299" s="13">
        <v>10</v>
      </c>
      <c r="B299" s="4">
        <v>-8.0098338841872799E-3</v>
      </c>
      <c r="C299" s="4">
        <v>0.53670168512855132</v>
      </c>
      <c r="D299" s="4">
        <v>-0.67743830608759903</v>
      </c>
      <c r="E299" s="7" t="s">
        <v>4</v>
      </c>
      <c r="F299" s="4">
        <v>1.3513411400235003</v>
      </c>
      <c r="G299" s="4">
        <v>0.23102901603125103</v>
      </c>
      <c r="H299" s="4">
        <v>0.6711218046565679</v>
      </c>
      <c r="I299" s="4">
        <v>0.77474327759638739</v>
      </c>
      <c r="J299" s="7" t="s">
        <v>4</v>
      </c>
      <c r="K299" s="4">
        <v>-1.1421643585453971</v>
      </c>
      <c r="L299" s="4">
        <v>-1.7373244249190731</v>
      </c>
      <c r="M299" s="16"/>
      <c r="N299" s="15"/>
    </row>
    <row r="300" spans="1:14" x14ac:dyDescent="0.25">
      <c r="A300" s="13">
        <v>11</v>
      </c>
      <c r="B300" s="4">
        <v>0.65560314155404475</v>
      </c>
      <c r="C300" s="4">
        <v>-0.33174923234646231</v>
      </c>
      <c r="D300" s="4">
        <v>-1.3064681177204875</v>
      </c>
      <c r="E300" s="7" t="s">
        <v>4</v>
      </c>
      <c r="F300" s="4">
        <v>0.84711799176510527</v>
      </c>
      <c r="G300" s="4">
        <v>0.8094799178026495</v>
      </c>
      <c r="H300" s="4">
        <v>0.33670116680383616</v>
      </c>
      <c r="I300" s="4">
        <v>1.2178146231998654</v>
      </c>
      <c r="J300" s="7" t="s">
        <v>4</v>
      </c>
      <c r="K300" s="4">
        <v>-0.726399083113072</v>
      </c>
      <c r="L300" s="4">
        <v>-1.5021004079454787</v>
      </c>
      <c r="M300" s="16"/>
      <c r="N300" s="15"/>
    </row>
    <row r="301" spans="1:14" x14ac:dyDescent="0.25">
      <c r="A301" s="13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5"/>
    </row>
    <row r="302" spans="1:14" x14ac:dyDescent="0.25">
      <c r="A302" s="17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5"/>
    </row>
    <row r="303" spans="1:14" x14ac:dyDescent="0.25">
      <c r="A303" s="17" t="s">
        <v>10</v>
      </c>
      <c r="B303" s="18"/>
      <c r="C303" s="19" cm="1">
        <f t="array" ref="C303">SQRT(SUMSQ($B$295:$B$300-C295:C300)/COUNT($B$295:$B$300))</f>
        <v>1.4619495802341285</v>
      </c>
      <c r="D303" s="19" cm="1">
        <f t="array" ref="D303">SQRT(SUMSQ($B$295:$B$300-D295:D300)/COUNT($B$295:$B$300))</f>
        <v>1.7613085365424741</v>
      </c>
      <c r="E303" s="19" t="e" cm="1">
        <f t="array" ref="E303">SQRT(SUMSQ($B$295:$B$300-E295:E300)/COUNT($B$295:$B$300))</f>
        <v>#VALUE!</v>
      </c>
      <c r="F303" s="19" cm="1">
        <f t="array" ref="F303">SQRT(SUMSQ($B$295:$B$300-F295:F300)/COUNT($B$295:$B$300))</f>
        <v>1.8423881943538747</v>
      </c>
      <c r="G303" s="19" t="e" cm="1">
        <f t="array" ref="G303">SQRT(SUMSQ($B$295:$B$300-G295:G300)/COUNT($B$295:$B$300))</f>
        <v>#VALUE!</v>
      </c>
      <c r="H303" s="19" cm="1">
        <f t="array" ref="H303">SQRT(SUMSQ($B$295:$B$300-H295:H300)/COUNT($B$295:$B$300))</f>
        <v>1.5630490583711183</v>
      </c>
      <c r="I303" s="19" cm="1">
        <f t="array" ref="I303">SQRT(SUMSQ($B$295:$B$300-I295:I300)/COUNT($B$295:$B$300))</f>
        <v>1.9202895830668358</v>
      </c>
      <c r="J303" s="19" t="e" cm="1">
        <f t="array" ref="J303">SQRT(SUMSQ($B$295:$B$300-J295:J300)/COUNT($B$295:$B$300))</f>
        <v>#VALUE!</v>
      </c>
      <c r="K303" s="19" cm="1">
        <f t="array" ref="K303">SQRT(SUMSQ($B$295:$B$300-K295:K300)/COUNT($B$295:$B$300))</f>
        <v>1.2163540763712855</v>
      </c>
      <c r="L303" s="19" cm="1">
        <f t="array" ref="L303">SQRT(SUMSQ($B$295:$B$300-L295:L300)/COUNT($B$295:$B$300))</f>
        <v>1.5994413947805537</v>
      </c>
      <c r="M303" s="19" cm="1">
        <f t="array" ref="M303">SQRT(SUMSQ($B$295:$B$300-M295:M300)/COUNT($B$295:$B$300))</f>
        <v>1.2528037456296992</v>
      </c>
      <c r="N303" s="15"/>
    </row>
    <row r="304" spans="1:14" x14ac:dyDescent="0.25">
      <c r="A304" s="17" t="s">
        <v>11</v>
      </c>
      <c r="B304" s="18"/>
      <c r="C304" s="16">
        <v>2</v>
      </c>
      <c r="D304" s="16">
        <v>5</v>
      </c>
      <c r="H304" s="16">
        <v>3</v>
      </c>
      <c r="I304" s="18"/>
      <c r="J304" s="18"/>
      <c r="K304" s="16">
        <v>1</v>
      </c>
      <c r="L304" s="16">
        <v>4</v>
      </c>
      <c r="M304" s="18"/>
      <c r="N304" s="15"/>
    </row>
    <row r="305" spans="1:14" x14ac:dyDescent="0.25">
      <c r="A305" s="17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5"/>
    </row>
    <row r="306" spans="1:14" x14ac:dyDescent="0.25">
      <c r="A306" s="13" t="s">
        <v>0</v>
      </c>
      <c r="B306" s="37" t="s">
        <v>27</v>
      </c>
      <c r="C306" s="37" t="s">
        <v>19</v>
      </c>
      <c r="D306" s="37" t="s">
        <v>24</v>
      </c>
      <c r="E306" s="37" t="s">
        <v>29</v>
      </c>
      <c r="F306" s="37" t="s">
        <v>20</v>
      </c>
      <c r="G306" s="18"/>
      <c r="H306" s="18"/>
      <c r="I306" s="18"/>
      <c r="J306" s="18"/>
      <c r="K306" s="18"/>
      <c r="L306" s="18"/>
      <c r="M306" s="18"/>
      <c r="N306" s="15"/>
    </row>
    <row r="307" spans="1:14" x14ac:dyDescent="0.25">
      <c r="A307" s="13">
        <v>6</v>
      </c>
      <c r="B307" s="4">
        <v>-1.3016995065249095</v>
      </c>
      <c r="C307" s="4">
        <v>0.63295312059026421</v>
      </c>
      <c r="D307" s="4">
        <v>0.53093651579886714</v>
      </c>
      <c r="E307" s="4">
        <v>-2.1084549254420533</v>
      </c>
      <c r="F307" s="4">
        <v>-0.28037581176298532</v>
      </c>
      <c r="G307" s="18"/>
      <c r="H307" s="18"/>
      <c r="I307" s="18"/>
      <c r="K307" s="18"/>
      <c r="L307" s="18"/>
      <c r="M307" s="18"/>
      <c r="N307" s="15"/>
    </row>
    <row r="308" spans="1:14" x14ac:dyDescent="0.25">
      <c r="A308" s="13">
        <v>7</v>
      </c>
      <c r="B308" s="4">
        <v>-0.61539975439755645</v>
      </c>
      <c r="C308" s="4">
        <v>0.68246814539066081</v>
      </c>
      <c r="D308" s="4">
        <v>0.63340867714814864</v>
      </c>
      <c r="E308" s="4">
        <v>-1.530132493460302</v>
      </c>
      <c r="F308" s="4">
        <v>0.35065171503912662</v>
      </c>
      <c r="G308" s="18"/>
      <c r="H308" s="18"/>
      <c r="I308" s="18"/>
      <c r="J308" s="18"/>
      <c r="K308" s="18"/>
      <c r="L308" s="18"/>
      <c r="M308" s="18"/>
      <c r="N308" s="15"/>
    </row>
    <row r="309" spans="1:14" x14ac:dyDescent="0.25">
      <c r="A309" s="13">
        <v>8</v>
      </c>
      <c r="B309" s="4">
        <v>-0.48524827384348351</v>
      </c>
      <c r="C309" s="4">
        <v>0.10953524532786452</v>
      </c>
      <c r="D309" s="4">
        <v>0.22084950674609799</v>
      </c>
      <c r="E309" s="4">
        <v>-0.44280045246703703</v>
      </c>
      <c r="F309" s="4">
        <v>0.41381098444125602</v>
      </c>
      <c r="G309" s="18"/>
      <c r="H309" s="18"/>
      <c r="I309" s="18"/>
      <c r="M309" s="18"/>
      <c r="N309" s="15"/>
    </row>
    <row r="310" spans="1:14" x14ac:dyDescent="0.25">
      <c r="A310" s="13">
        <v>9</v>
      </c>
      <c r="B310" s="4">
        <v>-1.0315747937942894</v>
      </c>
      <c r="C310" s="4">
        <v>-0.35397825618182349</v>
      </c>
      <c r="D310" s="4">
        <v>0.47591802377826392</v>
      </c>
      <c r="E310" s="4">
        <v>-1.350103244150296</v>
      </c>
      <c r="F310" s="4">
        <v>0.61431345031079176</v>
      </c>
      <c r="G310" s="18"/>
      <c r="H310" s="18"/>
      <c r="I310" s="18"/>
      <c r="J310" s="18"/>
      <c r="K310" s="18"/>
      <c r="L310" s="18"/>
      <c r="M310" s="18"/>
      <c r="N310" s="15"/>
    </row>
    <row r="311" spans="1:14" x14ac:dyDescent="0.25">
      <c r="A311" s="13">
        <v>10</v>
      </c>
      <c r="B311" s="4">
        <v>-1.1421643585453971</v>
      </c>
      <c r="C311" s="4">
        <v>0.53670168512855132</v>
      </c>
      <c r="D311" s="4">
        <v>0.6711218046565679</v>
      </c>
      <c r="E311" s="4">
        <v>-1.7373244249190731</v>
      </c>
      <c r="F311" s="4">
        <v>-0.67743830608759903</v>
      </c>
      <c r="G311" s="18"/>
      <c r="H311" s="18"/>
      <c r="I311" s="18"/>
      <c r="J311" s="18"/>
      <c r="K311" s="18"/>
      <c r="L311" s="18"/>
      <c r="M311" s="18"/>
      <c r="N311" s="15"/>
    </row>
    <row r="312" spans="1:14" x14ac:dyDescent="0.25">
      <c r="A312" s="13">
        <v>11</v>
      </c>
      <c r="B312" s="4">
        <v>-0.726399083113072</v>
      </c>
      <c r="C312" s="4">
        <v>-0.33174923234646231</v>
      </c>
      <c r="D312" s="4">
        <v>0.33670116680383616</v>
      </c>
      <c r="E312" s="4">
        <v>-1.5021004079454787</v>
      </c>
      <c r="F312" s="4">
        <v>-1.3064681177204875</v>
      </c>
      <c r="G312" s="18"/>
      <c r="H312" s="18"/>
      <c r="I312" s="18"/>
      <c r="J312" s="18"/>
      <c r="K312" s="18"/>
      <c r="L312" s="18"/>
      <c r="M312" s="18"/>
      <c r="N312" s="15"/>
    </row>
    <row r="313" spans="1:14" x14ac:dyDescent="0.25">
      <c r="A313" s="13">
        <v>1</v>
      </c>
      <c r="B313" s="16">
        <v>-0.60937754204033312</v>
      </c>
      <c r="C313" s="16">
        <v>0.45824885942644616</v>
      </c>
      <c r="D313" s="16">
        <v>6.0479919231000108E-2</v>
      </c>
      <c r="E313" s="16">
        <v>-0.54091775724604896</v>
      </c>
      <c r="F313" s="16">
        <v>-0.90714618934626912</v>
      </c>
      <c r="G313" s="18"/>
      <c r="H313" s="18"/>
      <c r="I313" s="18"/>
      <c r="J313" s="18"/>
      <c r="K313" s="18"/>
      <c r="L313" s="18"/>
      <c r="M313" s="18"/>
      <c r="N313" s="15"/>
    </row>
    <row r="314" spans="1:14" x14ac:dyDescent="0.25">
      <c r="A314" s="17" t="s">
        <v>10</v>
      </c>
      <c r="B314" s="20">
        <f>K303</f>
        <v>1.2163540763712855</v>
      </c>
      <c r="C314" s="20">
        <f>C303</f>
        <v>1.4619495802341285</v>
      </c>
      <c r="D314" s="20">
        <f>H303</f>
        <v>1.5630490583711183</v>
      </c>
      <c r="E314" s="20">
        <f>L303</f>
        <v>1.5994413947805537</v>
      </c>
      <c r="F314" s="20">
        <f>D303</f>
        <v>1.7613085365424741</v>
      </c>
      <c r="G314" s="18"/>
      <c r="H314" s="18"/>
      <c r="I314" s="18"/>
      <c r="J314" s="18"/>
      <c r="K314" s="18"/>
      <c r="L314" s="18"/>
      <c r="M314" s="18"/>
      <c r="N314" s="15"/>
    </row>
    <row r="315" spans="1:14" x14ac:dyDescent="0.25">
      <c r="A315" s="17" t="s">
        <v>12</v>
      </c>
      <c r="B315" s="36" cm="1">
        <f t="array" ref="B315">(1/B314)/(SUM(1/$B$314:$F$314))</f>
        <v>0.24622748675528078</v>
      </c>
      <c r="C315" s="36" cm="1">
        <f t="array" ref="C315">(1/C314)/(SUM(1/$B$314:$F$314))</f>
        <v>0.20486329438357112</v>
      </c>
      <c r="D315" s="36" cm="1">
        <f t="array" ref="D315">(1/D314)/(SUM(1/$B$314:$F$314))</f>
        <v>0.19161254448504428</v>
      </c>
      <c r="E315" s="36" cm="1">
        <f t="array" ref="E315">(1/E314)/(SUM(1/$B$314:$F$314))</f>
        <v>0.18725275474724998</v>
      </c>
      <c r="F315" s="36" cm="1">
        <f t="array" ref="F315">(1/F314)/(SUM(1/$B$314:$F$314))</f>
        <v>0.17004391962885371</v>
      </c>
      <c r="G315" s="18"/>
      <c r="H315" s="18">
        <f>SUM(B315:F315)</f>
        <v>0.99999999999999989</v>
      </c>
      <c r="I315" s="18"/>
      <c r="J315" s="18"/>
      <c r="K315" s="18"/>
      <c r="L315" s="18"/>
      <c r="M315" s="18"/>
      <c r="N315" s="15"/>
    </row>
    <row r="316" spans="1:14" x14ac:dyDescent="0.25">
      <c r="A316" s="17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5"/>
    </row>
    <row r="317" spans="1:14" x14ac:dyDescent="0.25">
      <c r="A317" s="17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5"/>
    </row>
    <row r="318" spans="1:14" x14ac:dyDescent="0.25">
      <c r="A318" s="17"/>
      <c r="B318" s="18" t="s">
        <v>1</v>
      </c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5"/>
    </row>
    <row r="319" spans="1:14" x14ac:dyDescent="0.25">
      <c r="A319" s="17" t="s">
        <v>0</v>
      </c>
      <c r="B319" s="37">
        <v>1980</v>
      </c>
      <c r="C319" s="37">
        <v>1981</v>
      </c>
      <c r="D319" s="37">
        <v>1982</v>
      </c>
      <c r="E319" s="37">
        <v>1983</v>
      </c>
      <c r="F319" s="37">
        <v>1984</v>
      </c>
      <c r="G319" s="37">
        <v>1985</v>
      </c>
      <c r="H319" s="37">
        <v>1986</v>
      </c>
      <c r="I319" s="37">
        <v>1987</v>
      </c>
      <c r="J319" s="37">
        <v>1988</v>
      </c>
      <c r="K319" s="37">
        <v>1989</v>
      </c>
      <c r="L319" s="18">
        <v>1990</v>
      </c>
      <c r="M319" s="18" t="s">
        <v>5</v>
      </c>
      <c r="N319" s="15" t="s">
        <v>6</v>
      </c>
    </row>
    <row r="320" spans="1:14" x14ac:dyDescent="0.25">
      <c r="A320" s="17">
        <v>1</v>
      </c>
      <c r="B320" s="4">
        <v>-1.5362669512441745</v>
      </c>
      <c r="C320" s="4">
        <v>0.45824885942644616</v>
      </c>
      <c r="D320" s="4">
        <v>-0.90714618934626912</v>
      </c>
      <c r="E320" s="4">
        <v>-7.843477017379738E-2</v>
      </c>
      <c r="F320" s="4">
        <v>1.5956836792279865</v>
      </c>
      <c r="G320" s="4">
        <v>-0.56992868708145283</v>
      </c>
      <c r="H320" s="4">
        <v>6.0479919231000108E-2</v>
      </c>
      <c r="I320" s="7" t="s">
        <v>4</v>
      </c>
      <c r="J320" s="4">
        <v>1.6957879178586144</v>
      </c>
      <c r="K320" s="4">
        <v>-0.60937754204033312</v>
      </c>
      <c r="L320" s="16">
        <v>-0.54091775724604896</v>
      </c>
      <c r="M320" s="68">
        <f>AVERAGE(B320:L320)</f>
        <v>-4.3187152138802878E-2</v>
      </c>
      <c r="N320" s="69">
        <f>_xlfn.STDEV.S(B320:L320)</f>
        <v>1.0432234067710731</v>
      </c>
    </row>
    <row r="321" spans="1:14" x14ac:dyDescent="0.25">
      <c r="A321" s="17">
        <v>2</v>
      </c>
      <c r="B321" s="4">
        <v>0.24171669598463771</v>
      </c>
      <c r="C321" s="4">
        <v>0.42578386205300428</v>
      </c>
      <c r="D321" s="4">
        <v>0.16444304523440428</v>
      </c>
      <c r="E321" s="4">
        <v>3.7708873372732168E-2</v>
      </c>
      <c r="F321" s="4">
        <v>2.2591843557101918</v>
      </c>
      <c r="G321" s="4">
        <v>-1.2461881594920232</v>
      </c>
      <c r="H321" s="4">
        <v>-0.40739281343589495</v>
      </c>
      <c r="I321" s="7" t="s">
        <v>4</v>
      </c>
      <c r="J321" s="4">
        <v>0.11966972258799292</v>
      </c>
      <c r="K321" s="4">
        <v>-1.3495243305563775</v>
      </c>
      <c r="L321" s="16">
        <v>0.59955356521759051</v>
      </c>
      <c r="M321" s="19">
        <f t="shared" ref="M321:M330" si="11">AVERAGE(B321:L321)</f>
        <v>8.4495481667625841E-2</v>
      </c>
      <c r="N321" s="21">
        <f t="shared" ref="N321:N326" si="12">_xlfn.STDEV.S(B321:L321)</f>
        <v>1.0118550891831806</v>
      </c>
    </row>
    <row r="322" spans="1:14" x14ac:dyDescent="0.25">
      <c r="A322" s="17">
        <v>3</v>
      </c>
      <c r="B322" s="4">
        <v>1.0497416961175785</v>
      </c>
      <c r="C322" s="4">
        <v>-0.45831945884993341</v>
      </c>
      <c r="D322" s="4">
        <v>-0.47138482422702888</v>
      </c>
      <c r="E322" s="4">
        <v>-1.0567066449774662</v>
      </c>
      <c r="F322" s="4">
        <v>1.123855029684067</v>
      </c>
      <c r="G322" s="4">
        <v>0.66713342858383151</v>
      </c>
      <c r="H322" s="4">
        <v>-1.0025811394376034</v>
      </c>
      <c r="I322" s="7" t="s">
        <v>4</v>
      </c>
      <c r="J322" s="4">
        <v>1.6816088256655899</v>
      </c>
      <c r="K322" s="4">
        <v>-1.1004567358020148</v>
      </c>
      <c r="L322" s="16">
        <v>0.28523048212978619</v>
      </c>
      <c r="M322" s="19">
        <f t="shared" si="11"/>
        <v>7.1812065888680637E-2</v>
      </c>
      <c r="N322" s="21">
        <f t="shared" si="12"/>
        <v>1.0237584888378488</v>
      </c>
    </row>
    <row r="323" spans="1:14" x14ac:dyDescent="0.25">
      <c r="A323" s="17">
        <v>4</v>
      </c>
      <c r="B323" s="4">
        <v>1.3005585016229535</v>
      </c>
      <c r="C323" s="4">
        <v>-0.27446641630807295</v>
      </c>
      <c r="D323" s="4">
        <v>-0.47539404390356355</v>
      </c>
      <c r="E323" s="4">
        <v>-0.50763893783718239</v>
      </c>
      <c r="F323" s="4">
        <v>-0.27207758840510843</v>
      </c>
      <c r="G323" s="4">
        <v>0.58774741182517731</v>
      </c>
      <c r="H323" s="4">
        <v>-0.74372187625873454</v>
      </c>
      <c r="I323" s="7" t="s">
        <v>4</v>
      </c>
      <c r="J323" s="4">
        <v>0.71718806513243116</v>
      </c>
      <c r="K323" s="4">
        <v>-1.2216518223013775</v>
      </c>
      <c r="L323" s="16">
        <v>1.9236747698478573</v>
      </c>
      <c r="M323" s="19">
        <f t="shared" si="11"/>
        <v>0.10342180634143801</v>
      </c>
      <c r="N323" s="21">
        <f t="shared" si="12"/>
        <v>0.99014209401356779</v>
      </c>
    </row>
    <row r="324" spans="1:14" x14ac:dyDescent="0.25">
      <c r="A324" s="17">
        <v>5</v>
      </c>
      <c r="B324" s="4">
        <v>1.0750490184846002</v>
      </c>
      <c r="C324" s="4">
        <v>1.4823343007104071</v>
      </c>
      <c r="D324" s="4">
        <v>0.65669218660137141</v>
      </c>
      <c r="E324" s="4">
        <v>-0.91586166690730808</v>
      </c>
      <c r="F324" s="4">
        <v>0.46016750201343332</v>
      </c>
      <c r="G324" s="4">
        <v>0.51695651963047151</v>
      </c>
      <c r="H324" s="4">
        <v>7.5765887920548669E-2</v>
      </c>
      <c r="I324" s="7" t="s">
        <v>4</v>
      </c>
      <c r="J324" s="4">
        <v>-0.96728414590836587</v>
      </c>
      <c r="K324" s="4">
        <v>-1.9663232135312918</v>
      </c>
      <c r="L324" s="16">
        <v>-0.17033238622705879</v>
      </c>
      <c r="M324" s="19">
        <f t="shared" si="11"/>
        <v>2.471640027868071E-2</v>
      </c>
      <c r="N324" s="21">
        <f t="shared" si="12"/>
        <v>1.0505448824987655</v>
      </c>
    </row>
    <row r="325" spans="1:14" x14ac:dyDescent="0.25">
      <c r="A325" s="17">
        <v>6</v>
      </c>
      <c r="B325" s="4">
        <v>0.63295312059026421</v>
      </c>
      <c r="C325" s="4">
        <v>-0.28037581176298532</v>
      </c>
      <c r="D325" s="4">
        <v>0.99407319047887321</v>
      </c>
      <c r="E325" s="4">
        <v>0.14615233332052888</v>
      </c>
      <c r="F325" s="4">
        <v>0.97880602410174788</v>
      </c>
      <c r="G325" s="4">
        <v>0.53093651579886714</v>
      </c>
      <c r="H325" s="4">
        <v>0.35902465010736168</v>
      </c>
      <c r="I325" s="7" t="s">
        <v>4</v>
      </c>
      <c r="J325" s="4">
        <v>-1.3016995065249095</v>
      </c>
      <c r="K325" s="4">
        <v>-2.1084549254420533</v>
      </c>
      <c r="L325" s="16">
        <v>4.8584409332299988E-2</v>
      </c>
      <c r="M325" s="19">
        <f t="shared" si="11"/>
        <v>-5.3568260938163805E-16</v>
      </c>
      <c r="N325" s="21">
        <f t="shared" si="12"/>
        <v>1.0000000000000018</v>
      </c>
    </row>
    <row r="326" spans="1:14" x14ac:dyDescent="0.25">
      <c r="A326" s="17">
        <v>7</v>
      </c>
      <c r="B326" s="4">
        <v>0.68246814539066081</v>
      </c>
      <c r="C326" s="4">
        <v>0.35065171503912662</v>
      </c>
      <c r="D326" s="4">
        <v>0.62002871039748264</v>
      </c>
      <c r="E326" s="4">
        <v>-0.2900993360439012</v>
      </c>
      <c r="F326" s="4">
        <v>1.5618089266314221</v>
      </c>
      <c r="G326" s="4">
        <v>0.63340867714814864</v>
      </c>
      <c r="H326" s="4">
        <v>0.12558879905440862</v>
      </c>
      <c r="I326" s="7" t="s">
        <v>4</v>
      </c>
      <c r="J326" s="4">
        <v>-0.61539975439755645</v>
      </c>
      <c r="K326" s="4">
        <v>-1.530132493460302</v>
      </c>
      <c r="L326" s="16">
        <v>-1.5383233897594863</v>
      </c>
      <c r="M326" s="19">
        <f>AVERAGE(B326:L326)</f>
        <v>3.3306690738754696E-16</v>
      </c>
      <c r="N326" s="21">
        <f t="shared" si="12"/>
        <v>0.99999999999999711</v>
      </c>
    </row>
    <row r="327" spans="1:14" x14ac:dyDescent="0.25">
      <c r="A327" s="17">
        <v>8</v>
      </c>
      <c r="B327" s="4">
        <v>0.10953524532786452</v>
      </c>
      <c r="C327" s="4">
        <v>0.41381098444125602</v>
      </c>
      <c r="D327" s="4">
        <v>0.23455782416232865</v>
      </c>
      <c r="E327" s="4">
        <v>0.7516687654369929</v>
      </c>
      <c r="F327" s="7" t="s">
        <v>4</v>
      </c>
      <c r="G327" s="4">
        <v>0.22084950674609799</v>
      </c>
      <c r="H327" s="4">
        <v>1.3869022448526236</v>
      </c>
      <c r="I327" s="7" t="s">
        <v>4</v>
      </c>
      <c r="J327" s="4">
        <v>-0.48524827384348351</v>
      </c>
      <c r="K327" s="4">
        <v>-0.44280045246703703</v>
      </c>
      <c r="L327" s="16">
        <v>-2.189275844656644</v>
      </c>
      <c r="M327" s="19">
        <f t="shared" si="11"/>
        <v>0</v>
      </c>
      <c r="N327" s="21">
        <f>_xlfn.STDEV.S(B327:L327)</f>
        <v>1.0000000000000009</v>
      </c>
    </row>
    <row r="328" spans="1:14" x14ac:dyDescent="0.25">
      <c r="A328" s="17">
        <v>9</v>
      </c>
      <c r="B328" s="4">
        <v>-0.35397825618182349</v>
      </c>
      <c r="C328" s="4">
        <v>0.61431345031079176</v>
      </c>
      <c r="D328" s="4">
        <v>0.47972032621961597</v>
      </c>
      <c r="E328" s="4">
        <v>1.5238021653000016</v>
      </c>
      <c r="F328" s="4">
        <v>-1.0080406426738754E-2</v>
      </c>
      <c r="G328" s="4">
        <v>0.47591802377826392</v>
      </c>
      <c r="H328" s="4">
        <v>1.003091795464792</v>
      </c>
      <c r="I328" s="7" t="s">
        <v>4</v>
      </c>
      <c r="J328" s="4">
        <v>-1.0315747937942894</v>
      </c>
      <c r="K328" s="4">
        <v>-1.350103244150296</v>
      </c>
      <c r="L328" s="16">
        <v>-1.3511090605203167</v>
      </c>
      <c r="M328" s="19">
        <f t="shared" si="11"/>
        <v>0</v>
      </c>
      <c r="N328" s="21">
        <f t="shared" ref="N328:N330" si="13">_xlfn.STDEV.S(B328:L328)</f>
        <v>0.99999999999999978</v>
      </c>
    </row>
    <row r="329" spans="1:14" x14ac:dyDescent="0.25">
      <c r="A329" s="17">
        <v>10</v>
      </c>
      <c r="B329" s="4">
        <v>0.53670168512855132</v>
      </c>
      <c r="C329" s="4">
        <v>-0.67743830608759903</v>
      </c>
      <c r="D329" s="7" t="s">
        <v>4</v>
      </c>
      <c r="E329" s="4">
        <v>1.3513411400235003</v>
      </c>
      <c r="F329" s="4">
        <v>0.23102901603125103</v>
      </c>
      <c r="G329" s="4">
        <v>0.6711218046565679</v>
      </c>
      <c r="H329" s="4">
        <v>0.77474327759638739</v>
      </c>
      <c r="I329" s="7" t="s">
        <v>4</v>
      </c>
      <c r="J329" s="4">
        <v>-1.1421643585453971</v>
      </c>
      <c r="K329" s="4">
        <v>-1.7373244249190731</v>
      </c>
      <c r="L329" s="16">
        <v>-8.0098338841872799E-3</v>
      </c>
      <c r="M329" s="19">
        <f t="shared" si="11"/>
        <v>1.8735013540549517E-16</v>
      </c>
      <c r="N329" s="21">
        <f t="shared" si="13"/>
        <v>0.999999999999999</v>
      </c>
    </row>
    <row r="330" spans="1:14" x14ac:dyDescent="0.25">
      <c r="A330" s="17">
        <v>11</v>
      </c>
      <c r="B330" s="4">
        <v>-0.33174923234646231</v>
      </c>
      <c r="C330" s="4">
        <v>-1.3064681177204875</v>
      </c>
      <c r="D330" s="7" t="s">
        <v>4</v>
      </c>
      <c r="E330" s="4">
        <v>0.84711799176510527</v>
      </c>
      <c r="F330" s="4">
        <v>0.8094799178026495</v>
      </c>
      <c r="G330" s="4">
        <v>0.33670116680383616</v>
      </c>
      <c r="H330" s="4">
        <v>1.2178146231998654</v>
      </c>
      <c r="I330" s="7" t="s">
        <v>4</v>
      </c>
      <c r="J330" s="4">
        <v>-0.726399083113072</v>
      </c>
      <c r="K330" s="4">
        <v>-1.5021004079454787</v>
      </c>
      <c r="L330" s="16">
        <v>0.65560314155404475</v>
      </c>
      <c r="M330" s="19">
        <f t="shared" si="11"/>
        <v>0</v>
      </c>
      <c r="N330" s="21">
        <f t="shared" si="13"/>
        <v>1.0000000000000013</v>
      </c>
    </row>
    <row r="331" spans="1:14" ht="15.75" thickBot="1" x14ac:dyDescent="0.3">
      <c r="A331" s="22">
        <v>12</v>
      </c>
      <c r="B331" s="4">
        <v>1.2976166025946572</v>
      </c>
      <c r="C331" s="4">
        <v>0.5729448855410636</v>
      </c>
      <c r="D331" s="7" t="s">
        <v>4</v>
      </c>
      <c r="E331" s="4">
        <v>-0.27539349173955224</v>
      </c>
      <c r="F331" s="4">
        <v>-1.1629902541673736</v>
      </c>
      <c r="G331" s="4">
        <v>-0.91514128493927505</v>
      </c>
      <c r="H331" s="4">
        <v>0.70193686794125798</v>
      </c>
      <c r="I331" s="7" t="s">
        <v>4</v>
      </c>
      <c r="J331" s="4">
        <v>-1.2511975218020315</v>
      </c>
      <c r="K331" s="4">
        <v>-0.23591843024682249</v>
      </c>
      <c r="L331" s="23">
        <v>1.268142626818078</v>
      </c>
      <c r="M331" s="24">
        <f>AVERAGE(B331:L331)</f>
        <v>1.9737298215558337E-16</v>
      </c>
      <c r="N331" s="25">
        <f>_xlfn.STDEV.S(B331:L331)</f>
        <v>0.99999999999999833</v>
      </c>
    </row>
  </sheetData>
  <mergeCells count="1">
    <mergeCell ref="B1:M1"/>
  </mergeCells>
  <pageMargins left="0.7" right="0.7" top="0.75" bottom="0.75" header="0.3" footer="0.3"/>
  <pageSetup paperSize="9" orientation="portrait" horizontalDpi="0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88687-94BF-4E9E-B407-0C0A6951AF23}">
  <dimension ref="A1:O331"/>
  <sheetViews>
    <sheetView topLeftCell="A301" workbookViewId="0">
      <selection activeCell="M320" sqref="M320:N320"/>
    </sheetView>
  </sheetViews>
  <sheetFormatPr baseColWidth="10" defaultRowHeight="15" x14ac:dyDescent="0.25"/>
  <cols>
    <col min="1" max="1" width="8" customWidth="1"/>
    <col min="2" max="2" width="11.42578125" customWidth="1"/>
    <col min="3" max="3" width="11.140625" customWidth="1"/>
    <col min="4" max="4" width="10.7109375" customWidth="1"/>
    <col min="5" max="12" width="9.140625" customWidth="1"/>
    <col min="13" max="13" width="11.28515625" customWidth="1"/>
  </cols>
  <sheetData>
    <row r="1" spans="1:15" x14ac:dyDescent="0.25">
      <c r="B1" s="64" t="s">
        <v>1</v>
      </c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</row>
    <row r="2" spans="1:15" x14ac:dyDescent="0.25">
      <c r="A2" s="5" t="s">
        <v>0</v>
      </c>
      <c r="B2" s="5">
        <v>1980</v>
      </c>
      <c r="C2" s="5">
        <v>1981</v>
      </c>
      <c r="D2" s="5">
        <v>1982</v>
      </c>
      <c r="E2" s="5">
        <v>1983</v>
      </c>
      <c r="F2" s="5">
        <v>1984</v>
      </c>
      <c r="G2" s="5">
        <v>1985</v>
      </c>
      <c r="H2" s="5">
        <v>1986</v>
      </c>
      <c r="I2" s="5">
        <v>1987</v>
      </c>
      <c r="J2" s="5">
        <v>1988</v>
      </c>
      <c r="K2" s="5">
        <v>1989</v>
      </c>
      <c r="L2" s="5">
        <v>1990</v>
      </c>
      <c r="M2" s="5">
        <v>1991</v>
      </c>
      <c r="N2" t="s">
        <v>5</v>
      </c>
      <c r="O2" t="s">
        <v>6</v>
      </c>
    </row>
    <row r="3" spans="1:15" x14ac:dyDescent="0.25">
      <c r="A3" s="5">
        <v>1</v>
      </c>
      <c r="B3" s="7" t="s">
        <v>4</v>
      </c>
      <c r="C3" s="56">
        <f>(SUMPRODUCT(B159:F159,B161:F161)-M165)/N165</f>
        <v>6.6501569793993409E-2</v>
      </c>
      <c r="D3" s="57">
        <f>(SUMPRODUCT(B224:F224,B226:F226)-M230)/N230</f>
        <v>9.970460080173181E-2</v>
      </c>
      <c r="E3" s="4"/>
      <c r="F3" s="4"/>
      <c r="G3" s="4"/>
      <c r="H3" s="4"/>
      <c r="I3" s="7" t="s">
        <v>4</v>
      </c>
      <c r="J3" s="4"/>
      <c r="K3" s="4"/>
      <c r="L3" s="4"/>
      <c r="M3" s="4"/>
      <c r="N3" s="3"/>
      <c r="O3" s="2"/>
    </row>
    <row r="4" spans="1:15" x14ac:dyDescent="0.25">
      <c r="A4" s="5">
        <v>2</v>
      </c>
      <c r="B4" s="7" t="s">
        <v>4</v>
      </c>
      <c r="C4" s="4"/>
      <c r="D4" s="4"/>
      <c r="E4" s="4"/>
      <c r="F4" s="4"/>
      <c r="G4" s="4"/>
      <c r="H4" s="4"/>
      <c r="I4" s="7" t="s">
        <v>4</v>
      </c>
      <c r="J4" s="4"/>
      <c r="K4" s="4"/>
      <c r="L4" s="4"/>
      <c r="M4" s="4"/>
      <c r="N4" s="3"/>
      <c r="O4" s="2"/>
    </row>
    <row r="5" spans="1:15" x14ac:dyDescent="0.25">
      <c r="A5" s="5">
        <v>3</v>
      </c>
      <c r="B5" s="7" t="s">
        <v>4</v>
      </c>
      <c r="C5" s="4"/>
      <c r="D5" s="4"/>
      <c r="E5" s="4"/>
      <c r="F5" s="4"/>
      <c r="G5" s="4"/>
      <c r="H5" s="4"/>
      <c r="I5" s="7" t="s">
        <v>4</v>
      </c>
      <c r="J5" s="4"/>
      <c r="K5" s="4"/>
      <c r="L5" s="4"/>
      <c r="M5" s="4"/>
      <c r="N5" s="3"/>
      <c r="O5" s="2"/>
    </row>
    <row r="6" spans="1:15" x14ac:dyDescent="0.25">
      <c r="A6" s="5">
        <v>4</v>
      </c>
      <c r="B6" s="7" t="s">
        <v>4</v>
      </c>
      <c r="C6" s="4"/>
      <c r="D6" s="4"/>
      <c r="E6" s="4"/>
      <c r="F6" s="4"/>
      <c r="G6" s="4"/>
      <c r="H6" s="4"/>
      <c r="I6" s="7" t="s">
        <v>4</v>
      </c>
      <c r="J6" s="4"/>
      <c r="K6" s="4"/>
      <c r="L6" s="4"/>
      <c r="M6" s="4"/>
      <c r="N6" s="3"/>
      <c r="O6" s="2"/>
    </row>
    <row r="7" spans="1:15" x14ac:dyDescent="0.25">
      <c r="A7" s="5">
        <v>5</v>
      </c>
      <c r="B7" s="7" t="s">
        <v>4</v>
      </c>
      <c r="C7" s="4"/>
      <c r="D7" s="4"/>
      <c r="E7" s="4"/>
      <c r="F7" s="4"/>
      <c r="G7" s="4"/>
      <c r="H7" s="4"/>
      <c r="I7" s="7" t="s">
        <v>4</v>
      </c>
      <c r="J7" s="4"/>
      <c r="K7" s="4"/>
      <c r="L7" s="4"/>
      <c r="M7" s="56">
        <f>(SUMPRODUCT(B272:F272,B274:F274)-M282)/N282</f>
        <v>0.27623053287325738</v>
      </c>
      <c r="N7" s="3"/>
      <c r="O7" s="2"/>
    </row>
    <row r="8" spans="1:15" x14ac:dyDescent="0.25">
      <c r="A8" s="5">
        <v>6</v>
      </c>
      <c r="B8" s="7" t="s">
        <v>4</v>
      </c>
      <c r="C8" s="56">
        <f>(SUMPRODUCT(B199:F199,B201:F201)-M170)/N170</f>
        <v>0.57658115648713315</v>
      </c>
      <c r="D8" s="4"/>
      <c r="E8" s="4"/>
      <c r="F8" s="4"/>
      <c r="G8" s="4"/>
      <c r="H8" s="4"/>
      <c r="I8" s="7" t="s">
        <v>4</v>
      </c>
      <c r="J8" s="4"/>
      <c r="K8" s="4"/>
      <c r="L8" s="4"/>
      <c r="M8" s="7"/>
      <c r="N8" s="3"/>
      <c r="O8" s="2"/>
    </row>
    <row r="9" spans="1:15" x14ac:dyDescent="0.25">
      <c r="A9" s="5">
        <v>7</v>
      </c>
      <c r="B9" s="49">
        <f>(SUMPRODUCT(B43:F43,B45:F45)-M56)/N56</f>
        <v>4.3782518363210954E-2</v>
      </c>
      <c r="C9" s="4"/>
      <c r="D9" s="4"/>
      <c r="E9" s="4"/>
      <c r="F9" s="4"/>
      <c r="G9" s="4"/>
      <c r="H9" s="4"/>
      <c r="I9" s="7" t="s">
        <v>4</v>
      </c>
      <c r="J9" s="4"/>
      <c r="K9" s="4"/>
      <c r="L9" s="4"/>
      <c r="M9" s="7"/>
      <c r="N9" s="3"/>
      <c r="O9" s="2"/>
    </row>
    <row r="10" spans="1:15" x14ac:dyDescent="0.25">
      <c r="A10" s="5">
        <v>8</v>
      </c>
      <c r="B10" s="49">
        <f>(SUMPRODUCT(B84:F84,B86:F86)-M57)/N57</f>
        <v>3.4762294668577789E-2</v>
      </c>
      <c r="C10" s="4"/>
      <c r="D10" s="4"/>
      <c r="E10" s="4"/>
      <c r="F10" s="7" t="s">
        <v>4</v>
      </c>
      <c r="G10" s="4"/>
      <c r="H10" s="4"/>
      <c r="I10" s="7" t="s">
        <v>4</v>
      </c>
      <c r="J10" s="4"/>
      <c r="K10" s="4"/>
      <c r="L10" s="4"/>
      <c r="M10" s="7"/>
      <c r="N10" s="3"/>
      <c r="O10" s="2"/>
    </row>
    <row r="11" spans="1:15" x14ac:dyDescent="0.25">
      <c r="A11" s="5">
        <v>9</v>
      </c>
      <c r="B11" s="49">
        <f>(SUMPRODUCT(B109:F109,B111:F111)-M58)/N58</f>
        <v>0.31845097462784355</v>
      </c>
      <c r="C11" s="4"/>
      <c r="D11" s="4"/>
      <c r="E11" s="4"/>
      <c r="F11" s="4"/>
      <c r="G11" s="4"/>
      <c r="H11" s="4"/>
      <c r="I11" s="7" t="s">
        <v>4</v>
      </c>
      <c r="J11" s="4"/>
      <c r="K11" s="4"/>
      <c r="L11" s="4"/>
      <c r="M11" s="7"/>
      <c r="N11" s="3"/>
      <c r="O11" s="2"/>
    </row>
    <row r="12" spans="1:15" x14ac:dyDescent="0.25">
      <c r="A12" s="5">
        <v>10</v>
      </c>
      <c r="B12" s="49">
        <f>(SUMPRODUCT(B134:F134,B136:F136)-M59)/N59</f>
        <v>0.29060442222265104</v>
      </c>
      <c r="C12" s="4"/>
      <c r="D12" s="7" t="s">
        <v>4</v>
      </c>
      <c r="E12" s="4"/>
      <c r="F12" s="4"/>
      <c r="G12" s="4"/>
      <c r="H12" s="4"/>
      <c r="I12" s="7" t="s">
        <v>4</v>
      </c>
      <c r="J12" s="4"/>
      <c r="K12" s="4"/>
      <c r="L12" s="4"/>
      <c r="M12" s="7"/>
      <c r="N12" s="3"/>
      <c r="O12" s="2"/>
    </row>
    <row r="13" spans="1:15" x14ac:dyDescent="0.25">
      <c r="A13" s="5">
        <v>11</v>
      </c>
      <c r="B13" s="4"/>
      <c r="C13" s="4"/>
      <c r="D13" s="7" t="s">
        <v>4</v>
      </c>
      <c r="E13" s="4"/>
      <c r="F13" s="4"/>
      <c r="G13" s="4"/>
      <c r="H13" s="4"/>
      <c r="I13" s="7" t="s">
        <v>4</v>
      </c>
      <c r="J13" s="4"/>
      <c r="K13" s="4"/>
      <c r="L13" s="4"/>
      <c r="M13" s="7"/>
      <c r="N13" s="3"/>
      <c r="O13" s="2"/>
    </row>
    <row r="14" spans="1:15" x14ac:dyDescent="0.25">
      <c r="A14" s="5">
        <v>12</v>
      </c>
      <c r="B14" s="4"/>
      <c r="C14" s="4"/>
      <c r="D14" s="7" t="s">
        <v>4</v>
      </c>
      <c r="E14" s="4"/>
      <c r="F14" s="4"/>
      <c r="G14" s="4"/>
      <c r="H14" s="4"/>
      <c r="I14" s="7" t="s">
        <v>4</v>
      </c>
      <c r="J14" s="4"/>
      <c r="K14" s="4"/>
      <c r="L14" s="8">
        <f>(SUMPRODUCT(B313:F313,B315:F315)-M331)/N331</f>
        <v>-6.1998717494142945E-3</v>
      </c>
      <c r="M14" s="7"/>
      <c r="N14" s="3"/>
      <c r="O14" s="2"/>
    </row>
    <row r="15" spans="1:1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9" spans="1:14" x14ac:dyDescent="0.25">
      <c r="A19" t="s">
        <v>7</v>
      </c>
      <c r="B19">
        <v>6</v>
      </c>
    </row>
    <row r="20" spans="1:14" x14ac:dyDescent="0.25">
      <c r="A20" t="s">
        <v>8</v>
      </c>
      <c r="B20">
        <v>1</v>
      </c>
    </row>
    <row r="22" spans="1:14" ht="15.75" thickBot="1" x14ac:dyDescent="0.3">
      <c r="A22" t="s">
        <v>13</v>
      </c>
    </row>
    <row r="23" spans="1:14" x14ac:dyDescent="0.25">
      <c r="A23" s="10" t="s">
        <v>9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2"/>
    </row>
    <row r="24" spans="1:14" x14ac:dyDescent="0.25">
      <c r="A24" s="13" t="s">
        <v>0</v>
      </c>
      <c r="B24" s="14">
        <v>1980</v>
      </c>
      <c r="C24" s="14">
        <v>1981</v>
      </c>
      <c r="D24" s="14">
        <v>1982</v>
      </c>
      <c r="E24" s="14">
        <v>1983</v>
      </c>
      <c r="F24" s="14">
        <v>1984</v>
      </c>
      <c r="G24" s="14">
        <v>1985</v>
      </c>
      <c r="H24" s="14">
        <v>1986</v>
      </c>
      <c r="I24" s="14">
        <v>1987</v>
      </c>
      <c r="J24" s="14">
        <v>1988</v>
      </c>
      <c r="K24" s="14">
        <v>1989</v>
      </c>
      <c r="L24" s="14">
        <v>1990</v>
      </c>
      <c r="M24" s="14">
        <v>1991</v>
      </c>
      <c r="N24" s="15"/>
    </row>
    <row r="25" spans="1:14" x14ac:dyDescent="0.25">
      <c r="A25" s="13">
        <v>1</v>
      </c>
      <c r="B25" s="16">
        <v>-1.5362669512441745</v>
      </c>
      <c r="C25" s="16">
        <v>0.45824885942644616</v>
      </c>
      <c r="D25" s="16">
        <v>-0.90714618934626912</v>
      </c>
      <c r="E25" s="16">
        <v>-7.843477017379738E-2</v>
      </c>
      <c r="F25" s="16">
        <v>1.5956836792279865</v>
      </c>
      <c r="G25" s="16">
        <v>-0.56992868708145283</v>
      </c>
      <c r="H25" s="16">
        <v>6.0479919231000108E-2</v>
      </c>
      <c r="I25" s="16" t="s">
        <v>4</v>
      </c>
      <c r="J25" s="16">
        <v>1.6957879178586144</v>
      </c>
      <c r="K25" s="16">
        <v>-0.60937754204033312</v>
      </c>
      <c r="L25" s="16">
        <v>-0.54091775724604896</v>
      </c>
      <c r="M25" s="16">
        <v>0.43187152138802748</v>
      </c>
      <c r="N25" s="15"/>
    </row>
    <row r="26" spans="1:14" x14ac:dyDescent="0.25">
      <c r="A26" s="13">
        <v>2</v>
      </c>
      <c r="B26" s="16">
        <v>0.24171669598463771</v>
      </c>
      <c r="C26" s="16">
        <v>0.42578386205300428</v>
      </c>
      <c r="D26" s="16">
        <v>0.16444304523440428</v>
      </c>
      <c r="E26" s="16">
        <v>3.7708873372732168E-2</v>
      </c>
      <c r="F26" s="16">
        <v>2.2591843557101918</v>
      </c>
      <c r="G26" s="16">
        <v>-1.2461881594920232</v>
      </c>
      <c r="H26" s="16">
        <v>-0.40739281343589495</v>
      </c>
      <c r="I26" s="16" t="s">
        <v>4</v>
      </c>
      <c r="J26" s="16">
        <v>0.11966972258799292</v>
      </c>
      <c r="K26" s="16">
        <v>-1.3495243305563775</v>
      </c>
      <c r="L26" s="16">
        <v>0.59955356521759051</v>
      </c>
      <c r="M26" s="16">
        <v>-0.84495481667625572</v>
      </c>
      <c r="N26" s="15"/>
    </row>
    <row r="27" spans="1:14" x14ac:dyDescent="0.25">
      <c r="A27" s="13">
        <v>3</v>
      </c>
      <c r="B27" s="16">
        <v>1.0497416961175785</v>
      </c>
      <c r="C27" s="16">
        <v>-0.45831945884993341</v>
      </c>
      <c r="D27" s="16">
        <v>-0.47138482422702888</v>
      </c>
      <c r="E27" s="16">
        <v>-1.0567066449774662</v>
      </c>
      <c r="F27" s="16">
        <v>1.123855029684067</v>
      </c>
      <c r="G27" s="16">
        <v>0.66713342858383151</v>
      </c>
      <c r="H27" s="16">
        <v>-1.0025811394376034</v>
      </c>
      <c r="I27" s="16" t="s">
        <v>4</v>
      </c>
      <c r="J27" s="16">
        <v>1.6816088256655899</v>
      </c>
      <c r="K27" s="16">
        <v>-1.1004567358020148</v>
      </c>
      <c r="L27" s="16">
        <v>0.28523048212978619</v>
      </c>
      <c r="M27" s="16">
        <v>-0.71812065888681287</v>
      </c>
      <c r="N27" s="15"/>
    </row>
    <row r="28" spans="1:14" x14ac:dyDescent="0.25">
      <c r="A28" s="13">
        <v>4</v>
      </c>
      <c r="B28" s="16">
        <v>1.3005585016229535</v>
      </c>
      <c r="C28" s="16">
        <v>-0.27446641630807295</v>
      </c>
      <c r="D28" s="16">
        <v>-0.47539404390356355</v>
      </c>
      <c r="E28" s="16">
        <v>-0.50763893783718239</v>
      </c>
      <c r="F28" s="16">
        <v>-0.27207758840510843</v>
      </c>
      <c r="G28" s="16">
        <v>0.58774741182517731</v>
      </c>
      <c r="H28" s="16">
        <v>-0.74372187625873454</v>
      </c>
      <c r="I28" s="16" t="s">
        <v>4</v>
      </c>
      <c r="J28" s="16">
        <v>0.71718806513243116</v>
      </c>
      <c r="K28" s="16">
        <v>-1.2216518223013775</v>
      </c>
      <c r="L28" s="16">
        <v>1.9236747698478573</v>
      </c>
      <c r="M28" s="16">
        <v>-1.0342180634143756</v>
      </c>
      <c r="N28" s="15"/>
    </row>
    <row r="29" spans="1:14" x14ac:dyDescent="0.25">
      <c r="A29" s="13">
        <v>5</v>
      </c>
      <c r="B29" s="16">
        <v>1.0750490184846002</v>
      </c>
      <c r="C29" s="16">
        <v>1.4823343007104071</v>
      </c>
      <c r="D29" s="16">
        <v>0.65669218660137141</v>
      </c>
      <c r="E29" s="16">
        <v>-0.91586166690730808</v>
      </c>
      <c r="F29" s="16">
        <v>0.46016750201343332</v>
      </c>
      <c r="G29" s="16">
        <v>0.51695651963047151</v>
      </c>
      <c r="H29" s="16">
        <v>7.5765887920548669E-2</v>
      </c>
      <c r="I29" s="16" t="s">
        <v>4</v>
      </c>
      <c r="J29" s="16">
        <v>-0.96728414590836587</v>
      </c>
      <c r="K29" s="16">
        <v>-1.9663232135312918</v>
      </c>
      <c r="L29" s="16">
        <v>-0.17033238622705879</v>
      </c>
      <c r="M29" s="16">
        <v>-0.24716400278681047</v>
      </c>
      <c r="N29" s="15"/>
    </row>
    <row r="30" spans="1:14" x14ac:dyDescent="0.25">
      <c r="A30" s="13">
        <v>6</v>
      </c>
      <c r="B30" s="16">
        <v>0.63295312059026421</v>
      </c>
      <c r="C30" s="16">
        <v>-0.28037581176298532</v>
      </c>
      <c r="D30" s="16">
        <v>0.99407319047887321</v>
      </c>
      <c r="E30" s="16">
        <v>0.14615233332052888</v>
      </c>
      <c r="F30" s="16">
        <v>0.97880602410174788</v>
      </c>
      <c r="G30" s="16">
        <v>0.53093651579886714</v>
      </c>
      <c r="H30" s="16">
        <v>0.35902465010736168</v>
      </c>
      <c r="I30" s="16" t="s">
        <v>4</v>
      </c>
      <c r="J30" s="16">
        <v>-1.3016995065249095</v>
      </c>
      <c r="K30" s="16">
        <v>-2.1084549254420533</v>
      </c>
      <c r="L30" s="16">
        <v>4.8584409332299988E-2</v>
      </c>
      <c r="M30" s="16"/>
      <c r="N30" s="15"/>
    </row>
    <row r="31" spans="1:14" x14ac:dyDescent="0.25">
      <c r="A31" s="13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5"/>
    </row>
    <row r="32" spans="1:14" x14ac:dyDescent="0.25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5"/>
    </row>
    <row r="33" spans="1:14" x14ac:dyDescent="0.25">
      <c r="A33" s="17" t="s">
        <v>10</v>
      </c>
      <c r="B33" s="18"/>
      <c r="C33" s="42" cm="1">
        <f t="array" ref="C33">SQRT(SUMSQ($B$25:$B$30-C25:C30)/COUNT($B$25:$B$30))</f>
        <v>1.2758642181972439</v>
      </c>
      <c r="D33" s="42" cm="1">
        <f t="array" ref="D33">SQRT(SUMSQ($B$25:$B$30-D25:D30)/COUNT($B$25:$B$30))</f>
        <v>1.0144807890959793</v>
      </c>
      <c r="E33" s="42" cm="1">
        <f t="array" ref="E33">SQRT(SUMSQ($B$25:$B$30-E25:E30)/COUNT($B$25:$B$30))</f>
        <v>1.5315730920264974</v>
      </c>
      <c r="F33" s="42" cm="1">
        <f t="array" ref="F33">SQRT(SUMSQ($B$25:$B$30-F25:F30)/COUNT($B$25:$B$30))</f>
        <v>1.6760897488793058</v>
      </c>
      <c r="G33" s="42" cm="1">
        <f t="array" ref="G33">SQRT(SUMSQ($B$25:$B$30-G25:G30)/COUNT($B$25:$B$30))</f>
        <v>0.82905909125851052</v>
      </c>
      <c r="H33" s="42" cm="1">
        <f t="array" ref="H33">SQRT(SUMSQ($B$25:$B$30-H25:H30)/COUNT($B$25:$B$30))</f>
        <v>1.4396561273614836</v>
      </c>
      <c r="I33" s="42" t="e" cm="1">
        <f t="array" ref="I33">SQRT(SUMSQ($B$25:$B$30-I25:I30)/COUNT($B$25:$B$30))</f>
        <v>#VALUE!</v>
      </c>
      <c r="J33" s="42" cm="1">
        <f t="array" ref="J33">SQRT(SUMSQ($B$25:$B$30-J25:J30)/COUNT($B$25:$B$30))</f>
        <v>1.7848742634596486</v>
      </c>
      <c r="K33" s="42" cm="1">
        <f t="array" ref="K33">SQRT(SUMSQ($B$25:$B$30-K25:K30)/COUNT($B$25:$B$30))</f>
        <v>2.2782059215059833</v>
      </c>
      <c r="L33" s="42" cm="1">
        <f t="array" ref="L33">SQRT(SUMSQ($B$25:$B$30-L25:L30)/COUNT($B$25:$B$30))</f>
        <v>0.81485992220684333</v>
      </c>
      <c r="M33" s="42" cm="1">
        <f t="array" ref="M33">SQRT(SUMSQ($B$25:$B$30-M25:M30)/COUNT($B$25:$B$30))</f>
        <v>1.6217182176762162</v>
      </c>
      <c r="N33" s="15"/>
    </row>
    <row r="34" spans="1:14" x14ac:dyDescent="0.25">
      <c r="A34" s="17" t="s">
        <v>11</v>
      </c>
      <c r="B34" s="18"/>
      <c r="C34" s="16">
        <v>4</v>
      </c>
      <c r="D34" s="16">
        <v>3</v>
      </c>
      <c r="F34" s="18"/>
      <c r="G34" s="16">
        <v>2</v>
      </c>
      <c r="H34" s="16">
        <v>5</v>
      </c>
      <c r="I34" s="18"/>
      <c r="J34" s="18"/>
      <c r="K34" s="18"/>
      <c r="L34" s="16">
        <v>1</v>
      </c>
      <c r="M34" s="18"/>
      <c r="N34" s="15"/>
    </row>
    <row r="35" spans="1:14" x14ac:dyDescent="0.25">
      <c r="A35" s="17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5"/>
    </row>
    <row r="36" spans="1:14" x14ac:dyDescent="0.25">
      <c r="A36" s="13" t="s">
        <v>0</v>
      </c>
      <c r="B36" s="14">
        <v>1990</v>
      </c>
      <c r="C36" s="14">
        <v>1985</v>
      </c>
      <c r="D36" s="14">
        <v>1982</v>
      </c>
      <c r="E36" s="14">
        <v>1981</v>
      </c>
      <c r="F36" s="14">
        <v>1986</v>
      </c>
      <c r="G36" s="18"/>
      <c r="H36" s="18"/>
      <c r="I36" s="18"/>
      <c r="J36" s="18"/>
      <c r="K36" s="18"/>
      <c r="L36" s="18"/>
      <c r="M36" s="18"/>
      <c r="N36" s="15"/>
    </row>
    <row r="37" spans="1:14" x14ac:dyDescent="0.25">
      <c r="A37" s="13">
        <v>1</v>
      </c>
      <c r="B37" s="16">
        <v>-0.54091775724604896</v>
      </c>
      <c r="C37" s="16">
        <v>-0.56992868708145283</v>
      </c>
      <c r="D37" s="16">
        <v>-0.90714618934626912</v>
      </c>
      <c r="E37" s="16">
        <v>0.45824885942644616</v>
      </c>
      <c r="F37" s="16">
        <v>6.0479919231000108E-2</v>
      </c>
      <c r="G37" s="18"/>
      <c r="H37" s="18"/>
      <c r="I37" s="18"/>
      <c r="J37" s="18"/>
      <c r="K37" s="18"/>
      <c r="L37" s="18"/>
      <c r="M37" s="18"/>
      <c r="N37" s="15"/>
    </row>
    <row r="38" spans="1:14" x14ac:dyDescent="0.25">
      <c r="A38" s="13">
        <v>2</v>
      </c>
      <c r="B38" s="16">
        <v>0.59955356521759051</v>
      </c>
      <c r="C38" s="16">
        <v>-1.2461881594920232</v>
      </c>
      <c r="D38" s="16">
        <v>0.16444304523440428</v>
      </c>
      <c r="E38" s="16">
        <v>0.42578386205300428</v>
      </c>
      <c r="F38" s="16">
        <v>-0.40739281343589495</v>
      </c>
      <c r="G38" s="18"/>
      <c r="H38" s="18"/>
      <c r="I38" s="18"/>
      <c r="J38" s="18"/>
      <c r="K38" s="18"/>
      <c r="L38" s="18"/>
      <c r="M38" s="18"/>
      <c r="N38" s="15"/>
    </row>
    <row r="39" spans="1:14" x14ac:dyDescent="0.25">
      <c r="A39" s="13">
        <v>3</v>
      </c>
      <c r="B39" s="16">
        <v>0.28523048212978619</v>
      </c>
      <c r="C39" s="16">
        <v>0.66713342858383151</v>
      </c>
      <c r="D39" s="16">
        <v>-0.47138482422702888</v>
      </c>
      <c r="E39" s="16">
        <v>-0.45831945884993341</v>
      </c>
      <c r="F39" s="16">
        <v>-1.0025811394376034</v>
      </c>
      <c r="G39" s="18"/>
      <c r="H39" s="18"/>
      <c r="I39" s="18"/>
      <c r="J39" s="18"/>
      <c r="K39" s="18"/>
      <c r="L39" s="18"/>
      <c r="M39" s="18"/>
      <c r="N39" s="15"/>
    </row>
    <row r="40" spans="1:14" x14ac:dyDescent="0.25">
      <c r="A40" s="13">
        <v>4</v>
      </c>
      <c r="B40" s="16">
        <v>1.9236747698478573</v>
      </c>
      <c r="C40" s="16">
        <v>0.58774741182517731</v>
      </c>
      <c r="D40" s="16">
        <v>-0.47539404390356355</v>
      </c>
      <c r="E40" s="16">
        <v>-0.27446641630807295</v>
      </c>
      <c r="F40" s="16">
        <v>-0.74372187625873454</v>
      </c>
      <c r="G40" s="18"/>
      <c r="H40" s="18"/>
      <c r="I40" s="18"/>
      <c r="J40" s="18"/>
      <c r="K40" s="18"/>
      <c r="L40" s="18"/>
      <c r="M40" s="18"/>
      <c r="N40" s="15"/>
    </row>
    <row r="41" spans="1:14" x14ac:dyDescent="0.25">
      <c r="A41" s="13">
        <v>5</v>
      </c>
      <c r="B41" s="16">
        <v>-0.17033238622705879</v>
      </c>
      <c r="C41" s="16">
        <v>0.51695651963047151</v>
      </c>
      <c r="D41" s="16">
        <v>0.65669218660137141</v>
      </c>
      <c r="E41" s="16">
        <v>1.4823343007104071</v>
      </c>
      <c r="F41" s="16">
        <v>7.5765887920548669E-2</v>
      </c>
      <c r="G41" s="18"/>
      <c r="H41" s="18"/>
      <c r="I41" s="18"/>
      <c r="J41" s="18"/>
      <c r="K41" s="18"/>
      <c r="L41" s="18"/>
      <c r="M41" s="18"/>
      <c r="N41" s="15"/>
    </row>
    <row r="42" spans="1:14" x14ac:dyDescent="0.25">
      <c r="A42" s="13">
        <v>6</v>
      </c>
      <c r="B42" s="16">
        <v>4.8584409332299988E-2</v>
      </c>
      <c r="C42" s="16">
        <v>0.53093651579886714</v>
      </c>
      <c r="D42" s="16">
        <v>0.99407319047887321</v>
      </c>
      <c r="E42" s="16">
        <v>-0.28037581176298532</v>
      </c>
      <c r="F42" s="16">
        <v>0.35902465010736168</v>
      </c>
      <c r="G42" s="18"/>
      <c r="H42" s="18"/>
      <c r="I42" s="18"/>
      <c r="J42" s="18"/>
      <c r="K42" s="18"/>
      <c r="L42" s="18"/>
      <c r="M42" s="18"/>
      <c r="N42" s="15"/>
    </row>
    <row r="43" spans="1:14" x14ac:dyDescent="0.25">
      <c r="A43" s="13">
        <v>7</v>
      </c>
      <c r="B43" s="36">
        <v>-1.5383233897594863</v>
      </c>
      <c r="C43" s="36">
        <v>0.63340867714814864</v>
      </c>
      <c r="D43" s="36">
        <v>0.62002871039748264</v>
      </c>
      <c r="E43" s="36">
        <v>0.35065171503912662</v>
      </c>
      <c r="F43" s="9">
        <v>0.12558879905440862</v>
      </c>
      <c r="G43" s="18"/>
      <c r="H43" s="18"/>
      <c r="I43" s="18"/>
      <c r="J43" s="18"/>
      <c r="K43" s="18"/>
      <c r="L43" s="18"/>
      <c r="M43" s="18"/>
      <c r="N43" s="15"/>
    </row>
    <row r="44" spans="1:14" x14ac:dyDescent="0.25">
      <c r="A44" s="17" t="s">
        <v>10</v>
      </c>
      <c r="B44" s="20">
        <f>L33</f>
        <v>0.81485992220684333</v>
      </c>
      <c r="C44" s="20">
        <f>G33</f>
        <v>0.82905909125851052</v>
      </c>
      <c r="D44" s="20">
        <f>D33</f>
        <v>1.0144807890959793</v>
      </c>
      <c r="E44" s="20">
        <f>C33</f>
        <v>1.2758642181972439</v>
      </c>
      <c r="F44" s="20">
        <f>H33</f>
        <v>1.4396561273614836</v>
      </c>
      <c r="G44" s="18"/>
      <c r="H44" s="18"/>
      <c r="I44" s="18"/>
      <c r="J44" s="18"/>
      <c r="K44" s="18"/>
      <c r="L44" s="18"/>
      <c r="M44" s="18"/>
      <c r="N44" s="15"/>
    </row>
    <row r="45" spans="1:14" x14ac:dyDescent="0.25">
      <c r="A45" s="17" t="s">
        <v>12</v>
      </c>
      <c r="B45" s="18" cm="1">
        <f t="array" ref="B45">(1/B44)/(SUM(1/$B$44:$F$44))</f>
        <v>0.25057728510015465</v>
      </c>
      <c r="C45" s="18" cm="1">
        <f t="array" ref="C45">(1/C44)/(SUM(1/$B$44:$F$44))</f>
        <v>0.24628568602216389</v>
      </c>
      <c r="D45" s="18" cm="1">
        <f t="array" ref="D45">(1/D44)/(SUM(1/$B$44:$F$44))</f>
        <v>0.20127082665159882</v>
      </c>
      <c r="E45" s="18" cm="1">
        <f t="array" ref="E45">(1/E44)/(SUM(1/$B$44:$F$44))</f>
        <v>0.1600369256628433</v>
      </c>
      <c r="F45" s="18" cm="1">
        <f t="array" ref="F45">(1/F44)/(SUM(1/$B$44:$F$44))</f>
        <v>0.14182927656323938</v>
      </c>
      <c r="G45" s="18"/>
      <c r="H45" s="18">
        <f>SUM(B45:F45)</f>
        <v>1</v>
      </c>
      <c r="I45" s="18"/>
      <c r="J45" s="18"/>
      <c r="K45" s="18"/>
      <c r="L45" s="18"/>
      <c r="M45" s="18"/>
      <c r="N45" s="15"/>
    </row>
    <row r="46" spans="1:14" x14ac:dyDescent="0.25">
      <c r="A46" s="17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5"/>
    </row>
    <row r="47" spans="1:14" x14ac:dyDescent="0.25">
      <c r="A47" s="17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5"/>
    </row>
    <row r="48" spans="1:14" x14ac:dyDescent="0.25">
      <c r="A48" s="17"/>
      <c r="B48" s="18" t="s">
        <v>1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5"/>
    </row>
    <row r="49" spans="1:14" x14ac:dyDescent="0.25">
      <c r="A49" s="17" t="s">
        <v>0</v>
      </c>
      <c r="B49" s="18">
        <v>1981</v>
      </c>
      <c r="C49" s="18">
        <v>1982</v>
      </c>
      <c r="D49" s="18">
        <v>1983</v>
      </c>
      <c r="E49" s="18">
        <v>1984</v>
      </c>
      <c r="F49" s="18">
        <v>1985</v>
      </c>
      <c r="G49" s="18">
        <v>1986</v>
      </c>
      <c r="H49" s="18">
        <v>1987</v>
      </c>
      <c r="I49" s="18">
        <v>1988</v>
      </c>
      <c r="J49" s="18">
        <v>1989</v>
      </c>
      <c r="K49" s="18">
        <v>1990</v>
      </c>
      <c r="L49" s="18">
        <v>1991</v>
      </c>
      <c r="M49" s="18" t="s">
        <v>5</v>
      </c>
      <c r="N49" s="15" t="s">
        <v>6</v>
      </c>
    </row>
    <row r="50" spans="1:14" x14ac:dyDescent="0.25">
      <c r="A50" s="17">
        <v>1</v>
      </c>
      <c r="B50" s="16">
        <v>0.45824885942644616</v>
      </c>
      <c r="C50" s="16">
        <v>-0.90714618934626912</v>
      </c>
      <c r="D50" s="16">
        <v>-7.843477017379738E-2</v>
      </c>
      <c r="E50" s="16">
        <v>1.5956836792279865</v>
      </c>
      <c r="F50" s="16">
        <v>-0.56992868708145283</v>
      </c>
      <c r="G50" s="16">
        <v>6.0479919231000108E-2</v>
      </c>
      <c r="H50" s="16" t="s">
        <v>4</v>
      </c>
      <c r="I50" s="16">
        <v>1.6957879178586144</v>
      </c>
      <c r="J50" s="16">
        <v>-0.60937754204033312</v>
      </c>
      <c r="K50" s="16">
        <v>-0.54091775724604896</v>
      </c>
      <c r="L50" s="16">
        <v>0.43187152138802748</v>
      </c>
      <c r="M50" s="19">
        <f>AVERAGE(B50:L50)</f>
        <v>0.15362669512441732</v>
      </c>
      <c r="N50" s="21">
        <f>_xlfn.STDEV.S(B50:L50)</f>
        <v>0.90700191350811399</v>
      </c>
    </row>
    <row r="51" spans="1:14" x14ac:dyDescent="0.25">
      <c r="A51" s="17">
        <v>2</v>
      </c>
      <c r="B51" s="16">
        <v>0.42578386205300428</v>
      </c>
      <c r="C51" s="16">
        <v>0.16444304523440428</v>
      </c>
      <c r="D51" s="16">
        <v>3.7708873372732168E-2</v>
      </c>
      <c r="E51" s="16">
        <v>2.2591843557101918</v>
      </c>
      <c r="F51" s="16">
        <v>-1.2461881594920232</v>
      </c>
      <c r="G51" s="16">
        <v>-0.40739281343589495</v>
      </c>
      <c r="H51" s="16" t="s">
        <v>4</v>
      </c>
      <c r="I51" s="16">
        <v>0.11966972258799292</v>
      </c>
      <c r="J51" s="16">
        <v>-1.3495243305563775</v>
      </c>
      <c r="K51" s="16">
        <v>0.59955356521759051</v>
      </c>
      <c r="L51" s="16">
        <v>-0.84495481667625572</v>
      </c>
      <c r="M51" s="19">
        <f t="shared" ref="M51:M61" si="0">AVERAGE(B51:L51)</f>
        <v>-2.4171669598463508E-2</v>
      </c>
      <c r="N51" s="21">
        <f t="shared" ref="N51:N60" si="1">_xlfn.STDEV.S(B51:L51)</f>
        <v>1.0506997849460173</v>
      </c>
    </row>
    <row r="52" spans="1:14" x14ac:dyDescent="0.25">
      <c r="A52" s="17">
        <v>3</v>
      </c>
      <c r="B52" s="16">
        <v>-0.45831945884993341</v>
      </c>
      <c r="C52" s="16">
        <v>-0.47138482422702888</v>
      </c>
      <c r="D52" s="16">
        <v>-1.0567066449774662</v>
      </c>
      <c r="E52" s="16">
        <v>1.123855029684067</v>
      </c>
      <c r="F52" s="16">
        <v>0.66713342858383151</v>
      </c>
      <c r="G52" s="16">
        <v>-1.0025811394376034</v>
      </c>
      <c r="H52" s="16" t="s">
        <v>4</v>
      </c>
      <c r="I52" s="16">
        <v>1.6816088256655899</v>
      </c>
      <c r="J52" s="16">
        <v>-1.1004567358020148</v>
      </c>
      <c r="K52" s="16">
        <v>0.28523048212978619</v>
      </c>
      <c r="L52" s="16">
        <v>-0.71812065888681287</v>
      </c>
      <c r="M52" s="19">
        <f t="shared" si="0"/>
        <v>-0.1049741696117585</v>
      </c>
      <c r="N52" s="21">
        <f t="shared" si="1"/>
        <v>0.98814341112655635</v>
      </c>
    </row>
    <row r="53" spans="1:14" x14ac:dyDescent="0.25">
      <c r="A53" s="17">
        <v>4</v>
      </c>
      <c r="B53" s="16">
        <v>-0.27446641630807295</v>
      </c>
      <c r="C53" s="16">
        <v>-0.47539404390356355</v>
      </c>
      <c r="D53" s="16">
        <v>-0.50763893783718239</v>
      </c>
      <c r="E53" s="16">
        <v>-0.27207758840510843</v>
      </c>
      <c r="F53" s="16">
        <v>0.58774741182517731</v>
      </c>
      <c r="G53" s="16">
        <v>-0.74372187625873454</v>
      </c>
      <c r="H53" s="16" t="s">
        <v>4</v>
      </c>
      <c r="I53" s="16">
        <v>0.71718806513243116</v>
      </c>
      <c r="J53" s="16">
        <v>-1.2216518223013775</v>
      </c>
      <c r="K53" s="16">
        <v>1.9236747698478573</v>
      </c>
      <c r="L53" s="16">
        <v>-1.0342180634143756</v>
      </c>
      <c r="M53" s="19">
        <f t="shared" si="0"/>
        <v>-0.13005585016229493</v>
      </c>
      <c r="N53" s="21">
        <f t="shared" si="1"/>
        <v>0.95098792738229632</v>
      </c>
    </row>
    <row r="54" spans="1:14" x14ac:dyDescent="0.25">
      <c r="A54" s="17">
        <v>5</v>
      </c>
      <c r="B54" s="16">
        <v>1.4823343007104071</v>
      </c>
      <c r="C54" s="16">
        <v>0.65669218660137141</v>
      </c>
      <c r="D54" s="16">
        <v>-0.91586166690730808</v>
      </c>
      <c r="E54" s="16">
        <v>0.46016750201343332</v>
      </c>
      <c r="F54" s="16">
        <v>0.51695651963047151</v>
      </c>
      <c r="G54" s="16">
        <v>7.5765887920548669E-2</v>
      </c>
      <c r="H54" s="16" t="s">
        <v>4</v>
      </c>
      <c r="I54" s="16">
        <v>-0.96728414590836587</v>
      </c>
      <c r="J54" s="16">
        <v>-1.9663232135312918</v>
      </c>
      <c r="K54" s="16">
        <v>-0.17033238622705879</v>
      </c>
      <c r="L54" s="16">
        <v>-0.24716400278681047</v>
      </c>
      <c r="M54" s="19">
        <f t="shared" si="0"/>
        <v>-0.10750490184846032</v>
      </c>
      <c r="N54" s="21">
        <f t="shared" si="1"/>
        <v>0.98481225332214084</v>
      </c>
    </row>
    <row r="55" spans="1:14" x14ac:dyDescent="0.25">
      <c r="A55" s="17">
        <v>6</v>
      </c>
      <c r="B55" s="16">
        <v>-0.28037581176298532</v>
      </c>
      <c r="C55" s="16">
        <v>0.99407319047887321</v>
      </c>
      <c r="D55" s="16">
        <v>0.14615233332052888</v>
      </c>
      <c r="E55" s="16">
        <v>0.97880602410174788</v>
      </c>
      <c r="F55" s="16">
        <v>0.53093651579886714</v>
      </c>
      <c r="G55" s="16">
        <v>0.35902465010736168</v>
      </c>
      <c r="H55" s="16" t="s">
        <v>4</v>
      </c>
      <c r="I55" s="16">
        <v>-1.3016995065249095</v>
      </c>
      <c r="J55" s="16">
        <v>-2.1084549254420533</v>
      </c>
      <c r="K55" s="16">
        <v>4.8584409332299988E-2</v>
      </c>
      <c r="L55" s="16"/>
      <c r="M55" s="19">
        <f t="shared" si="0"/>
        <v>-7.0328124510029913E-2</v>
      </c>
      <c r="N55" s="21">
        <f t="shared" si="1"/>
        <v>1.0340971872399851</v>
      </c>
    </row>
    <row r="56" spans="1:14" x14ac:dyDescent="0.25">
      <c r="A56" s="17">
        <v>7</v>
      </c>
      <c r="B56" s="16">
        <v>0.35065171503912662</v>
      </c>
      <c r="C56" s="16">
        <v>0.62002871039748264</v>
      </c>
      <c r="D56" s="16">
        <v>-0.2900993360439012</v>
      </c>
      <c r="E56" s="16">
        <v>1.5618089266314221</v>
      </c>
      <c r="F56" s="16">
        <v>0.63340867714814864</v>
      </c>
      <c r="G56" s="16">
        <v>0.12558879905440862</v>
      </c>
      <c r="H56" s="16" t="s">
        <v>4</v>
      </c>
      <c r="I56" s="16">
        <v>-0.61539975439755645</v>
      </c>
      <c r="J56" s="16">
        <v>-1.530132493460302</v>
      </c>
      <c r="K56" s="16">
        <v>-1.5383233897594863</v>
      </c>
      <c r="L56" s="16"/>
      <c r="M56" s="42">
        <f t="shared" si="0"/>
        <v>-7.5829793932295331E-2</v>
      </c>
      <c r="N56" s="48">
        <f t="shared" si="1"/>
        <v>1.0297139051513684</v>
      </c>
    </row>
    <row r="57" spans="1:14" x14ac:dyDescent="0.25">
      <c r="A57" s="17">
        <v>8</v>
      </c>
      <c r="B57" s="16">
        <v>0.41381098444125602</v>
      </c>
      <c r="C57" s="16">
        <v>0.23455782416232865</v>
      </c>
      <c r="D57" s="16">
        <v>0.7516687654369929</v>
      </c>
      <c r="E57" s="16" t="s">
        <v>4</v>
      </c>
      <c r="F57" s="16">
        <v>0.22084950674609799</v>
      </c>
      <c r="G57" s="16">
        <v>1.3869022448526236</v>
      </c>
      <c r="H57" s="16" t="s">
        <v>4</v>
      </c>
      <c r="I57" s="16">
        <v>-0.48524827384348351</v>
      </c>
      <c r="J57" s="16">
        <v>-0.44280045246703703</v>
      </c>
      <c r="K57" s="16">
        <v>-2.189275844656644</v>
      </c>
      <c r="L57" s="16"/>
      <c r="M57" s="19">
        <f t="shared" si="0"/>
        <v>-1.3691905665983162E-2</v>
      </c>
      <c r="N57" s="21">
        <f>_xlfn.STDEV.S(B57:L57)</f>
        <v>1.0681427328234507</v>
      </c>
    </row>
    <row r="58" spans="1:14" x14ac:dyDescent="0.25">
      <c r="A58" s="17">
        <v>9</v>
      </c>
      <c r="B58" s="16">
        <v>0.61431345031079176</v>
      </c>
      <c r="C58" s="16">
        <v>0.47972032621961597</v>
      </c>
      <c r="D58" s="16">
        <v>1.5238021653000016</v>
      </c>
      <c r="E58" s="16">
        <v>-1.0080406426738754E-2</v>
      </c>
      <c r="F58" s="16">
        <v>0.47591802377826392</v>
      </c>
      <c r="G58" s="16">
        <v>1.003091795464792</v>
      </c>
      <c r="H58" s="16" t="s">
        <v>4</v>
      </c>
      <c r="I58" s="16">
        <v>-1.0315747937942894</v>
      </c>
      <c r="J58" s="16">
        <v>-1.350103244150296</v>
      </c>
      <c r="K58" s="16">
        <v>-1.3511090605203167</v>
      </c>
      <c r="L58" s="16"/>
      <c r="M58" s="41">
        <f t="shared" si="0"/>
        <v>3.9330917353536082E-2</v>
      </c>
      <c r="N58" s="53">
        <f t="shared" si="1"/>
        <v>1.0524244096734237</v>
      </c>
    </row>
    <row r="59" spans="1:14" x14ac:dyDescent="0.25">
      <c r="A59" s="17">
        <v>10</v>
      </c>
      <c r="B59" s="16">
        <v>-0.67743830608759903</v>
      </c>
      <c r="C59" s="16" t="s">
        <v>4</v>
      </c>
      <c r="D59" s="16">
        <v>1.3513411400235003</v>
      </c>
      <c r="E59" s="16">
        <v>0.23102901603125103</v>
      </c>
      <c r="F59" s="16">
        <v>0.6711218046565679</v>
      </c>
      <c r="G59" s="16">
        <v>0.77474327759638739</v>
      </c>
      <c r="H59" s="16" t="s">
        <v>4</v>
      </c>
      <c r="I59" s="16">
        <v>-1.1421643585453971</v>
      </c>
      <c r="J59" s="16">
        <v>-1.7373244249190731</v>
      </c>
      <c r="K59" s="16">
        <v>-8.0098338841872799E-3</v>
      </c>
      <c r="L59" s="16"/>
      <c r="M59" s="41">
        <f t="shared" si="0"/>
        <v>-6.708771064106879E-2</v>
      </c>
      <c r="N59" s="53">
        <f t="shared" si="1"/>
        <v>1.0471693282250882</v>
      </c>
    </row>
    <row r="60" spans="1:14" x14ac:dyDescent="0.25">
      <c r="A60" s="17">
        <v>11</v>
      </c>
      <c r="B60" s="16">
        <v>-1.3064681177204875</v>
      </c>
      <c r="C60" s="16" t="s">
        <v>4</v>
      </c>
      <c r="D60" s="16">
        <v>0.84711799176510527</v>
      </c>
      <c r="E60" s="16">
        <v>0.8094799178026495</v>
      </c>
      <c r="F60" s="16">
        <v>0.33670116680383616</v>
      </c>
      <c r="G60" s="16">
        <v>1.2178146231998654</v>
      </c>
      <c r="H60" s="16" t="s">
        <v>4</v>
      </c>
      <c r="I60" s="16">
        <v>-0.726399083113072</v>
      </c>
      <c r="J60" s="16">
        <v>-1.5021004079454787</v>
      </c>
      <c r="K60" s="16">
        <v>0.65560314155404475</v>
      </c>
      <c r="L60" s="16"/>
      <c r="M60" s="41">
        <f t="shared" si="0"/>
        <v>4.1468654043307865E-2</v>
      </c>
      <c r="N60" s="53">
        <f t="shared" si="1"/>
        <v>1.0607399878448904</v>
      </c>
    </row>
    <row r="61" spans="1:14" ht="15.75" thickBot="1" x14ac:dyDescent="0.3">
      <c r="A61" s="22">
        <v>12</v>
      </c>
      <c r="B61" s="23">
        <v>0.5729448855410636</v>
      </c>
      <c r="C61" s="23" t="s">
        <v>4</v>
      </c>
      <c r="D61" s="23">
        <v>-0.27539349173955224</v>
      </c>
      <c r="E61" s="23">
        <v>-1.1629902541673736</v>
      </c>
      <c r="F61" s="23">
        <v>-0.91514128493927505</v>
      </c>
      <c r="G61" s="23">
        <v>0.70193686794125798</v>
      </c>
      <c r="H61" s="23" t="s">
        <v>4</v>
      </c>
      <c r="I61" s="23">
        <v>-1.2511975218020315</v>
      </c>
      <c r="J61" s="23">
        <v>-0.23591843024682249</v>
      </c>
      <c r="K61" s="23">
        <v>1.268142626818078</v>
      </c>
      <c r="L61" s="23"/>
      <c r="M61" s="54">
        <f t="shared" si="0"/>
        <v>-0.16220207532433195</v>
      </c>
      <c r="N61" s="55">
        <f>_xlfn.STDEV.S(B61:L61)</f>
        <v>0.93394057984392975</v>
      </c>
    </row>
    <row r="64" spans="1:14" ht="15.75" thickBot="1" x14ac:dyDescent="0.3">
      <c r="A64" t="s">
        <v>14</v>
      </c>
    </row>
    <row r="65" spans="1:15" x14ac:dyDescent="0.25">
      <c r="A65" s="10"/>
      <c r="B65" s="11" t="s">
        <v>1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2"/>
    </row>
    <row r="66" spans="1:15" x14ac:dyDescent="0.25">
      <c r="A66" s="17" t="s">
        <v>0</v>
      </c>
      <c r="B66" s="18">
        <v>1980</v>
      </c>
      <c r="C66" s="18">
        <v>1981</v>
      </c>
      <c r="D66" s="18">
        <v>1982</v>
      </c>
      <c r="E66" s="18">
        <v>1983</v>
      </c>
      <c r="F66" s="18">
        <v>1984</v>
      </c>
      <c r="G66" s="18">
        <v>1985</v>
      </c>
      <c r="H66" s="18">
        <v>1986</v>
      </c>
      <c r="I66" s="18">
        <v>1987</v>
      </c>
      <c r="J66" s="18">
        <v>1988</v>
      </c>
      <c r="K66" s="18">
        <v>1989</v>
      </c>
      <c r="L66" s="18">
        <v>1990</v>
      </c>
      <c r="M66" s="18">
        <v>1991</v>
      </c>
      <c r="N66" s="15"/>
    </row>
    <row r="67" spans="1:15" x14ac:dyDescent="0.25">
      <c r="A67" s="17">
        <v>2</v>
      </c>
      <c r="B67" s="20">
        <v>0.24171669598463771</v>
      </c>
      <c r="C67" s="20">
        <v>0.42578386205300428</v>
      </c>
      <c r="D67" s="20">
        <v>0.16444304523440428</v>
      </c>
      <c r="E67" s="20">
        <v>3.7708873372732168E-2</v>
      </c>
      <c r="F67" s="20">
        <v>2.2591843557101918</v>
      </c>
      <c r="G67" s="20">
        <v>-1.2461881594920232</v>
      </c>
      <c r="H67" s="20">
        <v>-0.40739281343589495</v>
      </c>
      <c r="I67" s="20" t="s">
        <v>4</v>
      </c>
      <c r="J67" s="20">
        <v>0.11966972258799292</v>
      </c>
      <c r="K67" s="20">
        <v>-1.3495243305563775</v>
      </c>
      <c r="L67" s="20">
        <v>0.59955356521759051</v>
      </c>
      <c r="M67" s="20">
        <v>-0.84495481667625572</v>
      </c>
      <c r="N67" s="26"/>
      <c r="O67" s="8"/>
    </row>
    <row r="68" spans="1:15" x14ac:dyDescent="0.25">
      <c r="A68" s="17">
        <v>3</v>
      </c>
      <c r="B68" s="20">
        <v>1.0497416961175785</v>
      </c>
      <c r="C68" s="20">
        <v>-0.45831945884993341</v>
      </c>
      <c r="D68" s="20">
        <v>-0.47138482422702888</v>
      </c>
      <c r="E68" s="20">
        <v>-1.0567066449774662</v>
      </c>
      <c r="F68" s="20">
        <v>1.123855029684067</v>
      </c>
      <c r="G68" s="20">
        <v>0.66713342858383151</v>
      </c>
      <c r="H68" s="20">
        <v>-1.0025811394376034</v>
      </c>
      <c r="I68" s="20" t="s">
        <v>4</v>
      </c>
      <c r="J68" s="20">
        <v>1.6816088256655899</v>
      </c>
      <c r="K68" s="20">
        <v>-1.1004567358020148</v>
      </c>
      <c r="L68" s="20">
        <v>0.28523048212978619</v>
      </c>
      <c r="M68" s="20">
        <v>-0.71812065888681287</v>
      </c>
      <c r="N68" s="26"/>
      <c r="O68" s="8"/>
    </row>
    <row r="69" spans="1:15" x14ac:dyDescent="0.25">
      <c r="A69" s="17">
        <v>4</v>
      </c>
      <c r="B69" s="20">
        <v>1.3005585016229535</v>
      </c>
      <c r="C69" s="20">
        <v>-0.27446641630807295</v>
      </c>
      <c r="D69" s="20">
        <v>-0.47539404390356355</v>
      </c>
      <c r="E69" s="20">
        <v>-0.50763893783718239</v>
      </c>
      <c r="F69" s="20">
        <v>-0.27207758840510843</v>
      </c>
      <c r="G69" s="20">
        <v>0.58774741182517731</v>
      </c>
      <c r="H69" s="20">
        <v>-0.74372187625873454</v>
      </c>
      <c r="I69" s="20" t="s">
        <v>4</v>
      </c>
      <c r="J69" s="20">
        <v>0.71718806513243116</v>
      </c>
      <c r="K69" s="20">
        <v>-1.2216518223013775</v>
      </c>
      <c r="L69" s="20">
        <v>1.9236747698478573</v>
      </c>
      <c r="M69" s="20">
        <v>-1.0342180634143756</v>
      </c>
      <c r="N69" s="26"/>
      <c r="O69" s="8"/>
    </row>
    <row r="70" spans="1:15" x14ac:dyDescent="0.25">
      <c r="A70" s="17">
        <v>5</v>
      </c>
      <c r="B70" s="20">
        <v>1.0750490184846002</v>
      </c>
      <c r="C70" s="20">
        <v>1.4823343007104071</v>
      </c>
      <c r="D70" s="20">
        <v>0.65669218660137141</v>
      </c>
      <c r="E70" s="20">
        <v>-0.91586166690730808</v>
      </c>
      <c r="F70" s="20">
        <v>0.46016750201343332</v>
      </c>
      <c r="G70" s="20">
        <v>0.51695651963047151</v>
      </c>
      <c r="H70" s="20">
        <v>7.5765887920548669E-2</v>
      </c>
      <c r="I70" s="20" t="s">
        <v>4</v>
      </c>
      <c r="J70" s="20">
        <v>-0.96728414590836587</v>
      </c>
      <c r="K70" s="20">
        <v>-1.9663232135312918</v>
      </c>
      <c r="L70" s="20">
        <v>-0.17033238622705879</v>
      </c>
      <c r="M70" s="20">
        <v>-0.24716400278681047</v>
      </c>
      <c r="N70" s="26"/>
      <c r="O70" s="8"/>
    </row>
    <row r="71" spans="1:15" x14ac:dyDescent="0.25">
      <c r="A71" s="17">
        <v>6</v>
      </c>
      <c r="B71" s="20">
        <v>0.63295312059026421</v>
      </c>
      <c r="C71" s="20">
        <v>-0.28037581176298532</v>
      </c>
      <c r="D71" s="20">
        <v>0.99407319047887321</v>
      </c>
      <c r="E71" s="20">
        <v>0.14615233332052888</v>
      </c>
      <c r="F71" s="20">
        <v>0.97880602410174788</v>
      </c>
      <c r="G71" s="20">
        <v>0.53093651579886714</v>
      </c>
      <c r="H71" s="20">
        <v>0.35902465010736168</v>
      </c>
      <c r="I71" s="20" t="s">
        <v>4</v>
      </c>
      <c r="J71" s="20">
        <v>-1.3016995065249095</v>
      </c>
      <c r="K71" s="20">
        <v>-2.1084549254420533</v>
      </c>
      <c r="L71" s="20">
        <v>4.8584409332299988E-2</v>
      </c>
      <c r="M71" s="20"/>
      <c r="N71" s="26"/>
      <c r="O71" s="8"/>
    </row>
    <row r="72" spans="1:15" x14ac:dyDescent="0.25">
      <c r="A72" s="17">
        <v>7</v>
      </c>
      <c r="B72" s="20">
        <v>0.68246814539066081</v>
      </c>
      <c r="C72" s="20">
        <v>0.35065171503912662</v>
      </c>
      <c r="D72" s="20">
        <v>0.62002871039748264</v>
      </c>
      <c r="E72" s="20">
        <v>-0.2900993360439012</v>
      </c>
      <c r="F72" s="20">
        <v>1.5618089266314221</v>
      </c>
      <c r="G72" s="20">
        <v>0.63340867714814864</v>
      </c>
      <c r="H72" s="20">
        <v>0.12558879905440862</v>
      </c>
      <c r="I72" s="20" t="s">
        <v>4</v>
      </c>
      <c r="J72" s="20">
        <v>-0.61539975439755645</v>
      </c>
      <c r="K72" s="20">
        <v>-1.530132493460302</v>
      </c>
      <c r="L72" s="20">
        <v>-1.5383233897594863</v>
      </c>
      <c r="M72" s="20"/>
      <c r="N72" s="26"/>
      <c r="O72" s="8"/>
    </row>
    <row r="73" spans="1:15" x14ac:dyDescent="0.25">
      <c r="A73" s="17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5"/>
    </row>
    <row r="74" spans="1:15" x14ac:dyDescent="0.25">
      <c r="A74" s="17" t="s">
        <v>10</v>
      </c>
      <c r="B74" s="18"/>
      <c r="C74" s="19" cm="1">
        <f t="array" ref="C74">SQRT(SUMSQ($B$67:$B$72-C67:C72)/COUNT($B$67:$B$72))</f>
        <v>0.99154642218544486</v>
      </c>
      <c r="D74" s="19" cm="1">
        <f t="array" ref="D74">SQRT(SUMSQ($B$67:$B$72-D67:D72)/COUNT($B$67:$B$72))</f>
        <v>0.98176145937290282</v>
      </c>
      <c r="E74" s="19" cm="1">
        <f t="array" ref="E74">SQRT(SUMSQ($B$67:$B$72-E67:E72)/COUNT($B$67:$B$72))</f>
        <v>1.4659985024490525</v>
      </c>
      <c r="F74" s="19" cm="1">
        <f t="array" ref="F74">SQRT(SUMSQ($B$67:$B$72-F67:F72)/COUNT($B$67:$B$72))</f>
        <v>1.1416206707737842</v>
      </c>
      <c r="G74" s="19" cm="1">
        <f t="array" ref="G74">SQRT(SUMSQ($B$67:$B$72-G67:G72)/COUNT($B$67:$B$72))</f>
        <v>0.72945539633226142</v>
      </c>
      <c r="H74" s="19" cm="1">
        <f t="array" ref="H74">SQRT(SUMSQ($B$67:$B$72-H67:H72)/COUNT($B$67:$B$72))</f>
        <v>1.3035958364143141</v>
      </c>
      <c r="I74" s="19" t="e" cm="1">
        <f t="array" ref="I74">SQRT(SUMSQ($B$67:$B$72-I67:I72)/COUNT($B$67:$B$72))</f>
        <v>#VALUE!</v>
      </c>
      <c r="J74" s="19" cm="1">
        <f t="array" ref="J74">SQRT(SUMSQ($B$67:$B$72-J67:J72)/COUNT($B$67:$B$72))</f>
        <v>1.3135790311570761</v>
      </c>
      <c r="K74" s="19" cm="1">
        <f t="array" ref="K74">SQRT(SUMSQ($B$67:$B$72-K67:K72)/COUNT($B$67:$B$72))</f>
        <v>2.4213567455340339</v>
      </c>
      <c r="L74" s="19" cm="1">
        <f t="array" ref="L74">SQRT(SUMSQ($B$67:$B$72-L67:L72)/COUNT($B$67:$B$72))</f>
        <v>1.149287836119647</v>
      </c>
      <c r="M74" s="19" cm="1">
        <f t="array" ref="M74">SQRT(SUMSQ($B$67:$B$72-M67:M72)/COUNT($B$67:$B$72))</f>
        <v>1.435967361936167</v>
      </c>
      <c r="N74" s="15"/>
    </row>
    <row r="75" spans="1:15" x14ac:dyDescent="0.25">
      <c r="A75" s="17" t="s">
        <v>11</v>
      </c>
      <c r="B75" s="18"/>
      <c r="C75" s="20">
        <v>3</v>
      </c>
      <c r="D75" s="20">
        <v>2</v>
      </c>
      <c r="E75" s="18"/>
      <c r="F75" s="20">
        <v>4</v>
      </c>
      <c r="G75" s="20">
        <v>1</v>
      </c>
      <c r="H75" s="20">
        <v>6</v>
      </c>
      <c r="I75" s="18"/>
      <c r="K75" s="18"/>
      <c r="L75" s="20">
        <v>5</v>
      </c>
      <c r="M75" s="18"/>
      <c r="N75" s="15"/>
    </row>
    <row r="76" spans="1:15" x14ac:dyDescent="0.25">
      <c r="A76" s="17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5"/>
    </row>
    <row r="77" spans="1:15" x14ac:dyDescent="0.25">
      <c r="A77" s="13" t="s">
        <v>0</v>
      </c>
      <c r="B77" s="14">
        <v>1985</v>
      </c>
      <c r="C77" s="14">
        <v>1982</v>
      </c>
      <c r="D77" s="14">
        <v>1981</v>
      </c>
      <c r="E77" s="14">
        <v>1990</v>
      </c>
      <c r="F77" s="14">
        <v>1986</v>
      </c>
      <c r="G77" s="18"/>
      <c r="H77" s="18"/>
      <c r="I77" s="18"/>
      <c r="J77" s="14">
        <v>1984</v>
      </c>
      <c r="K77" s="18"/>
      <c r="L77" s="18"/>
      <c r="M77" s="18"/>
      <c r="N77" s="15"/>
    </row>
    <row r="78" spans="1:15" x14ac:dyDescent="0.25">
      <c r="A78" s="13">
        <v>2</v>
      </c>
      <c r="B78" s="20">
        <v>-1.2461881594920232</v>
      </c>
      <c r="C78" s="20">
        <v>0.16444304523440428</v>
      </c>
      <c r="D78" s="20">
        <v>0.42578386205300428</v>
      </c>
      <c r="E78" s="20">
        <v>0.59955356521759051</v>
      </c>
      <c r="F78" s="20">
        <v>-0.40739281343589495</v>
      </c>
      <c r="G78" s="18"/>
      <c r="H78" s="18"/>
      <c r="I78" s="18"/>
      <c r="J78" s="20">
        <v>2.2591843557101918</v>
      </c>
      <c r="K78" s="18"/>
      <c r="L78" s="18"/>
      <c r="M78" s="18"/>
      <c r="N78" s="15"/>
    </row>
    <row r="79" spans="1:15" x14ac:dyDescent="0.25">
      <c r="A79" s="13">
        <v>3</v>
      </c>
      <c r="B79" s="20">
        <v>0.66713342858383151</v>
      </c>
      <c r="C79" s="20">
        <v>-0.47138482422702888</v>
      </c>
      <c r="D79" s="20">
        <v>-0.45831945884993341</v>
      </c>
      <c r="E79" s="20">
        <v>0.28523048212978619</v>
      </c>
      <c r="F79" s="20">
        <v>-1.0025811394376034</v>
      </c>
      <c r="G79" s="18"/>
      <c r="H79" s="18"/>
      <c r="I79" s="18"/>
      <c r="J79" s="20">
        <v>1.123855029684067</v>
      </c>
      <c r="K79" s="18"/>
      <c r="L79" s="18"/>
      <c r="M79" s="18"/>
      <c r="N79" s="15"/>
    </row>
    <row r="80" spans="1:15" x14ac:dyDescent="0.25">
      <c r="A80" s="13">
        <v>4</v>
      </c>
      <c r="B80" s="20">
        <v>0.58774741182517731</v>
      </c>
      <c r="C80" s="20">
        <v>-0.47539404390356355</v>
      </c>
      <c r="D80" s="20">
        <v>-0.27446641630807295</v>
      </c>
      <c r="E80" s="20">
        <v>1.9236747698478573</v>
      </c>
      <c r="F80" s="20">
        <v>-0.74372187625873454</v>
      </c>
      <c r="G80" s="18"/>
      <c r="H80" s="18"/>
      <c r="I80" s="18"/>
      <c r="J80" s="20">
        <v>-0.27207758840510843</v>
      </c>
      <c r="K80" s="18"/>
      <c r="L80" s="18"/>
      <c r="M80" s="18"/>
      <c r="N80" s="15"/>
    </row>
    <row r="81" spans="1:14" x14ac:dyDescent="0.25">
      <c r="A81" s="13">
        <v>5</v>
      </c>
      <c r="B81" s="20">
        <v>0.51695651963047151</v>
      </c>
      <c r="C81" s="20">
        <v>0.65669218660137141</v>
      </c>
      <c r="D81" s="20">
        <v>1.4823343007104071</v>
      </c>
      <c r="E81" s="20">
        <v>-0.17033238622705879</v>
      </c>
      <c r="F81" s="20">
        <v>7.5765887920548669E-2</v>
      </c>
      <c r="G81" s="18"/>
      <c r="H81" s="18"/>
      <c r="I81" s="18"/>
      <c r="J81" s="20">
        <v>0.46016750201343332</v>
      </c>
      <c r="K81" s="18"/>
      <c r="L81" s="18"/>
      <c r="M81" s="18"/>
      <c r="N81" s="15"/>
    </row>
    <row r="82" spans="1:14" x14ac:dyDescent="0.25">
      <c r="A82" s="13">
        <v>6</v>
      </c>
      <c r="B82" s="20">
        <v>0.53093651579886714</v>
      </c>
      <c r="C82" s="20">
        <v>0.99407319047887321</v>
      </c>
      <c r="D82" s="20">
        <v>-0.28037581176298532</v>
      </c>
      <c r="E82" s="20">
        <v>4.8584409332299988E-2</v>
      </c>
      <c r="F82" s="20">
        <v>0.35902465010736168</v>
      </c>
      <c r="G82" s="18"/>
      <c r="H82" s="18"/>
      <c r="I82" s="18"/>
      <c r="J82" s="20">
        <v>0.97880602410174788</v>
      </c>
      <c r="K82" s="18"/>
      <c r="L82" s="18"/>
      <c r="M82" s="18"/>
      <c r="N82" s="15"/>
    </row>
    <row r="83" spans="1:14" x14ac:dyDescent="0.25">
      <c r="A83" s="13">
        <v>7</v>
      </c>
      <c r="B83" s="20">
        <v>0.63340867714814864</v>
      </c>
      <c r="C83" s="20">
        <v>0.62002871039748264</v>
      </c>
      <c r="D83" s="20">
        <v>0.35065171503912662</v>
      </c>
      <c r="E83" s="20">
        <v>-1.5383233897594863</v>
      </c>
      <c r="F83" s="20">
        <v>0.12558879905440862</v>
      </c>
      <c r="G83" s="18"/>
      <c r="H83" s="18"/>
      <c r="I83" s="18"/>
      <c r="J83" s="20">
        <v>1.5618089266314221</v>
      </c>
      <c r="K83" s="18"/>
      <c r="L83" s="18"/>
      <c r="M83" s="18"/>
      <c r="N83" s="15"/>
    </row>
    <row r="84" spans="1:14" x14ac:dyDescent="0.25">
      <c r="A84" s="13">
        <v>8</v>
      </c>
      <c r="B84" s="50">
        <v>0.22084950674609799</v>
      </c>
      <c r="C84" s="50">
        <v>0.23455782416232865</v>
      </c>
      <c r="D84" s="42">
        <v>0.41381098444125602</v>
      </c>
      <c r="E84" s="50">
        <v>-2.189275844656644</v>
      </c>
      <c r="F84" s="49">
        <v>1.3869022448526236</v>
      </c>
      <c r="G84" s="18"/>
      <c r="H84" s="18"/>
      <c r="I84" s="18"/>
      <c r="J84" s="27" t="s">
        <v>4</v>
      </c>
      <c r="K84" s="18"/>
      <c r="L84" s="18"/>
      <c r="M84" s="18"/>
      <c r="N84" s="15"/>
    </row>
    <row r="85" spans="1:14" x14ac:dyDescent="0.25">
      <c r="A85" s="17" t="s">
        <v>10</v>
      </c>
      <c r="B85" s="20">
        <f>G74</f>
        <v>0.72945539633226142</v>
      </c>
      <c r="C85" s="20">
        <f>D74</f>
        <v>0.98176145937290282</v>
      </c>
      <c r="D85" s="20">
        <f>C74</f>
        <v>0.99154642218544486</v>
      </c>
      <c r="E85" s="20">
        <f>L74</f>
        <v>1.149287836119647</v>
      </c>
      <c r="F85" s="19">
        <f>H74</f>
        <v>1.3035958364143141</v>
      </c>
      <c r="G85" s="18"/>
      <c r="H85" s="18"/>
      <c r="I85" s="18"/>
      <c r="J85" s="20">
        <f>F74</f>
        <v>1.1416206707737842</v>
      </c>
      <c r="K85" s="18"/>
      <c r="L85" s="18"/>
      <c r="M85" s="18"/>
      <c r="N85" s="15"/>
    </row>
    <row r="86" spans="1:14" ht="15.75" thickBot="1" x14ac:dyDescent="0.3">
      <c r="A86" s="22" t="s">
        <v>12</v>
      </c>
      <c r="B86" s="28" cm="1">
        <f t="array" ref="B86">(1/B85)/(SUM(1/$B$85:$F$85))</f>
        <v>0.27226034092304019</v>
      </c>
      <c r="C86" s="28" cm="1">
        <f t="array" ref="C86">(1/C85)/(SUM(1/$B$85:$F$85))</f>
        <v>0.20229127248530329</v>
      </c>
      <c r="D86" s="28" cm="1">
        <f t="array" ref="D86">(1/D85)/(SUM(1/$B$85:$F$85))</f>
        <v>0.20029498412776203</v>
      </c>
      <c r="E86" s="28" cm="1">
        <f t="array" ref="E86">(1/E85)/(SUM(1/$B$85:$F$85))</f>
        <v>0.17280420852979197</v>
      </c>
      <c r="F86" s="28" cm="1">
        <f t="array" ref="F86">(1/F85)/(SUM(1/$B$85:$F$85))</f>
        <v>0.15234919393410251</v>
      </c>
      <c r="G86" s="28"/>
      <c r="H86" s="28">
        <f>SUM(B86:F86)</f>
        <v>1</v>
      </c>
      <c r="I86" s="28"/>
      <c r="J86" s="28"/>
      <c r="K86" s="28"/>
      <c r="L86" s="28"/>
      <c r="M86" s="28"/>
      <c r="N86" s="29"/>
    </row>
    <row r="89" spans="1:14" ht="15.75" thickBot="1" x14ac:dyDescent="0.3">
      <c r="A89" t="s">
        <v>15</v>
      </c>
    </row>
    <row r="90" spans="1:14" x14ac:dyDescent="0.25">
      <c r="A90" s="30" t="s">
        <v>0</v>
      </c>
      <c r="B90" s="31">
        <v>1980</v>
      </c>
      <c r="C90" s="31">
        <v>1981</v>
      </c>
      <c r="D90" s="31">
        <v>1982</v>
      </c>
      <c r="E90" s="31">
        <v>1983</v>
      </c>
      <c r="F90" s="31">
        <v>1984</v>
      </c>
      <c r="G90" s="31">
        <v>1985</v>
      </c>
      <c r="H90" s="31">
        <v>1986</v>
      </c>
      <c r="I90" s="31">
        <v>1987</v>
      </c>
      <c r="J90" s="31">
        <v>1988</v>
      </c>
      <c r="K90" s="31">
        <v>1989</v>
      </c>
      <c r="L90" s="31">
        <v>1990</v>
      </c>
      <c r="M90" s="31">
        <v>1991</v>
      </c>
      <c r="N90" s="12"/>
    </row>
    <row r="91" spans="1:14" x14ac:dyDescent="0.25">
      <c r="A91" s="13">
        <v>3</v>
      </c>
      <c r="B91" s="16">
        <v>1.0497416961175785</v>
      </c>
      <c r="C91" s="16">
        <v>-0.45831945884993341</v>
      </c>
      <c r="D91" s="16">
        <v>-0.47138482422702888</v>
      </c>
      <c r="E91" s="16">
        <v>-1.0567066449774662</v>
      </c>
      <c r="F91" s="16">
        <v>1.123855029684067</v>
      </c>
      <c r="G91" s="16">
        <v>0.66713342858383151</v>
      </c>
      <c r="H91" s="16">
        <v>-1.0025811394376034</v>
      </c>
      <c r="I91" s="27" t="s">
        <v>4</v>
      </c>
      <c r="J91" s="16">
        <v>1.6816088256655899</v>
      </c>
      <c r="K91" s="16">
        <v>-1.1004567358020148</v>
      </c>
      <c r="L91" s="16">
        <v>0.28523048212978619</v>
      </c>
      <c r="M91" s="16">
        <v>-0.71812065888681287</v>
      </c>
      <c r="N91" s="15"/>
    </row>
    <row r="92" spans="1:14" x14ac:dyDescent="0.25">
      <c r="A92" s="13">
        <v>4</v>
      </c>
      <c r="B92" s="16">
        <v>1.3005585016229535</v>
      </c>
      <c r="C92" s="16">
        <v>-0.27446641630807295</v>
      </c>
      <c r="D92" s="16">
        <v>-0.47539404390356355</v>
      </c>
      <c r="E92" s="16">
        <v>-0.50763893783718239</v>
      </c>
      <c r="F92" s="16">
        <v>-0.27207758840510843</v>
      </c>
      <c r="G92" s="16">
        <v>0.58774741182517731</v>
      </c>
      <c r="H92" s="16">
        <v>-0.74372187625873454</v>
      </c>
      <c r="I92" s="27" t="s">
        <v>4</v>
      </c>
      <c r="J92" s="16">
        <v>0.71718806513243116</v>
      </c>
      <c r="K92" s="16">
        <v>-1.2216518223013775</v>
      </c>
      <c r="L92" s="16">
        <v>1.9236747698478573</v>
      </c>
      <c r="M92" s="16">
        <v>-1.0342180634143756</v>
      </c>
      <c r="N92" s="15"/>
    </row>
    <row r="93" spans="1:14" x14ac:dyDescent="0.25">
      <c r="A93" s="13">
        <v>5</v>
      </c>
      <c r="B93" s="16">
        <v>1.0750490184846002</v>
      </c>
      <c r="C93" s="16">
        <v>1.4823343007104071</v>
      </c>
      <c r="D93" s="16">
        <v>0.65669218660137141</v>
      </c>
      <c r="E93" s="16">
        <v>-0.91586166690730808</v>
      </c>
      <c r="F93" s="16">
        <v>0.46016750201343332</v>
      </c>
      <c r="G93" s="16">
        <v>0.51695651963047151</v>
      </c>
      <c r="H93" s="16">
        <v>7.5765887920548669E-2</v>
      </c>
      <c r="I93" s="27" t="s">
        <v>4</v>
      </c>
      <c r="J93" s="16">
        <v>-0.96728414590836587</v>
      </c>
      <c r="K93" s="16">
        <v>-1.9663232135312918</v>
      </c>
      <c r="L93" s="16">
        <v>-0.17033238622705879</v>
      </c>
      <c r="M93" s="16">
        <v>-0.24716400278681047</v>
      </c>
      <c r="N93" s="15"/>
    </row>
    <row r="94" spans="1:14" x14ac:dyDescent="0.25">
      <c r="A94" s="13">
        <v>6</v>
      </c>
      <c r="B94" s="16">
        <v>0.63295312059026421</v>
      </c>
      <c r="C94" s="16">
        <v>-0.28037581176298532</v>
      </c>
      <c r="D94" s="16">
        <v>0.99407319047887321</v>
      </c>
      <c r="E94" s="16">
        <v>0.14615233332052888</v>
      </c>
      <c r="F94" s="16">
        <v>0.97880602410174788</v>
      </c>
      <c r="G94" s="16">
        <v>0.53093651579886714</v>
      </c>
      <c r="H94" s="16">
        <v>0.35902465010736168</v>
      </c>
      <c r="I94" s="27" t="s">
        <v>4</v>
      </c>
      <c r="J94" s="16">
        <v>-1.3016995065249095</v>
      </c>
      <c r="K94" s="16">
        <v>-2.1084549254420533</v>
      </c>
      <c r="L94" s="16">
        <v>4.8584409332299988E-2</v>
      </c>
      <c r="M94" s="16"/>
      <c r="N94" s="15"/>
    </row>
    <row r="95" spans="1:14" x14ac:dyDescent="0.25">
      <c r="A95" s="13">
        <v>7</v>
      </c>
      <c r="B95" s="16">
        <v>0.68246814539066081</v>
      </c>
      <c r="C95" s="16">
        <v>0.35065171503912662</v>
      </c>
      <c r="D95" s="16">
        <v>0.62002871039748264</v>
      </c>
      <c r="E95" s="16">
        <v>-0.2900993360439012</v>
      </c>
      <c r="F95" s="16">
        <v>1.5618089266314221</v>
      </c>
      <c r="G95" s="16">
        <v>0.63340867714814864</v>
      </c>
      <c r="H95" s="16">
        <v>0.12558879905440862</v>
      </c>
      <c r="I95" s="27" t="s">
        <v>4</v>
      </c>
      <c r="J95" s="16">
        <v>-0.61539975439755645</v>
      </c>
      <c r="K95" s="16">
        <v>-1.530132493460302</v>
      </c>
      <c r="L95" s="16">
        <v>-1.5383233897594863</v>
      </c>
      <c r="M95" s="16"/>
      <c r="N95" s="15"/>
    </row>
    <row r="96" spans="1:14" x14ac:dyDescent="0.25">
      <c r="A96" s="13">
        <v>8</v>
      </c>
      <c r="B96" s="16">
        <v>0.10953524532786452</v>
      </c>
      <c r="C96" s="16">
        <v>0.41381098444125602</v>
      </c>
      <c r="D96" s="16">
        <v>0.23455782416232865</v>
      </c>
      <c r="E96" s="16">
        <v>0.7516687654369929</v>
      </c>
      <c r="F96" s="27" t="s">
        <v>4</v>
      </c>
      <c r="G96" s="16">
        <v>0.22084950674609799</v>
      </c>
      <c r="H96" s="16">
        <v>1.3869022448526236</v>
      </c>
      <c r="I96" s="27" t="s">
        <v>4</v>
      </c>
      <c r="J96" s="16">
        <v>-0.48524827384348351</v>
      </c>
      <c r="K96" s="16">
        <v>-0.44280045246703703</v>
      </c>
      <c r="L96" s="16">
        <v>-2.189275844656644</v>
      </c>
      <c r="M96" s="16"/>
      <c r="N96" s="15"/>
    </row>
    <row r="97" spans="1:14" x14ac:dyDescent="0.25">
      <c r="A97" s="32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16"/>
      <c r="N97" s="15"/>
    </row>
    <row r="98" spans="1:14" x14ac:dyDescent="0.25">
      <c r="A98" s="17"/>
      <c r="B98" s="18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5"/>
    </row>
    <row r="99" spans="1:14" x14ac:dyDescent="0.25">
      <c r="A99" s="17" t="s">
        <v>10</v>
      </c>
      <c r="B99" s="18"/>
      <c r="C99" s="19" cm="1">
        <f t="array" ref="C99">SQRT(SUMSQ($B$91:$B$96-C91:C96)/COUNT($B$91:$B$96))</f>
        <v>0.99646783255332272</v>
      </c>
      <c r="D99" s="19" cm="1">
        <f t="array" ref="D99">SQRT(SUMSQ($B$91:$B$96-D91:D96)/COUNT($B$91:$B$96))</f>
        <v>0.98258102352751064</v>
      </c>
      <c r="E99" s="19" cm="1">
        <f t="array" ref="E99">SQRT(SUMSQ($B$91:$B$96-E91:E96)/COUNT($B$91:$B$96))</f>
        <v>1.4869222082912339</v>
      </c>
      <c r="F99" s="19" t="e" cm="1">
        <f t="array" ref="F99">SQRT(SUMSQ($B$91:$B$96-F91:F96)/COUNT($B$91:$B$96))</f>
        <v>#VALUE!</v>
      </c>
      <c r="G99" s="19" cm="1">
        <f t="array" ref="G99">SQRT(SUMSQ($B$91:$B$96-G91:G96)/COUNT($B$91:$B$96))</f>
        <v>0.40644004422005531</v>
      </c>
      <c r="H99" s="19" cm="1">
        <f t="array" ref="H99">SQRT(SUMSQ($B$91:$B$96-H91:H96)/COUNT($B$91:$B$96))</f>
        <v>1.3787975391958467</v>
      </c>
      <c r="I99" s="19" t="e" cm="1">
        <f t="array" ref="I99">SQRT(SUMSQ($B$91:$B$96-I91:I96)/COUNT($B$91:$B$96))</f>
        <v>#VALUE!</v>
      </c>
      <c r="J99" s="19" cm="1">
        <f t="array" ref="J99">SQRT(SUMSQ($B$91:$B$96-J91:J96)/COUNT($B$91:$B$96))</f>
        <v>1.334903941458957</v>
      </c>
      <c r="K99" s="19" cm="1">
        <f t="array" ref="K99">SQRT(SUMSQ($B$91:$B$96-K91:K96)/COUNT($B$91:$B$96))</f>
        <v>2.3434603208848479</v>
      </c>
      <c r="L99" s="19" cm="1">
        <f t="array" ref="L99">SQRT(SUMSQ($B$91:$B$96-L91:L96)/COUNT($B$91:$B$96))</f>
        <v>1.4765760158764154</v>
      </c>
      <c r="M99" s="19" cm="1">
        <f t="array" ref="M99">SQRT(SUMSQ($B$91:$B$96-M91:M96)/COUNT($B$91:$B$96))</f>
        <v>1.366452620279716</v>
      </c>
      <c r="N99" s="15"/>
    </row>
    <row r="100" spans="1:14" x14ac:dyDescent="0.25">
      <c r="A100" s="17" t="s">
        <v>11</v>
      </c>
      <c r="B100" s="18"/>
      <c r="C100" s="16">
        <v>3</v>
      </c>
      <c r="D100" s="16">
        <v>2</v>
      </c>
      <c r="E100" s="18"/>
      <c r="F100" s="18"/>
      <c r="G100" s="16">
        <v>1</v>
      </c>
      <c r="H100" s="16">
        <v>5</v>
      </c>
      <c r="I100" s="18"/>
      <c r="J100" s="16">
        <v>4</v>
      </c>
      <c r="K100" s="18"/>
      <c r="M100" s="18"/>
      <c r="N100" s="15"/>
    </row>
    <row r="101" spans="1:14" ht="15.75" thickBot="1" x14ac:dyDescent="0.3">
      <c r="A101" s="17"/>
      <c r="B101" s="18"/>
      <c r="C101" s="16"/>
      <c r="D101" s="16"/>
      <c r="E101" s="16"/>
      <c r="F101" s="18"/>
      <c r="G101" s="16"/>
      <c r="H101" s="18"/>
      <c r="I101" s="18"/>
      <c r="J101" s="18"/>
      <c r="K101" s="18"/>
      <c r="L101" s="16"/>
      <c r="M101" s="18"/>
      <c r="N101" s="15"/>
    </row>
    <row r="102" spans="1:14" x14ac:dyDescent="0.25">
      <c r="A102" s="13" t="s">
        <v>0</v>
      </c>
      <c r="B102" s="14">
        <v>1985</v>
      </c>
      <c r="C102" s="14">
        <v>1982</v>
      </c>
      <c r="D102" s="14">
        <v>1981</v>
      </c>
      <c r="E102" s="14">
        <v>1988</v>
      </c>
      <c r="F102" s="31">
        <v>1986</v>
      </c>
      <c r="G102" s="18"/>
      <c r="H102" s="18"/>
      <c r="I102" s="18"/>
      <c r="J102" s="18"/>
      <c r="K102" s="18"/>
      <c r="L102" s="18"/>
      <c r="M102" s="18"/>
      <c r="N102" s="15"/>
    </row>
    <row r="103" spans="1:14" x14ac:dyDescent="0.25">
      <c r="A103" s="13">
        <v>3</v>
      </c>
      <c r="B103" s="16">
        <v>-1.0025811394376034</v>
      </c>
      <c r="C103" s="16">
        <v>-0.47138482422702888</v>
      </c>
      <c r="D103" s="16">
        <v>-0.45831945884993341</v>
      </c>
      <c r="E103" s="16">
        <v>1.6816088256655899</v>
      </c>
      <c r="F103" s="16">
        <v>-1.0025811394376034</v>
      </c>
      <c r="G103" s="18"/>
      <c r="H103" s="18"/>
      <c r="I103" s="18"/>
      <c r="J103" s="18"/>
      <c r="K103" s="18"/>
      <c r="L103" s="18"/>
      <c r="M103" s="18"/>
      <c r="N103" s="15"/>
    </row>
    <row r="104" spans="1:14" x14ac:dyDescent="0.25">
      <c r="A104" s="13">
        <v>4</v>
      </c>
      <c r="B104" s="16">
        <v>-0.74372187625873454</v>
      </c>
      <c r="C104" s="16">
        <v>-0.47539404390356355</v>
      </c>
      <c r="D104" s="16">
        <v>-0.27446641630807295</v>
      </c>
      <c r="E104" s="16">
        <v>0.71718806513243116</v>
      </c>
      <c r="F104" s="16">
        <v>-0.74372187625873454</v>
      </c>
      <c r="G104" s="18"/>
      <c r="H104" s="18"/>
      <c r="I104" s="18"/>
      <c r="J104" s="18"/>
      <c r="K104" s="18"/>
      <c r="L104" s="18"/>
      <c r="M104" s="18"/>
      <c r="N104" s="15"/>
    </row>
    <row r="105" spans="1:14" x14ac:dyDescent="0.25">
      <c r="A105" s="13">
        <v>5</v>
      </c>
      <c r="B105" s="16">
        <v>7.5765887920548669E-2</v>
      </c>
      <c r="C105" s="16">
        <v>0.65669218660137141</v>
      </c>
      <c r="D105" s="16">
        <v>1.4823343007104071</v>
      </c>
      <c r="E105" s="16">
        <v>-0.96728414590836587</v>
      </c>
      <c r="F105" s="16">
        <v>7.5765887920548669E-2</v>
      </c>
      <c r="G105" s="18"/>
      <c r="H105" s="18"/>
      <c r="I105" s="18"/>
      <c r="J105" s="18"/>
      <c r="K105" s="18"/>
      <c r="L105" s="18"/>
      <c r="M105" s="18"/>
      <c r="N105" s="15"/>
    </row>
    <row r="106" spans="1:14" x14ac:dyDescent="0.25">
      <c r="A106" s="13">
        <v>6</v>
      </c>
      <c r="B106" s="16">
        <v>0.35902465010736168</v>
      </c>
      <c r="C106" s="16">
        <v>0.99407319047887321</v>
      </c>
      <c r="D106" s="16">
        <v>-0.28037581176298532</v>
      </c>
      <c r="E106" s="16">
        <v>-1.3016995065249095</v>
      </c>
      <c r="F106" s="16">
        <v>0.35902465010736168</v>
      </c>
      <c r="G106" s="18"/>
      <c r="H106" s="18"/>
      <c r="I106" s="18"/>
      <c r="J106" s="18"/>
      <c r="K106" s="18"/>
      <c r="L106" s="18"/>
      <c r="M106" s="18"/>
      <c r="N106" s="15"/>
    </row>
    <row r="107" spans="1:14" x14ac:dyDescent="0.25">
      <c r="A107" s="13">
        <v>7</v>
      </c>
      <c r="B107" s="16">
        <v>0.12558879905440862</v>
      </c>
      <c r="C107" s="16">
        <v>0.62002871039748264</v>
      </c>
      <c r="D107" s="16">
        <v>0.35065171503912662</v>
      </c>
      <c r="E107" s="16">
        <v>-0.61539975439755645</v>
      </c>
      <c r="F107" s="16">
        <v>0.12558879905440862</v>
      </c>
      <c r="G107" s="18"/>
      <c r="H107" s="18"/>
      <c r="I107" s="18"/>
      <c r="J107" s="18"/>
      <c r="K107" s="18"/>
      <c r="L107" s="18"/>
      <c r="M107" s="18"/>
      <c r="N107" s="15"/>
    </row>
    <row r="108" spans="1:14" x14ac:dyDescent="0.25">
      <c r="A108" s="13">
        <v>8</v>
      </c>
      <c r="B108" s="16">
        <v>1.3869022448526236</v>
      </c>
      <c r="C108" s="16">
        <v>0.23455782416232865</v>
      </c>
      <c r="D108" s="16">
        <v>0.41381098444125602</v>
      </c>
      <c r="E108" s="16">
        <v>-0.48524827384348351</v>
      </c>
      <c r="F108" s="16">
        <v>1.3869022448526236</v>
      </c>
      <c r="G108" s="18"/>
      <c r="H108" s="18"/>
      <c r="I108" s="18"/>
      <c r="J108" s="18"/>
      <c r="K108" s="18"/>
      <c r="L108" s="18"/>
      <c r="M108" s="18"/>
      <c r="N108" s="15"/>
    </row>
    <row r="109" spans="1:14" x14ac:dyDescent="0.25">
      <c r="A109" s="13">
        <v>9</v>
      </c>
      <c r="B109" s="50">
        <v>0.47591802377826392</v>
      </c>
      <c r="C109" s="50">
        <v>0.47972032621961597</v>
      </c>
      <c r="D109" s="50">
        <v>0.61431345031079176</v>
      </c>
      <c r="E109" s="50">
        <v>-1.0315747937942894</v>
      </c>
      <c r="F109" s="49">
        <v>1.003091795464792</v>
      </c>
      <c r="G109" s="18"/>
      <c r="H109" s="18"/>
      <c r="I109" s="18"/>
      <c r="J109" s="18"/>
      <c r="K109" s="18"/>
      <c r="L109" s="18"/>
      <c r="M109" s="18"/>
      <c r="N109" s="15"/>
    </row>
    <row r="110" spans="1:14" x14ac:dyDescent="0.25">
      <c r="A110" s="17" t="s">
        <v>10</v>
      </c>
      <c r="B110" s="50">
        <f>G99</f>
        <v>0.40644004422005531</v>
      </c>
      <c r="C110" s="50">
        <f>D99</f>
        <v>0.98258102352751064</v>
      </c>
      <c r="D110" s="50">
        <f>C99</f>
        <v>0.99646783255332272</v>
      </c>
      <c r="E110" s="50">
        <f>J99</f>
        <v>1.334903941458957</v>
      </c>
      <c r="F110" s="50">
        <f>H99</f>
        <v>1.3787975391958467</v>
      </c>
      <c r="G110" s="18"/>
      <c r="H110" s="18"/>
      <c r="I110" s="18"/>
      <c r="J110" s="18"/>
      <c r="K110" s="18"/>
      <c r="L110" s="18"/>
      <c r="M110" s="18"/>
      <c r="N110" s="15"/>
    </row>
    <row r="111" spans="1:14" ht="15.75" thickBot="1" x14ac:dyDescent="0.3">
      <c r="A111" s="22" t="s">
        <v>12</v>
      </c>
      <c r="B111" s="51" cm="1">
        <f t="array" ref="B111">(1/B110)/(SUM(1/$B$110:$F$110))</f>
        <v>0.41309066556524032</v>
      </c>
      <c r="C111" s="51" cm="1">
        <f t="array" ref="C111">(1/C110)/(SUM(1/$B$110:$F$110))</f>
        <v>0.17087302152088379</v>
      </c>
      <c r="D111" s="51" cm="1">
        <f t="array" ref="D111">(1/D110)/(SUM(1/$B$110:$F$110))</f>
        <v>0.1684917293807815</v>
      </c>
      <c r="E111" s="51" cm="1">
        <f t="array" ref="E111">(1/E110)/(SUM(1/$B$110:$F$110))</f>
        <v>0.12577428469926388</v>
      </c>
      <c r="F111" s="51" cm="1">
        <f t="array" ref="F111">(1/F110)/(SUM(1/$B$110:$F$110))</f>
        <v>0.12177029883383049</v>
      </c>
      <c r="G111" s="28"/>
      <c r="H111" s="28">
        <f>SUM(B111:F111)</f>
        <v>1</v>
      </c>
      <c r="I111" s="28"/>
      <c r="J111" s="28"/>
      <c r="K111" s="28"/>
      <c r="L111" s="28"/>
      <c r="M111" s="28"/>
      <c r="N111" s="29"/>
    </row>
    <row r="114" spans="1:14" ht="15.75" thickBot="1" x14ac:dyDescent="0.3">
      <c r="A114" t="s">
        <v>16</v>
      </c>
    </row>
    <row r="115" spans="1:14" x14ac:dyDescent="0.25">
      <c r="A115" s="30" t="s">
        <v>0</v>
      </c>
      <c r="B115" s="31">
        <v>1980</v>
      </c>
      <c r="C115" s="31">
        <v>1981</v>
      </c>
      <c r="D115" s="31">
        <v>1982</v>
      </c>
      <c r="E115" s="31">
        <v>1983</v>
      </c>
      <c r="F115" s="31">
        <v>1984</v>
      </c>
      <c r="G115" s="31">
        <v>1985</v>
      </c>
      <c r="H115" s="31">
        <v>1986</v>
      </c>
      <c r="I115" s="31">
        <v>1987</v>
      </c>
      <c r="J115" s="31">
        <v>1988</v>
      </c>
      <c r="K115" s="31">
        <v>1989</v>
      </c>
      <c r="L115" s="31">
        <v>1990</v>
      </c>
      <c r="M115" s="31">
        <v>1991</v>
      </c>
      <c r="N115" s="12"/>
    </row>
    <row r="116" spans="1:14" x14ac:dyDescent="0.25">
      <c r="A116" s="13">
        <v>4</v>
      </c>
      <c r="B116" s="16">
        <v>1.3005585016229535</v>
      </c>
      <c r="C116" s="16">
        <v>-0.27446641630807295</v>
      </c>
      <c r="D116" s="16">
        <v>-0.47539404390356355</v>
      </c>
      <c r="E116" s="16">
        <v>-0.50763893783718239</v>
      </c>
      <c r="F116" s="16">
        <v>-0.27207758840510843</v>
      </c>
      <c r="G116" s="16">
        <v>0.58774741182517731</v>
      </c>
      <c r="H116" s="16">
        <v>-0.74372187625873454</v>
      </c>
      <c r="I116" s="27" t="s">
        <v>4</v>
      </c>
      <c r="J116" s="16">
        <v>0.71718806513243116</v>
      </c>
      <c r="K116" s="16">
        <v>-1.2216518223013775</v>
      </c>
      <c r="L116" s="16">
        <v>1.9236747698478573</v>
      </c>
      <c r="M116" s="16">
        <v>-1.0342180634143756</v>
      </c>
      <c r="N116" s="15"/>
    </row>
    <row r="117" spans="1:14" x14ac:dyDescent="0.25">
      <c r="A117" s="13">
        <v>5</v>
      </c>
      <c r="B117" s="16">
        <v>1.0750490184846002</v>
      </c>
      <c r="C117" s="16">
        <v>1.4823343007104071</v>
      </c>
      <c r="D117" s="16">
        <v>0.65669218660137141</v>
      </c>
      <c r="E117" s="16">
        <v>-0.91586166690730808</v>
      </c>
      <c r="F117" s="16">
        <v>0.46016750201343332</v>
      </c>
      <c r="G117" s="16">
        <v>0.51695651963047151</v>
      </c>
      <c r="H117" s="16">
        <v>7.5765887920548669E-2</v>
      </c>
      <c r="I117" s="27" t="s">
        <v>4</v>
      </c>
      <c r="J117" s="16">
        <v>-0.96728414590836587</v>
      </c>
      <c r="K117" s="16">
        <v>-1.9663232135312918</v>
      </c>
      <c r="L117" s="16">
        <v>-0.17033238622705879</v>
      </c>
      <c r="M117" s="16">
        <v>-0.24716400278681047</v>
      </c>
      <c r="N117" s="15"/>
    </row>
    <row r="118" spans="1:14" x14ac:dyDescent="0.25">
      <c r="A118" s="13">
        <v>6</v>
      </c>
      <c r="B118" s="16">
        <v>0.63295312059026421</v>
      </c>
      <c r="C118" s="16">
        <v>-0.28037581176298532</v>
      </c>
      <c r="D118" s="16">
        <v>0.99407319047887321</v>
      </c>
      <c r="E118" s="16">
        <v>0.14615233332052888</v>
      </c>
      <c r="F118" s="16">
        <v>0.97880602410174788</v>
      </c>
      <c r="G118" s="16">
        <v>0.53093651579886714</v>
      </c>
      <c r="H118" s="16">
        <v>0.35902465010736168</v>
      </c>
      <c r="I118" s="27" t="s">
        <v>4</v>
      </c>
      <c r="J118" s="16">
        <v>-1.3016995065249095</v>
      </c>
      <c r="K118" s="16">
        <v>-2.1084549254420533</v>
      </c>
      <c r="L118" s="16">
        <v>4.8584409332299988E-2</v>
      </c>
      <c r="M118" s="16"/>
      <c r="N118" s="15"/>
    </row>
    <row r="119" spans="1:14" x14ac:dyDescent="0.25">
      <c r="A119" s="13">
        <v>7</v>
      </c>
      <c r="B119" s="16">
        <v>0.68246814539066081</v>
      </c>
      <c r="C119" s="16">
        <v>0.35065171503912662</v>
      </c>
      <c r="D119" s="16">
        <v>0.62002871039748264</v>
      </c>
      <c r="E119" s="16">
        <v>-0.2900993360439012</v>
      </c>
      <c r="F119" s="16">
        <v>1.5618089266314221</v>
      </c>
      <c r="G119" s="16">
        <v>0.63340867714814864</v>
      </c>
      <c r="H119" s="16">
        <v>0.12558879905440862</v>
      </c>
      <c r="I119" s="27" t="s">
        <v>4</v>
      </c>
      <c r="J119" s="16">
        <v>-0.61539975439755645</v>
      </c>
      <c r="K119" s="16">
        <v>-1.530132493460302</v>
      </c>
      <c r="L119" s="16">
        <v>-1.5383233897594863</v>
      </c>
      <c r="M119" s="16"/>
      <c r="N119" s="15"/>
    </row>
    <row r="120" spans="1:14" x14ac:dyDescent="0.25">
      <c r="A120" s="13">
        <v>8</v>
      </c>
      <c r="B120" s="16">
        <v>0.10953524532786452</v>
      </c>
      <c r="C120" s="16">
        <v>0.41381098444125602</v>
      </c>
      <c r="D120" s="16">
        <v>0.23455782416232865</v>
      </c>
      <c r="E120" s="16">
        <v>0.7516687654369929</v>
      </c>
      <c r="F120" s="27" t="s">
        <v>4</v>
      </c>
      <c r="G120" s="16">
        <v>0.22084950674609799</v>
      </c>
      <c r="H120" s="16">
        <v>1.3869022448526236</v>
      </c>
      <c r="I120" s="27" t="s">
        <v>4</v>
      </c>
      <c r="J120" s="16">
        <v>-0.48524827384348351</v>
      </c>
      <c r="K120" s="16">
        <v>-0.44280045246703703</v>
      </c>
      <c r="L120" s="16">
        <v>-2.189275844656644</v>
      </c>
      <c r="M120" s="16"/>
      <c r="N120" s="15"/>
    </row>
    <row r="121" spans="1:14" x14ac:dyDescent="0.25">
      <c r="A121" s="13">
        <v>9</v>
      </c>
      <c r="B121" s="16">
        <v>-0.35397825618182349</v>
      </c>
      <c r="C121" s="16">
        <v>0.61431345031079176</v>
      </c>
      <c r="D121" s="16">
        <v>0.47972032621961597</v>
      </c>
      <c r="E121" s="16">
        <v>1.5238021653000016</v>
      </c>
      <c r="F121" s="33">
        <v>-1.0080406426738754E-2</v>
      </c>
      <c r="G121" s="16">
        <v>0.47591802377826392</v>
      </c>
      <c r="H121" s="16">
        <v>1.003091795464792</v>
      </c>
      <c r="I121" s="27" t="s">
        <v>4</v>
      </c>
      <c r="J121" s="16">
        <v>-1.0315747937942894</v>
      </c>
      <c r="K121" s="16">
        <v>-1.350103244150296</v>
      </c>
      <c r="L121" s="16">
        <v>-1.3511090605203167</v>
      </c>
      <c r="M121" s="16"/>
      <c r="N121" s="15"/>
    </row>
    <row r="122" spans="1:14" x14ac:dyDescent="0.25">
      <c r="A122" s="32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16"/>
      <c r="N122" s="15"/>
    </row>
    <row r="123" spans="1:14" x14ac:dyDescent="0.25">
      <c r="A123" s="17"/>
      <c r="B123" s="18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5"/>
    </row>
    <row r="124" spans="1:14" x14ac:dyDescent="0.25">
      <c r="A124" s="17" t="s">
        <v>10</v>
      </c>
      <c r="B124" s="18"/>
      <c r="C124" s="19" cm="1">
        <f t="array" ref="C124">SQRT(SUMSQ($B$116:$B$121-C116:C121)/COUNT($B$116:$B$121))</f>
        <v>0.87759417629691217</v>
      </c>
      <c r="D124" s="19" cm="1">
        <f t="array" ref="D124">SQRT(SUMSQ($B$116:$B$121-D116:D121)/COUNT($B$116:$B$121))</f>
        <v>0.8340683667202885</v>
      </c>
      <c r="E124" s="19" cm="1">
        <f t="array" ref="E124">SQRT(SUMSQ($B$116:$B$121-E116:E121)/COUNT($B$116:$B$121))</f>
        <v>1.4349541583070677</v>
      </c>
      <c r="F124" s="19" t="e" cm="1">
        <f t="array" ref="F124">SQRT(SUMSQ($B$116:$B$121-F116:F121)/COUNT($B$116:$B$121))</f>
        <v>#VALUE!</v>
      </c>
      <c r="G124" s="19" cm="1">
        <f t="array" ref="G124">SQRT(SUMSQ($B$116:$B$121-G116:G121)/COUNT($B$116:$B$121))</f>
        <v>0.50555247112771251</v>
      </c>
      <c r="H124" s="19" cm="1">
        <f t="array" ref="H124">SQRT(SUMSQ($B$116:$B$121-H116:H121)/COUNT($B$116:$B$121))</f>
        <v>1.2271991164361509</v>
      </c>
      <c r="I124" s="19" t="e" cm="1">
        <f t="array" ref="I124">SQRT(SUMSQ($B$116:$B$121-I116:I121)/COUNT($B$116:$B$121))</f>
        <v>#VALUE!</v>
      </c>
      <c r="J124" s="19" cm="1">
        <f t="array" ref="J124">SQRT(SUMSQ($B$116:$B$121-J116:J121)/COUNT($B$116:$B$121))</f>
        <v>1.3386368810545741</v>
      </c>
      <c r="K124" s="19" cm="1">
        <f t="array" ref="K124">SQRT(SUMSQ($B$116:$B$121-K116:K121)/COUNT($B$116:$B$121))</f>
        <v>2.2105711685895422</v>
      </c>
      <c r="L124" s="19" cm="1">
        <f t="array" ref="L124">SQRT(SUMSQ($B$116:$B$121-L116:L121)/COUNT($B$116:$B$121))</f>
        <v>1.4995250819629777</v>
      </c>
      <c r="M124" s="19" cm="1">
        <f t="array" ref="M124">SQRT(SUMSQ($B$116:$B$121-M116:M121)/COUNT($B$116:$B$121))</f>
        <v>1.1692675684963119</v>
      </c>
      <c r="N124" s="15"/>
    </row>
    <row r="125" spans="1:14" x14ac:dyDescent="0.25">
      <c r="A125" s="17" t="s">
        <v>11</v>
      </c>
      <c r="B125" s="18"/>
      <c r="C125" s="16">
        <v>3</v>
      </c>
      <c r="D125" s="16">
        <v>2</v>
      </c>
      <c r="E125">
        <v>6</v>
      </c>
      <c r="F125" s="18"/>
      <c r="G125" s="16">
        <v>1</v>
      </c>
      <c r="H125" s="16">
        <v>4</v>
      </c>
      <c r="I125" s="18"/>
      <c r="J125" s="16">
        <v>5</v>
      </c>
      <c r="K125" s="18"/>
      <c r="M125" s="18"/>
      <c r="N125" s="15"/>
    </row>
    <row r="126" spans="1:14" ht="15.75" thickBot="1" x14ac:dyDescent="0.3">
      <c r="A126" s="17"/>
      <c r="B126" s="18"/>
      <c r="C126" s="16"/>
      <c r="D126" s="16"/>
      <c r="E126" s="16"/>
      <c r="F126" s="18"/>
      <c r="G126" s="16"/>
      <c r="H126" s="18"/>
      <c r="I126" s="18"/>
      <c r="J126" s="18"/>
      <c r="K126" s="18"/>
      <c r="L126" s="16"/>
      <c r="M126" s="18"/>
      <c r="N126" s="15"/>
    </row>
    <row r="127" spans="1:14" x14ac:dyDescent="0.25">
      <c r="A127" s="13" t="s">
        <v>0</v>
      </c>
      <c r="B127" s="14">
        <v>1985</v>
      </c>
      <c r="C127" s="14">
        <v>1981</v>
      </c>
      <c r="D127" s="31">
        <v>1986</v>
      </c>
      <c r="E127" s="31">
        <v>1988</v>
      </c>
      <c r="F127" s="31">
        <v>1983</v>
      </c>
      <c r="G127" s="18"/>
      <c r="H127" s="18"/>
      <c r="I127" s="14">
        <v>1982</v>
      </c>
      <c r="J127" s="18"/>
      <c r="K127" s="18"/>
      <c r="L127" s="18"/>
      <c r="M127" s="18"/>
      <c r="N127" s="15"/>
    </row>
    <row r="128" spans="1:14" x14ac:dyDescent="0.25">
      <c r="A128" s="13">
        <v>4</v>
      </c>
      <c r="B128" s="16">
        <v>0.58774741182517731</v>
      </c>
      <c r="C128" s="16">
        <v>-0.27446641630807295</v>
      </c>
      <c r="D128" s="16">
        <v>-0.74372187625873454</v>
      </c>
      <c r="E128" s="16">
        <v>0.71718806513243116</v>
      </c>
      <c r="F128" s="16">
        <v>-0.50763893783718239</v>
      </c>
      <c r="G128" s="18"/>
      <c r="H128" s="18"/>
      <c r="I128" s="16">
        <v>-0.47539404390356355</v>
      </c>
      <c r="J128" s="18"/>
      <c r="K128" s="18"/>
      <c r="L128" s="18"/>
      <c r="M128" s="18"/>
      <c r="N128" s="15"/>
    </row>
    <row r="129" spans="1:14" x14ac:dyDescent="0.25">
      <c r="A129" s="13">
        <v>5</v>
      </c>
      <c r="B129" s="16">
        <v>0.51695651963047151</v>
      </c>
      <c r="C129" s="16">
        <v>1.4823343007104071</v>
      </c>
      <c r="D129" s="16">
        <v>7.5765887920548669E-2</v>
      </c>
      <c r="E129" s="16">
        <v>-0.96728414590836587</v>
      </c>
      <c r="F129" s="16">
        <v>-0.91586166690730808</v>
      </c>
      <c r="G129" s="18"/>
      <c r="H129" s="18"/>
      <c r="I129" s="16">
        <v>0.65669218660137141</v>
      </c>
      <c r="J129" s="18"/>
      <c r="K129" s="18"/>
      <c r="L129" s="18"/>
      <c r="M129" s="18"/>
      <c r="N129" s="15"/>
    </row>
    <row r="130" spans="1:14" x14ac:dyDescent="0.25">
      <c r="A130" s="13">
        <v>6</v>
      </c>
      <c r="B130" s="16">
        <v>0.53093651579886714</v>
      </c>
      <c r="C130" s="16">
        <v>-0.28037581176298532</v>
      </c>
      <c r="D130" s="16">
        <v>0.35902465010736168</v>
      </c>
      <c r="E130" s="16">
        <v>-1.3016995065249095</v>
      </c>
      <c r="F130" s="16">
        <v>0.14615233332052888</v>
      </c>
      <c r="G130" s="18"/>
      <c r="H130" s="18"/>
      <c r="I130" s="16">
        <v>0.99407319047887321</v>
      </c>
      <c r="J130" s="18"/>
      <c r="K130" s="18"/>
      <c r="L130" s="18"/>
      <c r="M130" s="18"/>
      <c r="N130" s="15"/>
    </row>
    <row r="131" spans="1:14" x14ac:dyDescent="0.25">
      <c r="A131" s="13">
        <v>7</v>
      </c>
      <c r="B131" s="16">
        <v>0.63340867714814864</v>
      </c>
      <c r="C131" s="16">
        <v>0.35065171503912662</v>
      </c>
      <c r="D131" s="16">
        <v>0.12558879905440862</v>
      </c>
      <c r="E131" s="16">
        <v>-0.61539975439755645</v>
      </c>
      <c r="F131" s="16">
        <v>-0.2900993360439012</v>
      </c>
      <c r="G131" s="18"/>
      <c r="H131" s="18"/>
      <c r="I131" s="16">
        <v>0.62002871039748264</v>
      </c>
      <c r="J131" s="18"/>
      <c r="K131" s="18"/>
      <c r="L131" s="18"/>
      <c r="M131" s="18"/>
      <c r="N131" s="15"/>
    </row>
    <row r="132" spans="1:14" x14ac:dyDescent="0.25">
      <c r="A132" s="13">
        <v>8</v>
      </c>
      <c r="B132" s="16">
        <v>0.22084950674609799</v>
      </c>
      <c r="C132" s="16">
        <v>0.41381098444125602</v>
      </c>
      <c r="D132" s="16">
        <v>1.3869022448526236</v>
      </c>
      <c r="E132" s="16">
        <v>-0.48524827384348351</v>
      </c>
      <c r="F132" s="16">
        <v>0.7516687654369929</v>
      </c>
      <c r="G132" s="18"/>
      <c r="H132" s="18"/>
      <c r="I132" s="16">
        <v>0.23455782416232865</v>
      </c>
      <c r="J132" s="18"/>
      <c r="K132" s="18"/>
      <c r="L132" s="18"/>
      <c r="M132" s="18"/>
      <c r="N132" s="15"/>
    </row>
    <row r="133" spans="1:14" x14ac:dyDescent="0.25">
      <c r="A133" s="13">
        <v>9</v>
      </c>
      <c r="B133" s="16">
        <v>0.47591802377826392</v>
      </c>
      <c r="C133" s="16">
        <v>0.61431345031079176</v>
      </c>
      <c r="D133" s="16">
        <v>1.003091795464792</v>
      </c>
      <c r="E133" s="16">
        <v>-1.0315747937942894</v>
      </c>
      <c r="F133" s="16">
        <v>1.5238021653000016</v>
      </c>
      <c r="G133" s="18"/>
      <c r="H133" s="18"/>
      <c r="I133" s="16">
        <v>0.47972032621961597</v>
      </c>
      <c r="J133" s="18"/>
      <c r="K133" s="18"/>
      <c r="L133" s="18"/>
      <c r="M133" s="18"/>
      <c r="N133" s="15"/>
    </row>
    <row r="134" spans="1:14" x14ac:dyDescent="0.25">
      <c r="A134" s="13">
        <v>10</v>
      </c>
      <c r="B134" s="4">
        <v>0.6711218046565679</v>
      </c>
      <c r="C134" s="16">
        <v>-0.67743830608759903</v>
      </c>
      <c r="D134" s="4">
        <v>0.77474327759638739</v>
      </c>
      <c r="E134" s="16">
        <v>-1.1421643585453971</v>
      </c>
      <c r="F134" s="4">
        <v>1.3513411400235003</v>
      </c>
      <c r="G134" s="18"/>
      <c r="H134" s="18"/>
      <c r="I134" s="7" t="s">
        <v>4</v>
      </c>
      <c r="J134" s="18"/>
      <c r="K134" s="18"/>
      <c r="L134" s="18"/>
      <c r="M134" s="18"/>
      <c r="N134" s="15"/>
    </row>
    <row r="135" spans="1:14" x14ac:dyDescent="0.25">
      <c r="A135" s="17" t="s">
        <v>10</v>
      </c>
      <c r="B135" s="20">
        <f>G124</f>
        <v>0.50555247112771251</v>
      </c>
      <c r="C135" s="20">
        <f>C124</f>
        <v>0.87759417629691217</v>
      </c>
      <c r="D135" s="20">
        <f>H124</f>
        <v>1.2271991164361509</v>
      </c>
      <c r="E135" s="20">
        <f>J124</f>
        <v>1.3386368810545741</v>
      </c>
      <c r="F135" s="8">
        <f>E124</f>
        <v>1.4349541583070677</v>
      </c>
      <c r="G135" s="18"/>
      <c r="H135" s="18"/>
      <c r="I135" s="20">
        <f>D124</f>
        <v>0.8340683667202885</v>
      </c>
      <c r="J135" s="18"/>
      <c r="K135" s="18"/>
      <c r="L135" s="18"/>
      <c r="M135" s="18"/>
      <c r="N135" s="15"/>
    </row>
    <row r="136" spans="1:14" ht="15.75" thickBot="1" x14ac:dyDescent="0.3">
      <c r="A136" s="22" t="s">
        <v>12</v>
      </c>
      <c r="B136" s="35" cm="1">
        <f t="array" ref="B136">(1/B135)/(SUM(1/$B$135:$F$135))</f>
        <v>0.36791792911818993</v>
      </c>
      <c r="C136" s="35" cm="1">
        <f t="array" ref="C136">(1/C135)/(SUM(1/$B$135:$F$135))</f>
        <v>0.21194513735579121</v>
      </c>
      <c r="D136" s="35" cm="1">
        <f t="array" ref="D136">(1/D135)/(SUM(1/$B$135:$F$135))</f>
        <v>0.15156612789785109</v>
      </c>
      <c r="E136" s="35" cm="1">
        <f t="array" ref="E136">(1/E135)/(SUM(1/$B$135:$F$135))</f>
        <v>0.13894867298991478</v>
      </c>
      <c r="F136" s="35" cm="1">
        <f t="array" ref="F136">(1/F135)/(SUM(1/$B$135:$F$135))</f>
        <v>0.12962213263825303</v>
      </c>
      <c r="G136" s="28"/>
      <c r="H136" s="28">
        <f>SUM(B136:F136)</f>
        <v>1</v>
      </c>
      <c r="I136" s="28"/>
      <c r="J136" s="28"/>
      <c r="K136" s="28"/>
      <c r="L136" s="28"/>
      <c r="M136" s="28"/>
      <c r="N136" s="29"/>
    </row>
    <row r="139" spans="1:14" ht="15.75" thickBot="1" x14ac:dyDescent="0.3">
      <c r="A139" t="s">
        <v>17</v>
      </c>
    </row>
    <row r="140" spans="1:14" x14ac:dyDescent="0.25">
      <c r="A140" s="30" t="s">
        <v>0</v>
      </c>
      <c r="B140" s="31">
        <v>1980</v>
      </c>
      <c r="C140" s="31">
        <v>1981</v>
      </c>
      <c r="D140" s="31">
        <v>1982</v>
      </c>
      <c r="E140" s="31">
        <v>1983</v>
      </c>
      <c r="F140" s="31">
        <v>1984</v>
      </c>
      <c r="G140" s="31">
        <v>1985</v>
      </c>
      <c r="H140" s="31">
        <v>1986</v>
      </c>
      <c r="I140" s="31">
        <v>1987</v>
      </c>
      <c r="J140" s="31">
        <v>1988</v>
      </c>
      <c r="K140" s="31">
        <v>1989</v>
      </c>
      <c r="L140" s="31">
        <v>1990</v>
      </c>
      <c r="M140" s="31">
        <v>1991</v>
      </c>
      <c r="N140" s="12"/>
    </row>
    <row r="141" spans="1:14" x14ac:dyDescent="0.25">
      <c r="A141" s="13">
        <v>7</v>
      </c>
      <c r="B141" s="20">
        <v>0.68246814539066081</v>
      </c>
      <c r="C141" s="16">
        <v>0.35065171503912662</v>
      </c>
      <c r="D141" s="16">
        <v>0.62002871039748264</v>
      </c>
      <c r="E141" s="16">
        <v>-0.2900993360439012</v>
      </c>
      <c r="F141" s="16">
        <v>1.5618089266314221</v>
      </c>
      <c r="G141" s="16">
        <v>0.63340867714814864</v>
      </c>
      <c r="H141" s="16">
        <v>0.12558879905440862</v>
      </c>
      <c r="I141" s="27" t="s">
        <v>4</v>
      </c>
      <c r="J141" s="16">
        <v>-0.61539975439755645</v>
      </c>
      <c r="K141" s="16">
        <v>-1.530132493460302</v>
      </c>
      <c r="L141" s="16">
        <v>-1.5383233897594863</v>
      </c>
      <c r="M141" s="16"/>
      <c r="N141" s="15"/>
    </row>
    <row r="142" spans="1:14" x14ac:dyDescent="0.25">
      <c r="A142" s="13">
        <v>8</v>
      </c>
      <c r="B142" s="20">
        <v>0.10953524532786452</v>
      </c>
      <c r="C142" s="16">
        <v>0.41381098444125602</v>
      </c>
      <c r="D142" s="16">
        <v>0.23455782416232865</v>
      </c>
      <c r="E142" s="16">
        <v>0.7516687654369929</v>
      </c>
      <c r="F142" s="27" t="s">
        <v>4</v>
      </c>
      <c r="G142" s="16">
        <v>0.22084950674609799</v>
      </c>
      <c r="H142" s="16">
        <v>1.3869022448526236</v>
      </c>
      <c r="I142" s="27" t="s">
        <v>4</v>
      </c>
      <c r="J142" s="16">
        <v>-0.48524827384348351</v>
      </c>
      <c r="K142" s="16">
        <v>-0.44280045246703703</v>
      </c>
      <c r="L142" s="16">
        <v>-2.189275844656644</v>
      </c>
      <c r="M142" s="16"/>
      <c r="N142" s="15"/>
    </row>
    <row r="143" spans="1:14" x14ac:dyDescent="0.25">
      <c r="A143" s="13">
        <v>9</v>
      </c>
      <c r="B143" s="20">
        <v>-0.35397825618182349</v>
      </c>
      <c r="C143" s="16">
        <v>0.61431345031079176</v>
      </c>
      <c r="D143" s="16">
        <v>0.47972032621961597</v>
      </c>
      <c r="E143" s="16">
        <v>1.5238021653000016</v>
      </c>
      <c r="F143" s="16">
        <v>-1.0080406426738754E-2</v>
      </c>
      <c r="G143" s="16">
        <v>0.47591802377826392</v>
      </c>
      <c r="H143" s="16">
        <v>1.003091795464792</v>
      </c>
      <c r="I143" s="27" t="s">
        <v>4</v>
      </c>
      <c r="J143" s="16">
        <v>-1.0315747937942894</v>
      </c>
      <c r="K143" s="16">
        <v>-1.350103244150296</v>
      </c>
      <c r="L143" s="16">
        <v>-1.3511090605203167</v>
      </c>
      <c r="M143" s="16"/>
      <c r="N143" s="15"/>
    </row>
    <row r="144" spans="1:14" x14ac:dyDescent="0.25">
      <c r="A144" s="13">
        <v>10</v>
      </c>
      <c r="B144" s="20">
        <v>0.53670168512855132</v>
      </c>
      <c r="C144" s="16">
        <v>-0.67743830608759903</v>
      </c>
      <c r="D144" s="27" t="s">
        <v>4</v>
      </c>
      <c r="E144" s="16">
        <v>1.3513411400235003</v>
      </c>
      <c r="F144" s="16">
        <v>0.23102901603125103</v>
      </c>
      <c r="G144" s="16">
        <v>0.6711218046565679</v>
      </c>
      <c r="H144" s="16">
        <v>0.77474327759638739</v>
      </c>
      <c r="I144" s="27" t="s">
        <v>4</v>
      </c>
      <c r="J144" s="16">
        <v>-1.1421643585453971</v>
      </c>
      <c r="K144" s="16">
        <v>-1.7373244249190731</v>
      </c>
      <c r="L144" s="16">
        <v>-8.0098338841872799E-3</v>
      </c>
      <c r="M144" s="16"/>
      <c r="N144" s="15"/>
    </row>
    <row r="145" spans="1:14" x14ac:dyDescent="0.25">
      <c r="A145" s="13">
        <v>11</v>
      </c>
      <c r="B145" s="20">
        <v>-0.33174923234646231</v>
      </c>
      <c r="C145" s="16">
        <v>-1.3064681177204875</v>
      </c>
      <c r="D145" s="27" t="s">
        <v>4</v>
      </c>
      <c r="E145" s="16">
        <v>0.84711799176510527</v>
      </c>
      <c r="F145" s="33">
        <v>0.8094799178026495</v>
      </c>
      <c r="G145" s="16">
        <v>0.33670116680383616</v>
      </c>
      <c r="H145" s="16">
        <v>1.2178146231998654</v>
      </c>
      <c r="I145" s="27" t="s">
        <v>4</v>
      </c>
      <c r="J145" s="16">
        <v>-0.726399083113072</v>
      </c>
      <c r="K145" s="16">
        <v>-1.5021004079454787</v>
      </c>
      <c r="L145" s="16">
        <v>0.65560314155404475</v>
      </c>
      <c r="M145" s="16"/>
      <c r="N145" s="15"/>
    </row>
    <row r="146" spans="1:14" x14ac:dyDescent="0.25">
      <c r="A146" s="13">
        <v>12</v>
      </c>
      <c r="B146" s="20">
        <v>1.2976166025946572</v>
      </c>
      <c r="C146" s="16">
        <v>0.5729448855410636</v>
      </c>
      <c r="D146" s="27" t="s">
        <v>4</v>
      </c>
      <c r="E146" s="16">
        <v>-0.27539349173955224</v>
      </c>
      <c r="F146" s="33">
        <v>-1.1629902541673736</v>
      </c>
      <c r="G146" s="16">
        <v>-0.91514128493927505</v>
      </c>
      <c r="H146" s="16">
        <v>0.70193686794125798</v>
      </c>
      <c r="I146" s="27" t="s">
        <v>4</v>
      </c>
      <c r="J146" s="16">
        <v>-1.2511975218020315</v>
      </c>
      <c r="K146" s="16">
        <v>-0.23591843024682249</v>
      </c>
      <c r="L146" s="16">
        <v>1.268142626818078</v>
      </c>
      <c r="M146" s="16"/>
      <c r="N146" s="15"/>
    </row>
    <row r="147" spans="1:14" x14ac:dyDescent="0.25">
      <c r="A147" s="32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16"/>
      <c r="N147" s="15"/>
    </row>
    <row r="148" spans="1:14" x14ac:dyDescent="0.25">
      <c r="A148" s="17"/>
      <c r="B148" s="18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5"/>
    </row>
    <row r="149" spans="1:14" x14ac:dyDescent="0.25">
      <c r="A149" s="17" t="s">
        <v>10</v>
      </c>
      <c r="B149" s="18"/>
      <c r="C149" s="42" cm="1">
        <f t="array" ref="C149">SQRT(SUMSQ($B$141:$B$146-C141:C146)/COUNT($B$141:$B$146))</f>
        <v>0.82559439385604227</v>
      </c>
      <c r="D149" s="42" t="e" cm="1">
        <f t="array" ref="D149">SQRT(SUMSQ($B$141:$B$146-D141:D146)/COUNT($B$141:$B$146))</f>
        <v>#VALUE!</v>
      </c>
      <c r="E149" s="42" cm="1">
        <f t="array" ref="E149">SQRT(SUMSQ($B$141:$B$146-E141:E146)/COUNT($B$141:$B$146))</f>
        <v>1.2524647969321359</v>
      </c>
      <c r="F149" s="42" t="e" cm="1">
        <f t="array" ref="F149">SQRT(SUMSQ($B$141:$B$146-F141:F146)/COUNT($B$141:$B$146))</f>
        <v>#VALUE!</v>
      </c>
      <c r="G149" s="42" cm="1">
        <f t="array" ref="G149">SQRT(SUMSQ($B$141:$B$146-G141:G146)/COUNT($B$141:$B$146))</f>
        <v>1.0053786770178246</v>
      </c>
      <c r="H149" s="42" cm="1">
        <f t="array" ref="H149">SQRT(SUMSQ($B$141:$B$146-H141:H146)/COUNT($B$141:$B$146))</f>
        <v>1.0484962622222276</v>
      </c>
      <c r="I149" s="42" t="e" cm="1">
        <f t="array" ref="I149">SQRT(SUMSQ($B$141:$B$146-I141:I146)/COUNT($B$141:$B$146))</f>
        <v>#VALUE!</v>
      </c>
      <c r="J149" s="42" cm="1">
        <f t="array" ref="J149">SQRT(SUMSQ($B$141:$B$146-J141:J146)/COUNT($B$141:$B$146))</f>
        <v>1.4123360510042997</v>
      </c>
      <c r="K149" s="42" cm="1">
        <f t="array" ref="K149">SQRT(SUMSQ($B$141:$B$146-K141:K146)/COUNT($B$141:$B$146))</f>
        <v>1.585643277564551</v>
      </c>
      <c r="L149" s="42" cm="1">
        <f t="array" ref="L149">SQRT(SUMSQ($B$141:$B$146-L141:L146)/COUNT($B$141:$B$146))</f>
        <v>1.4424031669076465</v>
      </c>
      <c r="M149" s="42" cm="1">
        <f t="array" ref="M149">SQRT(SUMSQ($B$141:$B$146-M141:M146)/COUNT($B$141:$B$146))</f>
        <v>0.66895147365150509</v>
      </c>
      <c r="N149" s="15"/>
    </row>
    <row r="150" spans="1:14" x14ac:dyDescent="0.25">
      <c r="A150" s="17" t="s">
        <v>11</v>
      </c>
      <c r="B150" s="18"/>
      <c r="C150" s="16">
        <v>1</v>
      </c>
      <c r="E150" s="16">
        <v>4</v>
      </c>
      <c r="F150" s="18"/>
      <c r="G150" s="16">
        <v>2</v>
      </c>
      <c r="H150" s="16">
        <v>3</v>
      </c>
      <c r="I150" s="18"/>
      <c r="J150" s="16">
        <v>5</v>
      </c>
      <c r="L150">
        <v>6</v>
      </c>
      <c r="M150" s="18"/>
      <c r="N150" s="15"/>
    </row>
    <row r="151" spans="1:14" ht="15.75" thickBot="1" x14ac:dyDescent="0.3">
      <c r="A151" s="17"/>
      <c r="B151" s="18"/>
      <c r="C151" s="16"/>
      <c r="D151" s="16"/>
      <c r="E151" s="16"/>
      <c r="F151" s="18"/>
      <c r="G151" s="16"/>
      <c r="H151" s="18"/>
      <c r="I151" s="18"/>
      <c r="J151" s="18"/>
      <c r="K151" s="18"/>
      <c r="L151" s="16"/>
      <c r="M151" s="18"/>
      <c r="N151" s="15"/>
    </row>
    <row r="152" spans="1:14" x14ac:dyDescent="0.25">
      <c r="A152" s="13" t="s">
        <v>0</v>
      </c>
      <c r="B152" s="31">
        <v>1981</v>
      </c>
      <c r="C152" s="31">
        <v>1985</v>
      </c>
      <c r="D152" s="31">
        <v>1983</v>
      </c>
      <c r="E152" s="31">
        <v>1988</v>
      </c>
      <c r="F152" s="31">
        <v>1990</v>
      </c>
      <c r="G152" s="18"/>
      <c r="H152" s="18"/>
      <c r="I152" s="31">
        <v>1986</v>
      </c>
      <c r="J152" s="18"/>
      <c r="K152" s="18"/>
      <c r="M152" s="18"/>
      <c r="N152" s="15"/>
    </row>
    <row r="153" spans="1:14" x14ac:dyDescent="0.25">
      <c r="A153" s="13">
        <v>7</v>
      </c>
      <c r="B153" s="16">
        <v>0.35065171503912662</v>
      </c>
      <c r="C153" s="16">
        <v>0.63340867714814864</v>
      </c>
      <c r="D153" s="16">
        <v>-0.2900993360439012</v>
      </c>
      <c r="E153" s="16">
        <v>-0.61539975439755645</v>
      </c>
      <c r="F153" s="16">
        <v>-1.5383233897594863</v>
      </c>
      <c r="G153" s="18"/>
      <c r="H153" s="18"/>
      <c r="I153" s="16">
        <v>0.12558879905440862</v>
      </c>
      <c r="J153" s="18"/>
      <c r="K153" s="18"/>
      <c r="L153" s="18"/>
      <c r="M153" s="18"/>
      <c r="N153" s="15"/>
    </row>
    <row r="154" spans="1:14" x14ac:dyDescent="0.25">
      <c r="A154" s="13">
        <v>8</v>
      </c>
      <c r="B154" s="16">
        <v>0.41381098444125602</v>
      </c>
      <c r="C154" s="16">
        <v>0.22084950674609799</v>
      </c>
      <c r="D154" s="16">
        <v>0.7516687654369929</v>
      </c>
      <c r="E154" s="16">
        <v>-0.48524827384348351</v>
      </c>
      <c r="F154" s="16">
        <v>-2.189275844656644</v>
      </c>
      <c r="G154" s="18"/>
      <c r="H154" s="18"/>
      <c r="I154" s="16">
        <v>1.3869022448526236</v>
      </c>
      <c r="J154" s="18"/>
      <c r="K154" s="18"/>
      <c r="M154" s="18"/>
      <c r="N154" s="15"/>
    </row>
    <row r="155" spans="1:14" x14ac:dyDescent="0.25">
      <c r="A155" s="13">
        <v>9</v>
      </c>
      <c r="B155" s="16">
        <v>0.61431345031079176</v>
      </c>
      <c r="C155" s="16">
        <v>0.47591802377826392</v>
      </c>
      <c r="D155" s="16">
        <v>1.5238021653000016</v>
      </c>
      <c r="E155" s="16">
        <v>-1.0315747937942894</v>
      </c>
      <c r="F155" s="16">
        <v>-1.3511090605203167</v>
      </c>
      <c r="G155" s="18"/>
      <c r="H155" s="18"/>
      <c r="I155" s="16">
        <v>1.003091795464792</v>
      </c>
      <c r="J155" s="18"/>
      <c r="K155" s="18"/>
      <c r="L155" s="18"/>
      <c r="M155" s="18"/>
      <c r="N155" s="15"/>
    </row>
    <row r="156" spans="1:14" x14ac:dyDescent="0.25">
      <c r="A156" s="13">
        <v>10</v>
      </c>
      <c r="B156" s="16">
        <v>-0.67743830608759903</v>
      </c>
      <c r="C156" s="16">
        <v>0.6711218046565679</v>
      </c>
      <c r="D156" s="16">
        <v>1.3513411400235003</v>
      </c>
      <c r="E156" s="16">
        <v>-1.1421643585453971</v>
      </c>
      <c r="F156" s="16">
        <v>-8.0098338841872799E-3</v>
      </c>
      <c r="G156" s="18"/>
      <c r="H156" s="18"/>
      <c r="I156" s="16">
        <v>0.77474327759638739</v>
      </c>
      <c r="J156" s="18"/>
      <c r="K156" s="18"/>
      <c r="L156" s="18"/>
      <c r="M156" s="18"/>
      <c r="N156" s="15"/>
    </row>
    <row r="157" spans="1:14" x14ac:dyDescent="0.25">
      <c r="A157" s="13">
        <v>11</v>
      </c>
      <c r="B157" s="16">
        <v>-1.3064681177204875</v>
      </c>
      <c r="C157" s="16">
        <v>0.33670116680383616</v>
      </c>
      <c r="D157" s="16">
        <v>0.84711799176510527</v>
      </c>
      <c r="E157" s="16">
        <v>-0.726399083113072</v>
      </c>
      <c r="F157" s="16">
        <v>0.65560314155404475</v>
      </c>
      <c r="G157" s="18"/>
      <c r="H157" s="18"/>
      <c r="I157" s="16">
        <v>1.2178146231998654</v>
      </c>
      <c r="J157" s="18"/>
      <c r="K157" s="18"/>
      <c r="L157" s="18"/>
      <c r="M157" s="18"/>
      <c r="N157" s="15"/>
    </row>
    <row r="158" spans="1:14" x14ac:dyDescent="0.25">
      <c r="A158" s="13">
        <v>12</v>
      </c>
      <c r="B158" s="16">
        <v>0.5729448855410636</v>
      </c>
      <c r="C158" s="16">
        <v>-0.91514128493927505</v>
      </c>
      <c r="D158" s="16">
        <v>-0.27539349173955224</v>
      </c>
      <c r="E158" s="16">
        <v>-1.2511975218020315</v>
      </c>
      <c r="F158" s="16">
        <v>1.268142626818078</v>
      </c>
      <c r="G158" s="18"/>
      <c r="H158" s="18"/>
      <c r="I158" s="16">
        <v>0.70193686794125798</v>
      </c>
      <c r="J158" s="18"/>
      <c r="K158" s="18"/>
      <c r="L158" s="18"/>
      <c r="M158" s="18"/>
      <c r="N158" s="15"/>
    </row>
    <row r="159" spans="1:14" x14ac:dyDescent="0.25">
      <c r="A159" s="13">
        <v>1</v>
      </c>
      <c r="B159" s="49">
        <v>-0.90714618934626912</v>
      </c>
      <c r="C159" s="50">
        <v>6.0479919231000108E-2</v>
      </c>
      <c r="D159" s="50">
        <v>1.5956836792279865</v>
      </c>
      <c r="E159" s="49">
        <v>-0.60937754204033312</v>
      </c>
      <c r="F159" s="49">
        <v>0.43187152138802748</v>
      </c>
      <c r="G159" s="18"/>
      <c r="H159" s="18"/>
      <c r="I159" s="7" t="s">
        <v>4</v>
      </c>
      <c r="J159" s="18"/>
      <c r="K159" s="18"/>
      <c r="L159" s="18"/>
      <c r="M159" s="18"/>
      <c r="N159" s="15"/>
    </row>
    <row r="160" spans="1:14" x14ac:dyDescent="0.25">
      <c r="A160" s="17" t="s">
        <v>10</v>
      </c>
      <c r="B160" s="50">
        <f>C149</f>
        <v>0.82559439385604227</v>
      </c>
      <c r="C160" s="50">
        <f>G149</f>
        <v>1.0053786770178246</v>
      </c>
      <c r="D160" s="50">
        <f>E149</f>
        <v>1.2524647969321359</v>
      </c>
      <c r="E160" s="50">
        <f>J149</f>
        <v>1.4123360510042997</v>
      </c>
      <c r="F160" s="49">
        <f>L149</f>
        <v>1.4424031669076465</v>
      </c>
      <c r="G160" s="18"/>
      <c r="H160" s="18"/>
      <c r="I160" s="20">
        <f>H149</f>
        <v>1.0484962622222276</v>
      </c>
      <c r="J160" s="18"/>
      <c r="K160" s="18"/>
      <c r="L160" s="18"/>
      <c r="M160" s="18"/>
      <c r="N160" s="15"/>
    </row>
    <row r="161" spans="1:14" ht="15.75" thickBot="1" x14ac:dyDescent="0.3">
      <c r="A161" s="18" t="s">
        <v>12</v>
      </c>
      <c r="B161" s="36" cm="1">
        <f t="array" ref="B161">(1/B160)/(SUM(1/$B$160:$F$160))</f>
        <v>0.27493019189038792</v>
      </c>
      <c r="C161" s="36" cm="1">
        <f t="array" ref="C161">(1/C160)/(SUM(1/$B$160:$F$160))</f>
        <v>0.22576650004130336</v>
      </c>
      <c r="D161" s="36" cm="1">
        <f t="array" ref="D161">(1/D160)/(SUM(1/$B$160:$F$160))</f>
        <v>0.18122730928841352</v>
      </c>
      <c r="E161" s="36" cm="1">
        <f t="array" ref="E161">(1/E160)/(SUM(1/$B$160:$F$160))</f>
        <v>0.16071304344675347</v>
      </c>
      <c r="F161" s="36" cm="1">
        <f t="array" ref="F161">(1/F160)/(SUM(1/$B$160:$F$160))</f>
        <v>0.15736295533314176</v>
      </c>
      <c r="G161" s="18"/>
      <c r="H161" s="28">
        <f>SUM(B161:F161)</f>
        <v>1</v>
      </c>
      <c r="I161" s="18"/>
      <c r="J161" s="18"/>
      <c r="K161" s="18"/>
      <c r="L161" s="18"/>
      <c r="M161" s="18"/>
      <c r="N161" s="18"/>
    </row>
    <row r="163" spans="1:14" x14ac:dyDescent="0.25">
      <c r="A163" s="17"/>
      <c r="B163" s="18" t="s">
        <v>1</v>
      </c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5"/>
    </row>
    <row r="164" spans="1:14" x14ac:dyDescent="0.25">
      <c r="A164" s="17" t="s">
        <v>0</v>
      </c>
      <c r="B164" s="18">
        <v>1980</v>
      </c>
      <c r="C164" s="18">
        <v>1982</v>
      </c>
      <c r="D164" s="18">
        <v>1983</v>
      </c>
      <c r="E164" s="18">
        <v>1984</v>
      </c>
      <c r="F164" s="18">
        <v>1985</v>
      </c>
      <c r="G164" s="18">
        <v>1986</v>
      </c>
      <c r="H164" s="18">
        <v>1987</v>
      </c>
      <c r="I164" s="18">
        <v>1988</v>
      </c>
      <c r="J164" s="18">
        <v>1989</v>
      </c>
      <c r="K164" s="18">
        <v>1990</v>
      </c>
      <c r="L164" s="18">
        <v>1991</v>
      </c>
      <c r="M164" s="18" t="s">
        <v>5</v>
      </c>
      <c r="N164" s="15" t="s">
        <v>6</v>
      </c>
    </row>
    <row r="165" spans="1:14" x14ac:dyDescent="0.25">
      <c r="A165" s="17">
        <v>1</v>
      </c>
      <c r="B165" s="4">
        <v>-1.5362669512441745</v>
      </c>
      <c r="C165" s="16">
        <v>-0.90714618934626912</v>
      </c>
      <c r="D165" s="16">
        <v>-7.843477017379738E-2</v>
      </c>
      <c r="E165" s="16">
        <v>1.5956836792279865</v>
      </c>
      <c r="F165" s="16">
        <v>-0.56992868708145283</v>
      </c>
      <c r="G165" s="16">
        <v>6.0479919231000108E-2</v>
      </c>
      <c r="H165" s="16" t="s">
        <v>4</v>
      </c>
      <c r="I165" s="16">
        <v>1.6957879178586144</v>
      </c>
      <c r="J165" s="16">
        <v>-0.60937754204033312</v>
      </c>
      <c r="K165" s="16">
        <v>-0.54091775724604896</v>
      </c>
      <c r="L165" s="16">
        <v>0.43187152138802748</v>
      </c>
      <c r="M165" s="42">
        <f>AVERAGE(B165:L165)</f>
        <v>-4.582488594264475E-2</v>
      </c>
      <c r="N165" s="48">
        <f>_xlfn.STDEV.S(B165:L165)</f>
        <v>1.0418471193626251</v>
      </c>
    </row>
    <row r="166" spans="1:14" x14ac:dyDescent="0.25">
      <c r="A166" s="17">
        <v>2</v>
      </c>
      <c r="B166" s="4">
        <v>0.24171669598463771</v>
      </c>
      <c r="C166" s="16">
        <v>0.16444304523440428</v>
      </c>
      <c r="D166" s="16">
        <v>3.7708873372732168E-2</v>
      </c>
      <c r="E166" s="16">
        <v>2.2591843557101918</v>
      </c>
      <c r="F166" s="16">
        <v>-1.2461881594920232</v>
      </c>
      <c r="G166" s="16">
        <v>-0.40739281343589495</v>
      </c>
      <c r="H166" s="16" t="s">
        <v>4</v>
      </c>
      <c r="I166" s="16">
        <v>0.11966972258799292</v>
      </c>
      <c r="J166" s="16">
        <v>-1.3495243305563775</v>
      </c>
      <c r="K166" s="16">
        <v>0.59955356521759051</v>
      </c>
      <c r="L166" s="16">
        <v>-0.84495481667625572</v>
      </c>
      <c r="M166" s="42">
        <f t="shared" ref="M166:M176" si="2">AVERAGE(B166:L166)</f>
        <v>-4.2578386205300189E-2</v>
      </c>
      <c r="N166" s="48">
        <f t="shared" ref="N166:N171" si="3">_xlfn.STDEV.S(B166:L166)</f>
        <v>1.0435292102122977</v>
      </c>
    </row>
    <row r="167" spans="1:14" x14ac:dyDescent="0.25">
      <c r="A167" s="17">
        <v>3</v>
      </c>
      <c r="B167" s="4">
        <v>1.0497416961175785</v>
      </c>
      <c r="C167" s="16">
        <v>-0.47138482422702888</v>
      </c>
      <c r="D167" s="16">
        <v>-1.0567066449774662</v>
      </c>
      <c r="E167" s="16">
        <v>1.123855029684067</v>
      </c>
      <c r="F167" s="16">
        <v>0.66713342858383151</v>
      </c>
      <c r="G167" s="16">
        <v>-1.0025811394376034</v>
      </c>
      <c r="H167" s="16" t="s">
        <v>4</v>
      </c>
      <c r="I167" s="16">
        <v>1.6816088256655899</v>
      </c>
      <c r="J167" s="16">
        <v>-1.1004567358020148</v>
      </c>
      <c r="K167" s="16">
        <v>0.28523048212978619</v>
      </c>
      <c r="L167" s="16">
        <v>-0.71812065888681287</v>
      </c>
      <c r="M167" s="42">
        <f t="shared" si="2"/>
        <v>4.5831945884992696E-2</v>
      </c>
      <c r="N167" s="48">
        <f t="shared" si="3"/>
        <v>1.0418433237404796</v>
      </c>
    </row>
    <row r="168" spans="1:14" x14ac:dyDescent="0.25">
      <c r="A168" s="17">
        <v>4</v>
      </c>
      <c r="B168" s="4">
        <v>1.3005585016229535</v>
      </c>
      <c r="C168" s="16">
        <v>-0.47539404390356355</v>
      </c>
      <c r="D168" s="16">
        <v>-0.50763893783718239</v>
      </c>
      <c r="E168" s="16">
        <v>-0.27207758840510843</v>
      </c>
      <c r="F168" s="16">
        <v>0.58774741182517731</v>
      </c>
      <c r="G168" s="16">
        <v>-0.74372187625873454</v>
      </c>
      <c r="H168" s="16" t="s">
        <v>4</v>
      </c>
      <c r="I168" s="16">
        <v>0.71718806513243116</v>
      </c>
      <c r="J168" s="16">
        <v>-1.2216518223013775</v>
      </c>
      <c r="K168" s="16">
        <v>1.9236747698478573</v>
      </c>
      <c r="L168" s="16">
        <v>-1.0342180634143756</v>
      </c>
      <c r="M168" s="42">
        <f t="shared" si="2"/>
        <v>2.7446641630807723E-2</v>
      </c>
      <c r="N168" s="48">
        <f t="shared" si="3"/>
        <v>1.0497160994473644</v>
      </c>
    </row>
    <row r="169" spans="1:14" x14ac:dyDescent="0.25">
      <c r="A169" s="17">
        <v>5</v>
      </c>
      <c r="B169" s="4">
        <v>1.0750490184846002</v>
      </c>
      <c r="C169" s="16">
        <v>0.65669218660137141</v>
      </c>
      <c r="D169" s="16">
        <v>-0.91586166690730808</v>
      </c>
      <c r="E169" s="16">
        <v>0.46016750201343332</v>
      </c>
      <c r="F169" s="16">
        <v>0.51695651963047151</v>
      </c>
      <c r="G169" s="16">
        <v>7.5765887920548669E-2</v>
      </c>
      <c r="H169" s="16" t="s">
        <v>4</v>
      </c>
      <c r="I169" s="16">
        <v>-0.96728414590836587</v>
      </c>
      <c r="J169" s="16">
        <v>-1.9663232135312918</v>
      </c>
      <c r="K169" s="16">
        <v>-0.17033238622705879</v>
      </c>
      <c r="L169" s="16">
        <v>-0.24716400278681047</v>
      </c>
      <c r="M169" s="42">
        <f t="shared" si="2"/>
        <v>-0.14823343007104098</v>
      </c>
      <c r="N169" s="48">
        <f t="shared" si="3"/>
        <v>0.91790543709464445</v>
      </c>
    </row>
    <row r="170" spans="1:14" x14ac:dyDescent="0.25">
      <c r="A170" s="17">
        <v>6</v>
      </c>
      <c r="B170" s="4">
        <v>0.63295312059026421</v>
      </c>
      <c r="C170" s="16">
        <v>0.99407319047887321</v>
      </c>
      <c r="D170" s="16">
        <v>0.14615233332052888</v>
      </c>
      <c r="E170" s="16">
        <v>0.97880602410174788</v>
      </c>
      <c r="F170" s="16">
        <v>0.53093651579886714</v>
      </c>
      <c r="G170" s="16">
        <v>0.35902465010736168</v>
      </c>
      <c r="H170" s="16" t="s">
        <v>4</v>
      </c>
      <c r="I170" s="16">
        <v>-1.3016995065249095</v>
      </c>
      <c r="J170" s="16">
        <v>-2.1084549254420533</v>
      </c>
      <c r="K170" s="16">
        <v>4.8584409332299988E-2</v>
      </c>
      <c r="L170" s="16"/>
      <c r="M170" s="42">
        <f t="shared" si="2"/>
        <v>3.1152867973664417E-2</v>
      </c>
      <c r="N170" s="48">
        <f t="shared" si="3"/>
        <v>1.0555007634726878</v>
      </c>
    </row>
    <row r="171" spans="1:14" x14ac:dyDescent="0.25">
      <c r="A171" s="17">
        <v>7</v>
      </c>
      <c r="B171" s="9">
        <v>0.68246814539066081</v>
      </c>
      <c r="C171" s="16">
        <v>0.62002871039748264</v>
      </c>
      <c r="D171" s="16">
        <v>-0.2900993360439012</v>
      </c>
      <c r="E171" s="16">
        <v>1.5618089266314221</v>
      </c>
      <c r="F171" s="16">
        <v>0.63340867714814864</v>
      </c>
      <c r="G171" s="16">
        <v>0.12558879905440862</v>
      </c>
      <c r="H171" s="16" t="s">
        <v>4</v>
      </c>
      <c r="I171" s="16">
        <v>-0.61539975439755645</v>
      </c>
      <c r="J171" s="16">
        <v>-1.530132493460302</v>
      </c>
      <c r="K171" s="16">
        <v>-1.5383233897594863</v>
      </c>
      <c r="L171" s="16"/>
      <c r="M171" s="42">
        <f t="shared" si="2"/>
        <v>-3.89613016710137E-2</v>
      </c>
      <c r="N171" s="48">
        <f t="shared" si="3"/>
        <v>1.0525790663584953</v>
      </c>
    </row>
    <row r="172" spans="1:14" x14ac:dyDescent="0.25">
      <c r="A172" s="17">
        <v>8</v>
      </c>
      <c r="B172" s="9">
        <v>0.10953524532786452</v>
      </c>
      <c r="C172" s="16">
        <v>0.23455782416232865</v>
      </c>
      <c r="D172" s="16">
        <v>0.7516687654369929</v>
      </c>
      <c r="E172" s="16" t="s">
        <v>4</v>
      </c>
      <c r="F172" s="16">
        <v>0.22084950674609799</v>
      </c>
      <c r="G172" s="16">
        <v>1.3869022448526236</v>
      </c>
      <c r="H172" s="16" t="s">
        <v>4</v>
      </c>
      <c r="I172" s="16">
        <v>-0.48524827384348351</v>
      </c>
      <c r="J172" s="16">
        <v>-0.44280045246703703</v>
      </c>
      <c r="K172" s="16">
        <v>-2.189275844656644</v>
      </c>
      <c r="L172" s="16"/>
      <c r="M172" s="42">
        <f t="shared" si="2"/>
        <v>-5.1726373055157066E-2</v>
      </c>
      <c r="N172" s="48">
        <f>_xlfn.STDEV.S(B172:L172)</f>
        <v>1.0560949313255239</v>
      </c>
    </row>
    <row r="173" spans="1:14" x14ac:dyDescent="0.25">
      <c r="A173" s="17">
        <v>9</v>
      </c>
      <c r="B173" s="4">
        <v>-0.35397825618182349</v>
      </c>
      <c r="C173" s="16">
        <v>0.47972032621961597</v>
      </c>
      <c r="D173" s="16">
        <v>1.5238021653000016</v>
      </c>
      <c r="E173" s="16">
        <v>-1.0080406426738754E-2</v>
      </c>
      <c r="F173" s="16">
        <v>0.47591802377826392</v>
      </c>
      <c r="G173" s="16">
        <v>1.003091795464792</v>
      </c>
      <c r="H173" s="16" t="s">
        <v>4</v>
      </c>
      <c r="I173" s="16">
        <v>-1.0315747937942894</v>
      </c>
      <c r="J173" s="16">
        <v>-1.350103244150296</v>
      </c>
      <c r="K173" s="16">
        <v>-1.3511090605203167</v>
      </c>
      <c r="L173" s="16"/>
      <c r="M173" s="42">
        <f t="shared" si="2"/>
        <v>-6.8257050034532279E-2</v>
      </c>
      <c r="N173" s="48">
        <f t="shared" ref="N173:N175" si="4">_xlfn.STDEV.S(B173:L173)</f>
        <v>1.0356572647872277</v>
      </c>
    </row>
    <row r="174" spans="1:14" x14ac:dyDescent="0.25">
      <c r="A174" s="17">
        <v>10</v>
      </c>
      <c r="B174" s="4">
        <v>0.53670168512855132</v>
      </c>
      <c r="C174" s="16" t="s">
        <v>4</v>
      </c>
      <c r="D174" s="16">
        <v>1.3513411400235003</v>
      </c>
      <c r="E174" s="16">
        <v>0.23102901603125103</v>
      </c>
      <c r="F174" s="16">
        <v>0.6711218046565679</v>
      </c>
      <c r="G174" s="16">
        <v>0.77474327759638739</v>
      </c>
      <c r="H174" s="16" t="s">
        <v>4</v>
      </c>
      <c r="I174" s="16">
        <v>-1.1421643585453971</v>
      </c>
      <c r="J174" s="16">
        <v>-1.7373244249190731</v>
      </c>
      <c r="K174" s="16">
        <v>-8.0098338841872799E-3</v>
      </c>
      <c r="L174" s="16"/>
      <c r="M174" s="42">
        <f t="shared" si="2"/>
        <v>8.4679788260950004E-2</v>
      </c>
      <c r="N174" s="48">
        <f t="shared" si="4"/>
        <v>1.0339737499518056</v>
      </c>
    </row>
    <row r="175" spans="1:14" x14ac:dyDescent="0.25">
      <c r="A175" s="17">
        <v>11</v>
      </c>
      <c r="B175" s="4">
        <v>-0.33174923234646231</v>
      </c>
      <c r="C175" s="16" t="s">
        <v>4</v>
      </c>
      <c r="D175" s="16">
        <v>0.84711799176510527</v>
      </c>
      <c r="E175" s="16">
        <v>0.8094799178026495</v>
      </c>
      <c r="F175" s="16">
        <v>0.33670116680383616</v>
      </c>
      <c r="G175" s="16">
        <v>1.2178146231998654</v>
      </c>
      <c r="H175" s="16" t="s">
        <v>4</v>
      </c>
      <c r="I175" s="16">
        <v>-0.726399083113072</v>
      </c>
      <c r="J175" s="16">
        <v>-1.5021004079454787</v>
      </c>
      <c r="K175" s="16">
        <v>0.65560314155404475</v>
      </c>
      <c r="L175" s="16"/>
      <c r="M175" s="42">
        <f t="shared" si="2"/>
        <v>0.16330851471506097</v>
      </c>
      <c r="N175" s="48">
        <f t="shared" si="4"/>
        <v>0.93195521731406894</v>
      </c>
    </row>
    <row r="176" spans="1:14" ht="15.75" thickBot="1" x14ac:dyDescent="0.3">
      <c r="A176" s="22">
        <v>12</v>
      </c>
      <c r="B176" s="4">
        <v>1.2976166025946572</v>
      </c>
      <c r="C176" s="23" t="s">
        <v>4</v>
      </c>
      <c r="D176" s="23">
        <v>-0.27539349173955224</v>
      </c>
      <c r="E176" s="23">
        <v>-1.1629902541673736</v>
      </c>
      <c r="F176" s="23">
        <v>-0.91514128493927505</v>
      </c>
      <c r="G176" s="23">
        <v>0.70193686794125798</v>
      </c>
      <c r="H176" s="23" t="s">
        <v>4</v>
      </c>
      <c r="I176" s="23">
        <v>-1.2511975218020315</v>
      </c>
      <c r="J176" s="23">
        <v>-0.23591843024682249</v>
      </c>
      <c r="K176" s="23">
        <v>1.268142626818078</v>
      </c>
      <c r="L176" s="23"/>
      <c r="M176" s="52">
        <f t="shared" si="2"/>
        <v>-7.1618110692632686E-2</v>
      </c>
      <c r="N176" s="44">
        <f>_xlfn.STDEV.S(B176:L176)</f>
        <v>1.0440786045873074</v>
      </c>
    </row>
    <row r="179" spans="1:14" ht="15.75" thickBot="1" x14ac:dyDescent="0.3">
      <c r="A179" t="s">
        <v>18</v>
      </c>
    </row>
    <row r="180" spans="1:14" x14ac:dyDescent="0.25">
      <c r="A180" s="30" t="s">
        <v>0</v>
      </c>
      <c r="B180" s="31" t="s">
        <v>19</v>
      </c>
      <c r="C180" s="31" t="s">
        <v>20</v>
      </c>
      <c r="D180" s="31" t="s">
        <v>21</v>
      </c>
      <c r="E180" s="31" t="s">
        <v>22</v>
      </c>
      <c r="F180" s="31" t="s">
        <v>23</v>
      </c>
      <c r="G180" s="31" t="s">
        <v>24</v>
      </c>
      <c r="H180" s="31" t="s">
        <v>25</v>
      </c>
      <c r="I180" s="31" t="s">
        <v>26</v>
      </c>
      <c r="J180" s="31" t="s">
        <v>27</v>
      </c>
      <c r="K180" s="31" t="s">
        <v>29</v>
      </c>
      <c r="L180" s="31" t="s">
        <v>28</v>
      </c>
      <c r="M180" s="31"/>
      <c r="N180" s="12"/>
    </row>
    <row r="181" spans="1:14" x14ac:dyDescent="0.25">
      <c r="A181" s="13">
        <v>12</v>
      </c>
      <c r="B181" s="16">
        <v>1.2976166025946572</v>
      </c>
      <c r="C181" s="16">
        <v>0.5729448855410636</v>
      </c>
      <c r="D181" s="27" t="s">
        <v>4</v>
      </c>
      <c r="E181" s="16">
        <v>-0.27539349173955224</v>
      </c>
      <c r="F181" s="16">
        <v>-1.1629902541673736</v>
      </c>
      <c r="G181" s="16">
        <v>-0.91514128493927505</v>
      </c>
      <c r="H181" s="16">
        <v>0.70193686794125798</v>
      </c>
      <c r="I181" s="27" t="s">
        <v>4</v>
      </c>
      <c r="J181" s="16">
        <v>-1.2511975218020315</v>
      </c>
      <c r="K181" s="16">
        <v>-0.23591843024682249</v>
      </c>
      <c r="L181" s="16">
        <v>1.268142626818078</v>
      </c>
      <c r="M181" s="16"/>
      <c r="N181" s="15"/>
    </row>
    <row r="182" spans="1:14" x14ac:dyDescent="0.25">
      <c r="A182" s="13">
        <v>1</v>
      </c>
      <c r="B182" s="16">
        <v>0.45824885942644616</v>
      </c>
      <c r="C182" s="16">
        <v>-0.90714618934626912</v>
      </c>
      <c r="D182" s="16">
        <v>-7.843477017379738E-2</v>
      </c>
      <c r="E182" s="16">
        <v>1.5956836792279865</v>
      </c>
      <c r="F182" s="33">
        <v>-0.56992868708145283</v>
      </c>
      <c r="G182" s="16">
        <v>6.0479919231000108E-2</v>
      </c>
      <c r="H182" s="27" t="s">
        <v>4</v>
      </c>
      <c r="I182" s="33">
        <v>1.6957879178586144</v>
      </c>
      <c r="J182" s="16">
        <v>-0.60937754204033312</v>
      </c>
      <c r="K182" s="16">
        <v>-0.54091775724604896</v>
      </c>
      <c r="L182" s="16">
        <v>0.43187152138802748</v>
      </c>
      <c r="M182" s="16"/>
      <c r="N182" s="15"/>
    </row>
    <row r="183" spans="1:14" x14ac:dyDescent="0.25">
      <c r="A183" s="13">
        <v>2</v>
      </c>
      <c r="B183" s="16">
        <v>0.42578386205300428</v>
      </c>
      <c r="C183" s="16">
        <v>0.16444304523440428</v>
      </c>
      <c r="D183" s="16">
        <v>3.7708873372732168E-2</v>
      </c>
      <c r="E183" s="16">
        <v>2.2591843557101918</v>
      </c>
      <c r="F183" s="16">
        <v>-1.2461881594920232</v>
      </c>
      <c r="G183" s="16">
        <v>-0.40739281343589495</v>
      </c>
      <c r="H183" s="27" t="s">
        <v>4</v>
      </c>
      <c r="I183" s="33">
        <v>0.11966972258799292</v>
      </c>
      <c r="J183" s="16">
        <v>-1.3495243305563775</v>
      </c>
      <c r="K183" s="16">
        <v>0.59955356521759051</v>
      </c>
      <c r="L183" s="16">
        <v>-0.84495481667625572</v>
      </c>
      <c r="M183" s="16"/>
      <c r="N183" s="15"/>
    </row>
    <row r="184" spans="1:14" x14ac:dyDescent="0.25">
      <c r="A184" s="13">
        <v>3</v>
      </c>
      <c r="B184" s="16">
        <v>-0.45831945884993341</v>
      </c>
      <c r="C184" s="16">
        <v>-0.47138482422702888</v>
      </c>
      <c r="D184" s="33">
        <v>-1.0567066449774662</v>
      </c>
      <c r="E184" s="16">
        <v>1.123855029684067</v>
      </c>
      <c r="F184" s="16">
        <v>0.66713342858383151</v>
      </c>
      <c r="G184" s="16">
        <v>-1.0025811394376034</v>
      </c>
      <c r="H184" s="27" t="s">
        <v>4</v>
      </c>
      <c r="I184" s="33">
        <v>1.6816088256655899</v>
      </c>
      <c r="J184" s="16">
        <v>-1.1004567358020148</v>
      </c>
      <c r="K184" s="16">
        <v>0.28523048212978619</v>
      </c>
      <c r="L184" s="16">
        <v>-0.71812065888681287</v>
      </c>
      <c r="M184" s="16"/>
      <c r="N184" s="15"/>
    </row>
    <row r="185" spans="1:14" x14ac:dyDescent="0.25">
      <c r="A185" s="13">
        <v>4</v>
      </c>
      <c r="B185" s="16">
        <v>-0.27446641630807295</v>
      </c>
      <c r="C185" s="16">
        <v>-0.47539404390356355</v>
      </c>
      <c r="D185" s="33">
        <v>-0.50763893783718239</v>
      </c>
      <c r="E185" s="16">
        <v>-0.27207758840510843</v>
      </c>
      <c r="F185" s="33">
        <v>0.58774741182517731</v>
      </c>
      <c r="G185" s="16">
        <v>-0.74372187625873454</v>
      </c>
      <c r="H185" s="27" t="s">
        <v>4</v>
      </c>
      <c r="I185" s="33">
        <v>0.71718806513243116</v>
      </c>
      <c r="J185" s="16">
        <v>-1.2216518223013775</v>
      </c>
      <c r="K185" s="16">
        <v>1.9236747698478573</v>
      </c>
      <c r="L185" s="16">
        <v>-1.0342180634143756</v>
      </c>
      <c r="M185" s="16"/>
      <c r="N185" s="15"/>
    </row>
    <row r="186" spans="1:14" x14ac:dyDescent="0.25">
      <c r="A186" s="13">
        <v>5</v>
      </c>
      <c r="B186" s="16">
        <v>1.4823343007104071</v>
      </c>
      <c r="C186" s="16">
        <v>0.65669218660137141</v>
      </c>
      <c r="D186" s="33">
        <v>-0.91586166690730808</v>
      </c>
      <c r="E186" s="16">
        <v>0.46016750201343332</v>
      </c>
      <c r="F186" s="33">
        <v>0.51695651963047151</v>
      </c>
      <c r="G186" s="16">
        <v>7.5765887920548669E-2</v>
      </c>
      <c r="H186" s="27" t="s">
        <v>4</v>
      </c>
      <c r="I186" s="33">
        <v>-0.96728414590836587</v>
      </c>
      <c r="J186" s="16">
        <v>-1.9663232135312918</v>
      </c>
      <c r="K186" s="16">
        <v>-0.17033238622705879</v>
      </c>
      <c r="L186" s="16">
        <v>-0.24716400278681047</v>
      </c>
      <c r="M186" s="16"/>
      <c r="N186" s="15"/>
    </row>
    <row r="187" spans="1:14" x14ac:dyDescent="0.25">
      <c r="A187" s="32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16"/>
      <c r="N187" s="15"/>
    </row>
    <row r="188" spans="1:14" x14ac:dyDescent="0.25">
      <c r="A188" s="17"/>
      <c r="B188" s="18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5"/>
    </row>
    <row r="189" spans="1:14" x14ac:dyDescent="0.25">
      <c r="A189" s="17" t="s">
        <v>10</v>
      </c>
      <c r="B189" s="18"/>
      <c r="C189" s="19" cm="1">
        <f t="array" ref="C189">SQRT(SUMSQ($B$181:$B$186-C181:C186)/COUNT($B$181:$B$186))</f>
        <v>0.7280086166087929</v>
      </c>
      <c r="D189" s="19" t="e" cm="1">
        <f t="array" ref="D189">SQRT(SUMSQ($B$181:$B$186-D181:D186)/COUNT($B$181:$B$186))</f>
        <v>#VALUE!</v>
      </c>
      <c r="E189" s="19" cm="1">
        <f t="array" ref="E189">SQRT(SUMSQ($B$181:$B$186-E181:E186)/COUNT($B$181:$B$186))</f>
        <v>1.3340154221585856</v>
      </c>
      <c r="F189" s="19" cm="1">
        <f t="array" ref="F189">SQRT(SUMSQ($B$181:$B$186-F181:F186)/COUNT($B$181:$B$186))</f>
        <v>1.4633999657747196</v>
      </c>
      <c r="G189" s="19" cm="1">
        <f t="array" ref="G189">SQRT(SUMSQ($B$181:$B$186-G181:G186)/COUNT($B$181:$B$186))</f>
        <v>1.1721459760281834</v>
      </c>
      <c r="H189" s="19" t="e" cm="1">
        <f t="array" ref="H189">SQRT(SUMSQ($B$181:$B$186-H181:H186)/COUNT($B$181:$B$186))</f>
        <v>#VALUE!</v>
      </c>
      <c r="I189" s="19" t="e" cm="1">
        <f t="array" ref="I189">SQRT(SUMSQ($B$181:$B$186-I181:I186)/COUNT($B$181:$B$186))</f>
        <v>#VALUE!</v>
      </c>
      <c r="J189" s="19" cm="1">
        <f t="array" ref="J189">SQRT(SUMSQ($B$181:$B$186-J181:J186)/COUNT($B$181:$B$186))</f>
        <v>1.9996140410461225</v>
      </c>
      <c r="K189" s="19" cm="1">
        <f t="array" ref="K189">SQRT(SUMSQ($B$181:$B$186-K181:K186)/COUNT($B$181:$B$186))</f>
        <v>1.3842120443102632</v>
      </c>
      <c r="L189" s="19" cm="1">
        <f t="array" ref="L189">SQRT(SUMSQ($B$181:$B$186-L181:L186)/COUNT($B$181:$B$186))</f>
        <v>0.93561253371340936</v>
      </c>
      <c r="M189" s="19"/>
      <c r="N189" s="15"/>
    </row>
    <row r="190" spans="1:14" x14ac:dyDescent="0.25">
      <c r="A190" s="17" t="s">
        <v>11</v>
      </c>
      <c r="B190" s="18"/>
      <c r="C190" s="16">
        <v>1</v>
      </c>
      <c r="E190" s="16">
        <v>4</v>
      </c>
      <c r="F190">
        <v>6</v>
      </c>
      <c r="G190" s="16">
        <v>3</v>
      </c>
      <c r="I190" s="18"/>
      <c r="K190" s="16">
        <v>5</v>
      </c>
      <c r="L190" s="16">
        <v>2</v>
      </c>
      <c r="M190" s="18"/>
      <c r="N190" s="15"/>
    </row>
    <row r="191" spans="1:14" ht="15.75" thickBot="1" x14ac:dyDescent="0.3">
      <c r="A191" s="17"/>
      <c r="B191" s="18"/>
      <c r="C191" s="16"/>
      <c r="D191" s="16"/>
      <c r="E191" s="16"/>
      <c r="F191" s="18"/>
      <c r="G191" s="16"/>
      <c r="H191" s="18"/>
      <c r="I191" s="18"/>
      <c r="J191" s="18"/>
      <c r="L191" s="16"/>
      <c r="M191" s="18"/>
      <c r="N191" s="15"/>
    </row>
    <row r="192" spans="1:14" x14ac:dyDescent="0.25">
      <c r="A192" s="13" t="s">
        <v>0</v>
      </c>
      <c r="B192" s="31" t="s">
        <v>20</v>
      </c>
      <c r="C192" s="31" t="s">
        <v>24</v>
      </c>
      <c r="D192" s="31" t="s">
        <v>22</v>
      </c>
      <c r="E192" s="31" t="s">
        <v>29</v>
      </c>
      <c r="F192" s="31" t="s">
        <v>23</v>
      </c>
      <c r="G192" s="18"/>
      <c r="H192" s="18"/>
      <c r="I192" s="31" t="s">
        <v>28</v>
      </c>
      <c r="J192" s="18"/>
      <c r="K192" s="18"/>
      <c r="M192" s="18"/>
      <c r="N192" s="15"/>
    </row>
    <row r="193" spans="1:14" x14ac:dyDescent="0.25">
      <c r="A193" s="13">
        <v>12</v>
      </c>
      <c r="B193" s="16">
        <v>0.5729448855410636</v>
      </c>
      <c r="C193" s="16">
        <v>-0.91514128493927505</v>
      </c>
      <c r="D193" s="16">
        <v>-0.27539349173955224</v>
      </c>
      <c r="E193" s="16">
        <v>-0.23591843024682249</v>
      </c>
      <c r="F193" s="16">
        <v>-1.1629902541673736</v>
      </c>
      <c r="G193" s="18"/>
      <c r="H193" s="18"/>
      <c r="I193" s="16">
        <v>1.268142626818078</v>
      </c>
      <c r="J193" s="18"/>
      <c r="K193" s="18"/>
      <c r="M193" s="18"/>
      <c r="N193" s="15"/>
    </row>
    <row r="194" spans="1:14" x14ac:dyDescent="0.25">
      <c r="A194" s="13">
        <v>1</v>
      </c>
      <c r="B194" s="16">
        <v>-0.90714618934626912</v>
      </c>
      <c r="C194" s="16">
        <v>6.0479919231000108E-2</v>
      </c>
      <c r="D194" s="16">
        <v>1.5956836792279865</v>
      </c>
      <c r="E194" s="16">
        <v>-0.54091775724604896</v>
      </c>
      <c r="F194" s="33">
        <v>-0.56992868708145283</v>
      </c>
      <c r="G194" s="18"/>
      <c r="H194" s="18"/>
      <c r="I194" s="16">
        <v>0.43187152138802748</v>
      </c>
      <c r="J194" s="18"/>
      <c r="K194" s="18"/>
      <c r="M194" s="18"/>
      <c r="N194" s="15"/>
    </row>
    <row r="195" spans="1:14" x14ac:dyDescent="0.25">
      <c r="A195" s="13">
        <v>2</v>
      </c>
      <c r="B195" s="16">
        <v>0.16444304523440428</v>
      </c>
      <c r="C195" s="16">
        <v>-0.40739281343589495</v>
      </c>
      <c r="D195" s="16">
        <v>2.2591843557101918</v>
      </c>
      <c r="E195" s="16">
        <v>0.59955356521759051</v>
      </c>
      <c r="F195" s="16">
        <v>-1.2461881594920232</v>
      </c>
      <c r="G195" s="18"/>
      <c r="H195" s="18"/>
      <c r="I195" s="16">
        <v>-0.84495481667625572</v>
      </c>
      <c r="J195" s="18"/>
      <c r="K195" s="18"/>
      <c r="L195" s="18"/>
      <c r="M195" s="18"/>
      <c r="N195" s="15"/>
    </row>
    <row r="196" spans="1:14" x14ac:dyDescent="0.25">
      <c r="A196" s="13">
        <v>3</v>
      </c>
      <c r="B196" s="16">
        <v>-0.47138482422702888</v>
      </c>
      <c r="C196" s="16">
        <v>-1.0025811394376034</v>
      </c>
      <c r="D196" s="16">
        <v>1.123855029684067</v>
      </c>
      <c r="E196" s="16">
        <v>0.28523048212978619</v>
      </c>
      <c r="F196" s="16">
        <v>0.66713342858383151</v>
      </c>
      <c r="G196" s="18"/>
      <c r="H196" s="18"/>
      <c r="I196" s="16">
        <v>-0.71812065888681287</v>
      </c>
      <c r="J196" s="18"/>
      <c r="K196" s="18"/>
      <c r="L196" s="18"/>
      <c r="M196" s="18"/>
      <c r="N196" s="15"/>
    </row>
    <row r="197" spans="1:14" x14ac:dyDescent="0.25">
      <c r="A197" s="13">
        <v>4</v>
      </c>
      <c r="B197" s="16">
        <v>-0.47539404390356355</v>
      </c>
      <c r="C197" s="16">
        <v>-0.74372187625873454</v>
      </c>
      <c r="D197" s="16">
        <v>-0.27207758840510843</v>
      </c>
      <c r="E197" s="16">
        <v>1.9236747698478573</v>
      </c>
      <c r="F197" s="33">
        <v>0.58774741182517731</v>
      </c>
      <c r="G197" s="18"/>
      <c r="H197" s="18"/>
      <c r="I197" s="16">
        <v>-1.0342180634143756</v>
      </c>
      <c r="J197" s="18"/>
      <c r="K197" s="18"/>
      <c r="L197" s="18"/>
      <c r="M197" s="18"/>
      <c r="N197" s="15"/>
    </row>
    <row r="198" spans="1:14" x14ac:dyDescent="0.25">
      <c r="A198" s="13">
        <v>5</v>
      </c>
      <c r="B198" s="16">
        <v>0.65669218660137141</v>
      </c>
      <c r="C198" s="16">
        <v>7.5765887920548669E-2</v>
      </c>
      <c r="D198" s="16">
        <v>0.46016750201343332</v>
      </c>
      <c r="E198" s="16">
        <v>-0.17033238622705879</v>
      </c>
      <c r="F198" s="33">
        <v>0.51695651963047151</v>
      </c>
      <c r="G198" s="18"/>
      <c r="H198" s="18"/>
      <c r="I198" s="16">
        <v>-0.24716400278681047</v>
      </c>
      <c r="J198" s="18"/>
      <c r="K198" s="18"/>
      <c r="L198" s="18"/>
      <c r="M198" s="18"/>
      <c r="N198" s="15"/>
    </row>
    <row r="199" spans="1:14" x14ac:dyDescent="0.25">
      <c r="A199" s="13">
        <v>6</v>
      </c>
      <c r="B199" s="4">
        <v>0.99407319047887321</v>
      </c>
      <c r="C199" s="16">
        <v>0.35902465010736168</v>
      </c>
      <c r="D199" s="16">
        <v>0.97880602410174788</v>
      </c>
      <c r="E199" s="4">
        <v>4.8584409332299988E-2</v>
      </c>
      <c r="F199" s="4">
        <v>0.53093651579886714</v>
      </c>
      <c r="G199" s="18"/>
      <c r="H199" s="18"/>
      <c r="I199" s="7"/>
      <c r="J199" s="18"/>
      <c r="K199" s="18"/>
      <c r="L199" s="18"/>
      <c r="M199" s="18"/>
      <c r="N199" s="15"/>
    </row>
    <row r="200" spans="1:14" x14ac:dyDescent="0.25">
      <c r="A200" s="17" t="s">
        <v>10</v>
      </c>
      <c r="B200" s="20">
        <f>C189</f>
        <v>0.7280086166087929</v>
      </c>
      <c r="C200" s="20">
        <f>G189</f>
        <v>1.1721459760281834</v>
      </c>
      <c r="D200" s="20">
        <f>E189</f>
        <v>1.3340154221585856</v>
      </c>
      <c r="E200" s="20">
        <f>K189</f>
        <v>1.3842120443102632</v>
      </c>
      <c r="F200" s="8">
        <f>F189</f>
        <v>1.4633999657747196</v>
      </c>
      <c r="G200" s="18"/>
      <c r="H200" s="18"/>
      <c r="I200" s="20">
        <f>L189</f>
        <v>0.93561253371340936</v>
      </c>
      <c r="J200" s="18"/>
      <c r="K200" s="18"/>
      <c r="L200" s="18"/>
      <c r="M200" s="18"/>
      <c r="N200" s="15"/>
    </row>
    <row r="201" spans="1:14" ht="15.75" thickBot="1" x14ac:dyDescent="0.3">
      <c r="A201" s="18" t="s">
        <v>12</v>
      </c>
      <c r="B201" s="36" cm="1">
        <f t="array" ref="B201">(1/B200)/(SUM(1/$B$200:$F$200))</f>
        <v>0.31345678395168769</v>
      </c>
      <c r="C201" s="36" cm="1">
        <f t="array" ref="C201">(1/C200)/(SUM(1/$B$200:$F$200))</f>
        <v>0.1946850002629899</v>
      </c>
      <c r="D201" s="36" cm="1">
        <f t="array" ref="D201">(1/D200)/(SUM(1/$B$200:$F$200))</f>
        <v>0.17106192017035129</v>
      </c>
      <c r="E201" s="36" cm="1">
        <f t="array" ref="E201">(1/E200)/(SUM(1/$B$200:$F$200))</f>
        <v>0.16485858549585042</v>
      </c>
      <c r="F201" s="36" cm="1">
        <f t="array" ref="F201">(1/F200)/(SUM(1/$B$200:$F$200))</f>
        <v>0.15593771011912072</v>
      </c>
      <c r="G201" s="18"/>
      <c r="H201" s="34">
        <f>SUM(B201:F201)</f>
        <v>1</v>
      </c>
      <c r="I201" s="18"/>
      <c r="J201" s="18"/>
      <c r="K201" s="18"/>
      <c r="L201" s="18"/>
      <c r="M201" s="18"/>
      <c r="N201" s="18"/>
    </row>
    <row r="202" spans="1:14" x14ac:dyDescent="0.25">
      <c r="A202" s="18"/>
      <c r="B202" s="36"/>
      <c r="C202" s="36"/>
      <c r="D202" s="36"/>
      <c r="E202" s="36"/>
      <c r="F202" s="36"/>
      <c r="G202" s="18"/>
      <c r="H202" s="43"/>
      <c r="I202" s="18"/>
      <c r="J202" s="18"/>
      <c r="K202" s="18"/>
      <c r="L202" s="18"/>
      <c r="M202" s="18"/>
      <c r="N202" s="18"/>
    </row>
    <row r="203" spans="1:14" x14ac:dyDescent="0.25">
      <c r="A203" s="18"/>
      <c r="B203" s="36"/>
      <c r="C203" s="36"/>
      <c r="D203" s="36"/>
      <c r="E203" s="36"/>
      <c r="F203" s="36"/>
      <c r="G203" s="18"/>
      <c r="H203" s="43"/>
      <c r="I203" s="18"/>
      <c r="J203" s="18"/>
      <c r="K203" s="18"/>
      <c r="L203" s="18"/>
      <c r="M203" s="18"/>
      <c r="N203" s="18"/>
    </row>
    <row r="204" spans="1:14" ht="15.75" thickBot="1" x14ac:dyDescent="0.3">
      <c r="A204" t="s">
        <v>32</v>
      </c>
    </row>
    <row r="205" spans="1:14" x14ac:dyDescent="0.25">
      <c r="A205" s="30" t="s">
        <v>0</v>
      </c>
      <c r="B205" s="31">
        <v>1981</v>
      </c>
      <c r="C205" s="6">
        <v>1980</v>
      </c>
      <c r="D205" s="31">
        <v>1982</v>
      </c>
      <c r="E205" s="31">
        <v>1983</v>
      </c>
      <c r="F205" s="31">
        <v>1984</v>
      </c>
      <c r="G205" s="31">
        <v>1985</v>
      </c>
      <c r="H205" s="31">
        <v>1986</v>
      </c>
      <c r="I205" s="31">
        <v>1987</v>
      </c>
      <c r="J205" s="31">
        <v>1988</v>
      </c>
      <c r="K205" s="31">
        <v>1989</v>
      </c>
      <c r="L205" s="31">
        <v>1990</v>
      </c>
      <c r="M205" s="31">
        <v>1991</v>
      </c>
      <c r="N205" s="12"/>
    </row>
    <row r="206" spans="1:14" x14ac:dyDescent="0.25">
      <c r="A206" s="13">
        <v>7</v>
      </c>
      <c r="B206" s="16">
        <v>0.35065171503912662</v>
      </c>
      <c r="C206" s="16">
        <v>0.68246814539066081</v>
      </c>
      <c r="D206" s="4">
        <v>0.62002871039748264</v>
      </c>
      <c r="E206" s="4">
        <v>-0.2900993360439012</v>
      </c>
      <c r="F206" s="4">
        <v>1.5618089266314221</v>
      </c>
      <c r="G206" s="4">
        <v>0.63340867714814864</v>
      </c>
      <c r="H206" s="4">
        <v>0.12558879905440862</v>
      </c>
      <c r="I206" s="7" t="s">
        <v>4</v>
      </c>
      <c r="J206" s="4">
        <v>-0.61539975439755645</v>
      </c>
      <c r="K206" s="4">
        <v>-1.530132493460302</v>
      </c>
      <c r="L206" s="4">
        <v>-1.5383233897594863</v>
      </c>
      <c r="M206" s="16"/>
      <c r="N206" s="15"/>
    </row>
    <row r="207" spans="1:14" x14ac:dyDescent="0.25">
      <c r="A207" s="13">
        <v>8</v>
      </c>
      <c r="B207" s="16">
        <v>0.41381098444125602</v>
      </c>
      <c r="C207" s="16">
        <v>0.10953524532786452</v>
      </c>
      <c r="D207" s="4">
        <v>0.23455782416232865</v>
      </c>
      <c r="E207" s="4">
        <v>0.7516687654369929</v>
      </c>
      <c r="F207" s="7" t="s">
        <v>4</v>
      </c>
      <c r="G207" s="4">
        <v>0.22084950674609799</v>
      </c>
      <c r="H207" s="4">
        <v>1.3869022448526236</v>
      </c>
      <c r="I207" s="7" t="s">
        <v>4</v>
      </c>
      <c r="J207" s="4">
        <v>-0.48524827384348351</v>
      </c>
      <c r="K207" s="4">
        <v>-0.44280045246703703</v>
      </c>
      <c r="L207" s="4">
        <v>-2.189275844656644</v>
      </c>
      <c r="M207" s="16"/>
      <c r="N207" s="15"/>
    </row>
    <row r="208" spans="1:14" x14ac:dyDescent="0.25">
      <c r="A208" s="13">
        <v>9</v>
      </c>
      <c r="B208" s="16">
        <v>0.61431345031079176</v>
      </c>
      <c r="C208" s="16">
        <v>-0.35397825618182349</v>
      </c>
      <c r="D208" s="4">
        <v>0.47972032621961597</v>
      </c>
      <c r="E208" s="4">
        <v>1.5238021653000016</v>
      </c>
      <c r="F208" s="4">
        <v>-1.0080406426738754E-2</v>
      </c>
      <c r="G208" s="4">
        <v>0.47591802377826392</v>
      </c>
      <c r="H208" s="4">
        <v>1.003091795464792</v>
      </c>
      <c r="I208" s="7" t="s">
        <v>4</v>
      </c>
      <c r="J208" s="4">
        <v>-1.0315747937942894</v>
      </c>
      <c r="K208" s="4">
        <v>-1.350103244150296</v>
      </c>
      <c r="L208" s="4">
        <v>-1.3511090605203167</v>
      </c>
      <c r="M208" s="16"/>
      <c r="N208" s="15"/>
    </row>
    <row r="209" spans="1:14" x14ac:dyDescent="0.25">
      <c r="A209" s="13">
        <v>10</v>
      </c>
      <c r="B209" s="16">
        <v>-0.67743830608759903</v>
      </c>
      <c r="C209" s="16">
        <v>0.53670168512855132</v>
      </c>
      <c r="D209" s="7" t="s">
        <v>4</v>
      </c>
      <c r="E209" s="4">
        <v>1.3513411400235003</v>
      </c>
      <c r="F209" s="4">
        <v>0.23102901603125103</v>
      </c>
      <c r="G209" s="4">
        <v>0.6711218046565679</v>
      </c>
      <c r="H209" s="4">
        <v>0.77474327759638739</v>
      </c>
      <c r="I209" s="7" t="s">
        <v>4</v>
      </c>
      <c r="J209" s="4">
        <v>-1.1421643585453971</v>
      </c>
      <c r="K209" s="4">
        <v>-1.7373244249190731</v>
      </c>
      <c r="L209" s="4">
        <v>-8.0098338841872799E-3</v>
      </c>
      <c r="M209" s="16"/>
      <c r="N209" s="15"/>
    </row>
    <row r="210" spans="1:14" x14ac:dyDescent="0.25">
      <c r="A210" s="13">
        <v>11</v>
      </c>
      <c r="B210" s="16">
        <v>-1.3064681177204875</v>
      </c>
      <c r="C210" s="16">
        <v>-0.33174923234646231</v>
      </c>
      <c r="D210" s="7" t="s">
        <v>4</v>
      </c>
      <c r="E210" s="4">
        <v>0.84711799176510527</v>
      </c>
      <c r="F210" s="4">
        <v>0.8094799178026495</v>
      </c>
      <c r="G210" s="4">
        <v>0.33670116680383616</v>
      </c>
      <c r="H210" s="4">
        <v>1.2178146231998654</v>
      </c>
      <c r="I210" s="7" t="s">
        <v>4</v>
      </c>
      <c r="J210" s="4">
        <v>-0.726399083113072</v>
      </c>
      <c r="K210" s="4">
        <v>-1.5021004079454787</v>
      </c>
      <c r="L210" s="4">
        <v>0.65560314155404475</v>
      </c>
      <c r="M210" s="16"/>
      <c r="N210" s="15"/>
    </row>
    <row r="211" spans="1:14" x14ac:dyDescent="0.25">
      <c r="A211" s="13">
        <v>12</v>
      </c>
      <c r="B211" s="16">
        <v>0.5729448855410636</v>
      </c>
      <c r="C211" s="16">
        <v>1.2976166025946572</v>
      </c>
      <c r="D211" s="7" t="s">
        <v>4</v>
      </c>
      <c r="E211" s="4">
        <v>-0.27539349173955224</v>
      </c>
      <c r="F211" s="4">
        <v>-1.1629902541673736</v>
      </c>
      <c r="G211" s="4">
        <v>-0.91514128493927505</v>
      </c>
      <c r="H211" s="4">
        <v>0.70193686794125798</v>
      </c>
      <c r="I211" s="7" t="s">
        <v>4</v>
      </c>
      <c r="J211" s="4">
        <v>-1.2511975218020315</v>
      </c>
      <c r="K211" s="4">
        <v>-0.23591843024682249</v>
      </c>
      <c r="L211" s="4">
        <v>1.268142626818078</v>
      </c>
      <c r="M211" s="16"/>
      <c r="N211" s="15"/>
    </row>
    <row r="212" spans="1:14" x14ac:dyDescent="0.25">
      <c r="A212" s="32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16"/>
      <c r="N212" s="15"/>
    </row>
    <row r="213" spans="1:14" x14ac:dyDescent="0.25">
      <c r="A213" s="17"/>
      <c r="B213" s="18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5"/>
    </row>
    <row r="214" spans="1:14" x14ac:dyDescent="0.25">
      <c r="A214" s="17" t="s">
        <v>10</v>
      </c>
      <c r="B214" s="18"/>
      <c r="C214" s="19" cm="1">
        <f t="array" ref="C214">SQRT(SUMSQ($B$206:$B$211-C206:C211)/COUNT($B$206:$B$211))</f>
        <v>0.82559439385604227</v>
      </c>
      <c r="D214" s="19" t="e" cm="1">
        <f t="array" ref="D214">SQRT(SUMSQ($B$206:$B$211-D206:D211)/COUNT($B$206:$B$211))</f>
        <v>#VALUE!</v>
      </c>
      <c r="E214" s="19" cm="1">
        <f t="array" ref="E214">SQRT(SUMSQ($B$206:$B$211-E206:E211)/COUNT($B$206:$B$211))</f>
        <v>1.3432198062017098</v>
      </c>
      <c r="F214" s="19" t="e" cm="1">
        <f t="array" ref="F214">SQRT(SUMSQ($B$206:$B$211-F206:F211)/COUNT($B$206:$B$211))</f>
        <v>#VALUE!</v>
      </c>
      <c r="G214" s="19" cm="1">
        <f t="array" ref="G214">SQRT(SUMSQ($B$206:$B$211-G206:G211)/COUNT($B$206:$B$211))</f>
        <v>1.0699968104508442</v>
      </c>
      <c r="H214" s="19" cm="1">
        <f t="array" ref="H214">SQRT(SUMSQ($B$206:$B$211-H206:H211)/COUNT($B$206:$B$211))</f>
        <v>1.2679499305653492</v>
      </c>
      <c r="I214" s="19" t="e" cm="1">
        <f t="array" ref="I214">SQRT(SUMSQ($B$206:$B$211-I206:I211)/COUNT($B$206:$B$211))</f>
        <v>#VALUE!</v>
      </c>
      <c r="J214" s="19" cm="1">
        <f t="array" ref="J214">SQRT(SUMSQ($B$206:$B$211-J206:J211)/COUNT($B$206:$B$211))</f>
        <v>1.1783078979764752</v>
      </c>
      <c r="K214" s="19" cm="1">
        <f t="array" ref="K214">SQRT(SUMSQ($B$206:$B$211-K206:K211)/COUNT($B$206:$B$211))</f>
        <v>1.2875011834142156</v>
      </c>
      <c r="L214" s="19" cm="1">
        <f t="array" ref="L214">SQRT(SUMSQ($B$206:$B$211-L206:L211)/COUNT($B$206:$B$211))</f>
        <v>1.7789665369626806</v>
      </c>
      <c r="M214" s="19" cm="1">
        <f t="array" ref="M214">SQRT(SUMSQ($B$206:$B$211-M206:M211)/COUNT($B$206:$B$211))</f>
        <v>0.72636361582652287</v>
      </c>
      <c r="N214" s="15"/>
    </row>
    <row r="215" spans="1:14" x14ac:dyDescent="0.25">
      <c r="A215" s="17" t="s">
        <v>11</v>
      </c>
      <c r="B215" s="18"/>
      <c r="C215" s="16">
        <v>1</v>
      </c>
      <c r="E215">
        <v>6</v>
      </c>
      <c r="F215" s="18"/>
      <c r="G215" s="16">
        <v>2</v>
      </c>
      <c r="H215" s="16">
        <v>4</v>
      </c>
      <c r="I215" s="18"/>
      <c r="J215" s="16">
        <v>3</v>
      </c>
      <c r="K215" s="16">
        <v>5</v>
      </c>
      <c r="M215" s="18"/>
      <c r="N215" s="15"/>
    </row>
    <row r="216" spans="1:14" ht="15.75" thickBot="1" x14ac:dyDescent="0.3">
      <c r="A216" s="17"/>
      <c r="B216" s="18"/>
      <c r="C216" s="16"/>
      <c r="D216" s="16"/>
      <c r="E216" s="16"/>
      <c r="F216" s="18"/>
      <c r="G216" s="16"/>
      <c r="H216" s="18"/>
      <c r="I216" s="18"/>
      <c r="J216" s="18"/>
      <c r="K216" s="18"/>
      <c r="L216" s="16"/>
      <c r="M216" s="18"/>
      <c r="N216" s="15"/>
    </row>
    <row r="217" spans="1:14" x14ac:dyDescent="0.25">
      <c r="A217" s="13" t="s">
        <v>0</v>
      </c>
      <c r="B217" s="6">
        <v>1980</v>
      </c>
      <c r="C217" s="31">
        <v>1985</v>
      </c>
      <c r="D217" s="31">
        <v>1988</v>
      </c>
      <c r="E217" s="31">
        <v>1989</v>
      </c>
      <c r="F217" s="31">
        <v>1983</v>
      </c>
      <c r="G217" s="18"/>
      <c r="H217" s="18"/>
      <c r="I217" s="31">
        <v>1986</v>
      </c>
      <c r="J217" s="18"/>
      <c r="K217" s="18"/>
      <c r="M217" s="18"/>
      <c r="N217" s="15"/>
    </row>
    <row r="218" spans="1:14" x14ac:dyDescent="0.25">
      <c r="A218" s="13">
        <v>7</v>
      </c>
      <c r="B218" s="16">
        <v>0.68246814539066081</v>
      </c>
      <c r="C218" s="4">
        <v>0.63340867714814864</v>
      </c>
      <c r="D218" s="4">
        <v>-0.61539975439755645</v>
      </c>
      <c r="E218" s="4">
        <v>-1.530132493460302</v>
      </c>
      <c r="F218" s="4">
        <v>-0.2900993360439012</v>
      </c>
      <c r="G218" s="18"/>
      <c r="H218" s="18"/>
      <c r="I218" s="4">
        <v>0.12558879905440862</v>
      </c>
      <c r="J218" s="18"/>
      <c r="N218" s="15"/>
    </row>
    <row r="219" spans="1:14" x14ac:dyDescent="0.25">
      <c r="A219" s="13">
        <v>8</v>
      </c>
      <c r="B219" s="16">
        <v>0.10953524532786452</v>
      </c>
      <c r="C219" s="4">
        <v>0.22084950674609799</v>
      </c>
      <c r="D219" s="4">
        <v>-0.48524827384348351</v>
      </c>
      <c r="E219" s="4">
        <v>-0.44280045246703703</v>
      </c>
      <c r="F219" s="4">
        <v>0.7516687654369929</v>
      </c>
      <c r="G219" s="18"/>
      <c r="H219" s="18"/>
      <c r="I219" s="4">
        <v>1.3869022448526236</v>
      </c>
      <c r="J219" s="18"/>
      <c r="K219" s="18"/>
      <c r="M219" s="18"/>
      <c r="N219" s="15"/>
    </row>
    <row r="220" spans="1:14" x14ac:dyDescent="0.25">
      <c r="A220" s="13">
        <v>9</v>
      </c>
      <c r="B220" s="16">
        <v>-0.35397825618182349</v>
      </c>
      <c r="C220" s="4">
        <v>0.47591802377826392</v>
      </c>
      <c r="D220" s="4">
        <v>-1.0315747937942894</v>
      </c>
      <c r="E220" s="4">
        <v>-1.350103244150296</v>
      </c>
      <c r="F220" s="4">
        <v>1.5238021653000016</v>
      </c>
      <c r="G220" s="18"/>
      <c r="H220" s="18"/>
      <c r="I220" s="4">
        <v>1.003091795464792</v>
      </c>
      <c r="J220" s="18"/>
      <c r="K220" s="18"/>
      <c r="L220" s="18"/>
      <c r="M220" s="18"/>
      <c r="N220" s="15"/>
    </row>
    <row r="221" spans="1:14" x14ac:dyDescent="0.25">
      <c r="A221" s="13">
        <v>10</v>
      </c>
      <c r="B221" s="16">
        <v>0.53670168512855132</v>
      </c>
      <c r="C221" s="4">
        <v>0.6711218046565679</v>
      </c>
      <c r="D221" s="4">
        <v>-1.1421643585453971</v>
      </c>
      <c r="E221" s="4">
        <v>-1.7373244249190731</v>
      </c>
      <c r="F221" s="4">
        <v>1.3513411400235003</v>
      </c>
      <c r="G221" s="18"/>
      <c r="H221" s="18"/>
      <c r="I221" s="4">
        <v>0.77474327759638739</v>
      </c>
      <c r="J221" s="18"/>
      <c r="N221" s="15"/>
    </row>
    <row r="222" spans="1:14" x14ac:dyDescent="0.25">
      <c r="A222" s="13">
        <v>11</v>
      </c>
      <c r="B222" s="16">
        <v>-0.33174923234646231</v>
      </c>
      <c r="C222" s="4">
        <v>0.33670116680383616</v>
      </c>
      <c r="D222" s="4">
        <v>-0.726399083113072</v>
      </c>
      <c r="E222" s="4">
        <v>-1.5021004079454787</v>
      </c>
      <c r="F222" s="4">
        <v>0.84711799176510527</v>
      </c>
      <c r="G222" s="18"/>
      <c r="H222" s="18"/>
      <c r="I222" s="4">
        <v>1.2178146231998654</v>
      </c>
      <c r="J222" s="18"/>
      <c r="K222" s="18"/>
      <c r="L222" s="18"/>
      <c r="M222" s="18"/>
      <c r="N222" s="15"/>
    </row>
    <row r="223" spans="1:14" x14ac:dyDescent="0.25">
      <c r="A223" s="13">
        <v>12</v>
      </c>
      <c r="B223" s="16">
        <v>1.2976166025946572</v>
      </c>
      <c r="C223" s="4">
        <v>-0.91514128493927505</v>
      </c>
      <c r="D223" s="4">
        <v>-1.2511975218020315</v>
      </c>
      <c r="E223" s="4">
        <v>-0.23591843024682249</v>
      </c>
      <c r="F223" s="4">
        <v>-0.27539349173955224</v>
      </c>
      <c r="G223" s="18"/>
      <c r="H223" s="18"/>
      <c r="I223" s="4">
        <v>0.70193686794125798</v>
      </c>
      <c r="J223" s="18"/>
      <c r="K223" s="18"/>
      <c r="L223" s="18"/>
      <c r="M223" s="18"/>
      <c r="N223" s="15"/>
    </row>
    <row r="224" spans="1:14" x14ac:dyDescent="0.25">
      <c r="A224" s="13">
        <v>1</v>
      </c>
      <c r="B224" s="4">
        <v>0.45824885942644616</v>
      </c>
      <c r="C224" s="16">
        <v>6.0479919231000108E-2</v>
      </c>
      <c r="D224" s="16">
        <v>-0.60937754204033312</v>
      </c>
      <c r="E224" s="4">
        <v>-0.54091775724604896</v>
      </c>
      <c r="F224" s="4">
        <v>1.5956836792279865</v>
      </c>
      <c r="G224" s="18"/>
      <c r="H224" s="18"/>
      <c r="I224" s="7" t="s">
        <v>4</v>
      </c>
      <c r="J224" s="18"/>
      <c r="K224" s="18"/>
      <c r="L224" s="18"/>
      <c r="M224" s="18"/>
      <c r="N224" s="15"/>
    </row>
    <row r="225" spans="1:14" x14ac:dyDescent="0.25">
      <c r="A225" s="17" t="s">
        <v>10</v>
      </c>
      <c r="B225" s="20">
        <f>C214</f>
        <v>0.82559439385604227</v>
      </c>
      <c r="C225" s="20">
        <f>G214</f>
        <v>1.0699968104508442</v>
      </c>
      <c r="D225" s="20">
        <f>J214</f>
        <v>1.1783078979764752</v>
      </c>
      <c r="E225" s="20">
        <f>K214</f>
        <v>1.2875011834142156</v>
      </c>
      <c r="F225" s="8">
        <f>E214</f>
        <v>1.3432198062017098</v>
      </c>
      <c r="G225" s="18"/>
      <c r="H225" s="18"/>
      <c r="I225" s="20">
        <f>H214</f>
        <v>1.2679499305653492</v>
      </c>
      <c r="J225" s="18"/>
      <c r="K225" s="18"/>
      <c r="L225" s="18"/>
      <c r="M225" s="18"/>
      <c r="N225" s="15"/>
    </row>
    <row r="226" spans="1:14" ht="15.75" thickBot="1" x14ac:dyDescent="0.3">
      <c r="A226" s="18" t="s">
        <v>12</v>
      </c>
      <c r="B226" s="36" cm="1">
        <f t="array" ref="B226">(1/B225)/(SUM(1/$B$225:$F$225))</f>
        <v>0.26823149595021634</v>
      </c>
      <c r="C226" s="36" cm="1">
        <f t="array" ref="C226">(1/C225)/(SUM(1/$B$225:$F$225))</f>
        <v>0.20696362563810819</v>
      </c>
      <c r="D226" s="36" cm="1">
        <f t="array" ref="D226">(1/D225)/(SUM(1/$B$225:$F$225))</f>
        <v>0.18793934903807252</v>
      </c>
      <c r="E226" s="36" cm="1">
        <f t="array" ref="E226">(1/E225)/(SUM(1/$B$225:$F$225))</f>
        <v>0.17200016758421352</v>
      </c>
      <c r="F226" s="36" cm="1">
        <f t="array" ref="F226">(1/F225)/(SUM(1/$B$225:$F$225))</f>
        <v>0.16486536178938932</v>
      </c>
      <c r="G226" s="18"/>
      <c r="H226" s="28">
        <f>SUM(B226:F226)</f>
        <v>1</v>
      </c>
      <c r="I226" s="18"/>
      <c r="J226" s="18"/>
      <c r="K226" s="18"/>
      <c r="L226" s="18"/>
      <c r="M226" s="18"/>
      <c r="N226" s="18"/>
    </row>
    <row r="228" spans="1:14" x14ac:dyDescent="0.25">
      <c r="A228" s="17"/>
      <c r="B228" s="18" t="s">
        <v>1</v>
      </c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5"/>
    </row>
    <row r="229" spans="1:14" x14ac:dyDescent="0.25">
      <c r="A229" s="17" t="s">
        <v>0</v>
      </c>
      <c r="B229" s="18">
        <v>1980</v>
      </c>
      <c r="C229" s="6">
        <v>1981</v>
      </c>
      <c r="D229" s="18">
        <v>1983</v>
      </c>
      <c r="E229" s="18">
        <v>1984</v>
      </c>
      <c r="F229" s="18">
        <v>1985</v>
      </c>
      <c r="G229" s="18">
        <v>1986</v>
      </c>
      <c r="H229" s="18">
        <v>1987</v>
      </c>
      <c r="I229" s="18">
        <v>1988</v>
      </c>
      <c r="J229" s="18">
        <v>1989</v>
      </c>
      <c r="K229" s="18">
        <v>1990</v>
      </c>
      <c r="L229" s="18">
        <v>1991</v>
      </c>
      <c r="M229" s="18" t="s">
        <v>5</v>
      </c>
      <c r="N229" s="15" t="s">
        <v>6</v>
      </c>
    </row>
    <row r="230" spans="1:14" x14ac:dyDescent="0.25">
      <c r="A230" s="17">
        <v>1</v>
      </c>
      <c r="B230" s="16">
        <v>-1.5362669512441745</v>
      </c>
      <c r="C230" s="4">
        <v>0.45824885942644616</v>
      </c>
      <c r="D230" s="16">
        <v>-7.843477017379738E-2</v>
      </c>
      <c r="E230" s="16">
        <v>1.5956836792279865</v>
      </c>
      <c r="F230" s="16">
        <v>-0.56992868708145283</v>
      </c>
      <c r="G230" s="16">
        <v>6.0479919231000108E-2</v>
      </c>
      <c r="H230" s="16" t="s">
        <v>4</v>
      </c>
      <c r="I230" s="16">
        <v>1.6957879178586144</v>
      </c>
      <c r="J230" s="16">
        <v>-0.60937754204033312</v>
      </c>
      <c r="K230" s="16">
        <v>-0.54091775724604896</v>
      </c>
      <c r="L230" s="16">
        <v>0.43187152138802748</v>
      </c>
      <c r="M230" s="19">
        <f>AVERAGE(B230:L230)</f>
        <v>9.0714618934626803E-2</v>
      </c>
      <c r="N230" s="21">
        <f>_xlfn.STDEV.S(B230:L230)</f>
        <v>1.0052525592147368</v>
      </c>
    </row>
    <row r="231" spans="1:14" x14ac:dyDescent="0.25">
      <c r="A231" s="17">
        <v>2</v>
      </c>
      <c r="B231" s="16">
        <v>0.24171669598463771</v>
      </c>
      <c r="C231" s="4">
        <v>0.42578386205300428</v>
      </c>
      <c r="D231" s="16">
        <v>3.7708873372732168E-2</v>
      </c>
      <c r="E231" s="16">
        <v>2.2591843557101918</v>
      </c>
      <c r="F231" s="16">
        <v>-1.2461881594920232</v>
      </c>
      <c r="G231" s="16">
        <v>-0.40739281343589495</v>
      </c>
      <c r="H231" s="16" t="s">
        <v>4</v>
      </c>
      <c r="I231" s="16">
        <v>0.11966972258799292</v>
      </c>
      <c r="J231" s="16">
        <v>-1.3495243305563775</v>
      </c>
      <c r="K231" s="16">
        <v>0.59955356521759051</v>
      </c>
      <c r="L231" s="16">
        <v>-0.84495481667625572</v>
      </c>
      <c r="M231" s="19">
        <f t="shared" ref="M231:M241" si="5">AVERAGE(B231:L231)</f>
        <v>-1.644430452344019E-2</v>
      </c>
      <c r="N231" s="21">
        <f t="shared" ref="N231:N236" si="6">_xlfn.STDEV.S(B231:L231)</f>
        <v>1.0525236515348035</v>
      </c>
    </row>
    <row r="232" spans="1:14" x14ac:dyDescent="0.25">
      <c r="A232" s="17">
        <v>3</v>
      </c>
      <c r="B232" s="16">
        <v>1.0497416961175785</v>
      </c>
      <c r="C232" s="4">
        <v>-0.45831945884993341</v>
      </c>
      <c r="D232" s="16">
        <v>-1.0567066449774662</v>
      </c>
      <c r="E232" s="16">
        <v>1.123855029684067</v>
      </c>
      <c r="F232" s="16">
        <v>0.66713342858383151</v>
      </c>
      <c r="G232" s="16">
        <v>-1.0025811394376034</v>
      </c>
      <c r="H232" s="16" t="s">
        <v>4</v>
      </c>
      <c r="I232" s="16">
        <v>1.6816088256655899</v>
      </c>
      <c r="J232" s="16">
        <v>-1.1004567358020148</v>
      </c>
      <c r="K232" s="16">
        <v>0.28523048212978619</v>
      </c>
      <c r="L232" s="16">
        <v>-0.71812065888681287</v>
      </c>
      <c r="M232" s="19">
        <f t="shared" si="5"/>
        <v>4.713848242270223E-2</v>
      </c>
      <c r="N232" s="21">
        <f t="shared" si="6"/>
        <v>1.0411305811065483</v>
      </c>
    </row>
    <row r="233" spans="1:14" x14ac:dyDescent="0.25">
      <c r="A233" s="17">
        <v>4</v>
      </c>
      <c r="B233" s="16">
        <v>1.3005585016229535</v>
      </c>
      <c r="C233" s="4">
        <v>-0.27446641630807295</v>
      </c>
      <c r="D233" s="16">
        <v>-0.50763893783718239</v>
      </c>
      <c r="E233" s="16">
        <v>-0.27207758840510843</v>
      </c>
      <c r="F233" s="16">
        <v>0.58774741182517731</v>
      </c>
      <c r="G233" s="16">
        <v>-0.74372187625873454</v>
      </c>
      <c r="H233" s="16" t="s">
        <v>4</v>
      </c>
      <c r="I233" s="16">
        <v>0.71718806513243116</v>
      </c>
      <c r="J233" s="16">
        <v>-1.2216518223013775</v>
      </c>
      <c r="K233" s="16">
        <v>1.9236747698478573</v>
      </c>
      <c r="L233" s="16">
        <v>-1.0342180634143756</v>
      </c>
      <c r="M233" s="19">
        <f t="shared" si="5"/>
        <v>4.7539404390356796E-2</v>
      </c>
      <c r="N233" s="21">
        <f t="shared" si="6"/>
        <v>1.0409077530546282</v>
      </c>
    </row>
    <row r="234" spans="1:14" x14ac:dyDescent="0.25">
      <c r="A234" s="17">
        <v>5</v>
      </c>
      <c r="B234" s="16">
        <v>1.0750490184846002</v>
      </c>
      <c r="C234" s="4">
        <v>1.4823343007104071</v>
      </c>
      <c r="D234" s="16">
        <v>-0.91586166690730808</v>
      </c>
      <c r="E234" s="16">
        <v>0.46016750201343332</v>
      </c>
      <c r="F234" s="16">
        <v>0.51695651963047151</v>
      </c>
      <c r="G234" s="16">
        <v>7.5765887920548669E-2</v>
      </c>
      <c r="H234" s="16" t="s">
        <v>4</v>
      </c>
      <c r="I234" s="16">
        <v>-0.96728414590836587</v>
      </c>
      <c r="J234" s="16">
        <v>-1.9663232135312918</v>
      </c>
      <c r="K234" s="16">
        <v>-0.17033238622705879</v>
      </c>
      <c r="L234" s="16">
        <v>-0.24716400278681047</v>
      </c>
      <c r="M234" s="19">
        <f t="shared" si="5"/>
        <v>-6.5669218660137446E-2</v>
      </c>
      <c r="N234" s="21">
        <f t="shared" si="6"/>
        <v>1.0287873611016487</v>
      </c>
    </row>
    <row r="235" spans="1:14" x14ac:dyDescent="0.25">
      <c r="A235" s="17">
        <v>6</v>
      </c>
      <c r="B235" s="16">
        <v>0.63295312059026421</v>
      </c>
      <c r="C235" s="4">
        <v>-0.28037581176298532</v>
      </c>
      <c r="D235" s="16">
        <v>0.14615233332052888</v>
      </c>
      <c r="E235" s="16">
        <v>0.97880602410174788</v>
      </c>
      <c r="F235" s="16">
        <v>0.53093651579886714</v>
      </c>
      <c r="G235" s="16">
        <v>0.35902465010736168</v>
      </c>
      <c r="H235" s="16" t="s">
        <v>4</v>
      </c>
      <c r="I235" s="16">
        <v>-1.3016995065249095</v>
      </c>
      <c r="J235" s="16">
        <v>-2.1084549254420533</v>
      </c>
      <c r="K235" s="16">
        <v>4.8584409332299988E-2</v>
      </c>
      <c r="L235" s="16"/>
      <c r="M235" s="19">
        <f t="shared" si="5"/>
        <v>-0.11045257671987538</v>
      </c>
      <c r="N235" s="21">
        <f t="shared" si="6"/>
        <v>0.99385741851099074</v>
      </c>
    </row>
    <row r="236" spans="1:14" x14ac:dyDescent="0.25">
      <c r="A236" s="17">
        <v>7</v>
      </c>
      <c r="B236" s="16">
        <v>0.68246814539066081</v>
      </c>
      <c r="C236" s="4">
        <v>0.35065171503912662</v>
      </c>
      <c r="D236" s="16">
        <v>-0.2900993360439012</v>
      </c>
      <c r="E236" s="16">
        <v>1.5618089266314221</v>
      </c>
      <c r="F236" s="16">
        <v>0.63340867714814864</v>
      </c>
      <c r="G236" s="16">
        <v>0.12558879905440862</v>
      </c>
      <c r="H236" s="16" t="s">
        <v>4</v>
      </c>
      <c r="I236" s="16">
        <v>-0.61539975439755645</v>
      </c>
      <c r="J236" s="16">
        <v>-1.530132493460302</v>
      </c>
      <c r="K236" s="16">
        <v>-1.5383233897594863</v>
      </c>
      <c r="L236" s="16"/>
      <c r="M236" s="19">
        <f t="shared" si="5"/>
        <v>-6.8892078933053255E-2</v>
      </c>
      <c r="N236" s="21">
        <f t="shared" si="6"/>
        <v>1.0351841219938438</v>
      </c>
    </row>
    <row r="237" spans="1:14" x14ac:dyDescent="0.25">
      <c r="A237" s="17">
        <v>8</v>
      </c>
      <c r="B237" s="16">
        <v>0.10953524532786452</v>
      </c>
      <c r="C237" s="4">
        <v>0.41381098444125602</v>
      </c>
      <c r="D237" s="16">
        <v>0.7516687654369929</v>
      </c>
      <c r="E237" s="16" t="s">
        <v>4</v>
      </c>
      <c r="F237" s="16">
        <v>0.22084950674609799</v>
      </c>
      <c r="G237" s="16">
        <v>1.3869022448526236</v>
      </c>
      <c r="H237" s="16" t="s">
        <v>4</v>
      </c>
      <c r="I237" s="16">
        <v>-0.48524827384348351</v>
      </c>
      <c r="J237" s="16">
        <v>-0.44280045246703703</v>
      </c>
      <c r="K237" s="16">
        <v>-2.189275844656644</v>
      </c>
      <c r="L237" s="16"/>
      <c r="M237" s="19">
        <f t="shared" si="5"/>
        <v>-2.9319728020291175E-2</v>
      </c>
      <c r="N237" s="21">
        <f>_xlfn.STDEV.S(B237:L237)</f>
        <v>1.0649014344405492</v>
      </c>
    </row>
    <row r="238" spans="1:14" x14ac:dyDescent="0.25">
      <c r="A238" s="17">
        <v>9</v>
      </c>
      <c r="B238" s="16">
        <v>-0.35397825618182349</v>
      </c>
      <c r="C238" s="4">
        <v>0.61431345031079176</v>
      </c>
      <c r="D238" s="16">
        <v>1.5238021653000016</v>
      </c>
      <c r="E238" s="16">
        <v>-1.0080406426738754E-2</v>
      </c>
      <c r="F238" s="16">
        <v>0.47591802377826392</v>
      </c>
      <c r="G238" s="16">
        <v>1.003091795464792</v>
      </c>
      <c r="H238" s="16" t="s">
        <v>4</v>
      </c>
      <c r="I238" s="16">
        <v>-1.0315747937942894</v>
      </c>
      <c r="J238" s="16">
        <v>-1.350103244150296</v>
      </c>
      <c r="K238" s="16">
        <v>-1.3511090605203167</v>
      </c>
      <c r="L238" s="16"/>
      <c r="M238" s="19">
        <f t="shared" si="5"/>
        <v>-5.3302258468846141E-2</v>
      </c>
      <c r="N238" s="21">
        <f t="shared" ref="N238:N240" si="7">_xlfn.STDEV.S(B238:L238)</f>
        <v>1.045484231815025</v>
      </c>
    </row>
    <row r="239" spans="1:14" x14ac:dyDescent="0.25">
      <c r="A239" s="17">
        <v>10</v>
      </c>
      <c r="B239" s="16">
        <v>0.53670168512855132</v>
      </c>
      <c r="C239" s="4">
        <v>-0.67743830608759903</v>
      </c>
      <c r="D239" s="16">
        <v>1.3513411400235003</v>
      </c>
      <c r="E239" s="16">
        <v>0.23102901603125103</v>
      </c>
      <c r="F239" s="16">
        <v>0.6711218046565679</v>
      </c>
      <c r="G239" s="16">
        <v>0.77474327759638739</v>
      </c>
      <c r="H239" s="16" t="s">
        <v>4</v>
      </c>
      <c r="I239" s="16">
        <v>-1.1421643585453971</v>
      </c>
      <c r="J239" s="16">
        <v>-1.7373244249190731</v>
      </c>
      <c r="K239" s="16">
        <v>-8.0098338841872799E-3</v>
      </c>
      <c r="L239" s="16"/>
      <c r="M239" s="19">
        <f>AVERAGE(B239:L239)</f>
        <v>1.8735013540549517E-16</v>
      </c>
      <c r="N239" s="21">
        <f t="shared" si="7"/>
        <v>0.999999999999999</v>
      </c>
    </row>
    <row r="240" spans="1:14" x14ac:dyDescent="0.25">
      <c r="A240" s="17">
        <v>11</v>
      </c>
      <c r="B240" s="16">
        <v>-0.33174923234646231</v>
      </c>
      <c r="C240" s="4">
        <v>-1.3064681177204875</v>
      </c>
      <c r="D240" s="16">
        <v>0.84711799176510527</v>
      </c>
      <c r="E240" s="16">
        <v>0.8094799178026495</v>
      </c>
      <c r="F240" s="16">
        <v>0.33670116680383616</v>
      </c>
      <c r="G240" s="16">
        <v>1.2178146231998654</v>
      </c>
      <c r="H240" s="16" t="s">
        <v>4</v>
      </c>
      <c r="I240" s="16">
        <v>-0.726399083113072</v>
      </c>
      <c r="J240" s="16">
        <v>-1.5021004079454787</v>
      </c>
      <c r="K240" s="16">
        <v>0.65560314155404475</v>
      </c>
      <c r="L240" s="16"/>
      <c r="M240" s="19">
        <f>AVERAGE(B240:L240)</f>
        <v>0</v>
      </c>
      <c r="N240" s="21">
        <f t="shared" si="7"/>
        <v>1.0000000000000013</v>
      </c>
    </row>
    <row r="241" spans="1:14" ht="15.75" thickBot="1" x14ac:dyDescent="0.3">
      <c r="A241" s="22">
        <v>12</v>
      </c>
      <c r="B241" s="23">
        <v>1.2976166025946572</v>
      </c>
      <c r="C241" s="4">
        <v>0.5729448855410636</v>
      </c>
      <c r="D241" s="23">
        <v>-0.27539349173955224</v>
      </c>
      <c r="E241" s="23">
        <v>-1.1629902541673736</v>
      </c>
      <c r="F241" s="23">
        <v>-0.91514128493927505</v>
      </c>
      <c r="G241" s="23">
        <v>0.70193686794125798</v>
      </c>
      <c r="H241" s="23" t="s">
        <v>4</v>
      </c>
      <c r="I241" s="23">
        <v>-1.2511975218020315</v>
      </c>
      <c r="J241" s="23">
        <v>-0.23591843024682249</v>
      </c>
      <c r="K241" s="23">
        <v>1.268142626818078</v>
      </c>
      <c r="L241" s="23"/>
      <c r="M241" s="24">
        <f t="shared" si="5"/>
        <v>1.9737298215558337E-16</v>
      </c>
      <c r="N241" s="45">
        <f>_xlfn.STDEV.S(B241:L241)</f>
        <v>0.99999999999999833</v>
      </c>
    </row>
    <row r="242" spans="1:14" x14ac:dyDescent="0.25">
      <c r="A242" s="18"/>
      <c r="B242" s="36"/>
      <c r="C242" s="36"/>
      <c r="D242" s="36"/>
      <c r="E242" s="36"/>
      <c r="F242" s="36"/>
      <c r="G242" s="18"/>
      <c r="H242" s="43"/>
      <c r="I242" s="18"/>
      <c r="J242" s="18"/>
      <c r="K242" s="18"/>
      <c r="L242" s="18"/>
      <c r="M242" s="18"/>
      <c r="N242" s="18"/>
    </row>
    <row r="243" spans="1:14" x14ac:dyDescent="0.25">
      <c r="A243" s="18"/>
      <c r="B243" s="36"/>
      <c r="C243" s="36"/>
      <c r="D243" s="36"/>
      <c r="E243" s="36"/>
      <c r="F243" s="36"/>
      <c r="G243" s="18"/>
      <c r="H243" s="43"/>
      <c r="I243" s="18"/>
      <c r="J243" s="18"/>
      <c r="K243" s="18"/>
      <c r="L243" s="18"/>
      <c r="M243" s="18"/>
      <c r="N243" s="18"/>
    </row>
    <row r="244" spans="1:14" x14ac:dyDescent="0.25">
      <c r="A244" s="18"/>
      <c r="B244" s="36"/>
      <c r="C244" s="36"/>
      <c r="D244" s="36"/>
      <c r="E244" s="36"/>
      <c r="F244" s="36"/>
      <c r="G244" s="18"/>
      <c r="H244" s="43"/>
      <c r="I244" s="18"/>
      <c r="J244" s="18"/>
      <c r="K244" s="18"/>
      <c r="L244" s="18"/>
      <c r="M244" s="18"/>
      <c r="N244" s="18"/>
    </row>
    <row r="245" spans="1:14" x14ac:dyDescent="0.25">
      <c r="A245" s="18"/>
      <c r="B245" s="36"/>
      <c r="C245" s="36"/>
      <c r="D245" s="36"/>
      <c r="E245" s="36"/>
      <c r="F245" s="36"/>
      <c r="G245" s="18"/>
      <c r="H245" s="43"/>
      <c r="I245" s="18"/>
      <c r="J245" s="18"/>
      <c r="K245" s="18"/>
      <c r="L245" s="18"/>
      <c r="M245" s="18"/>
      <c r="N245" s="18"/>
    </row>
    <row r="246" spans="1:14" x14ac:dyDescent="0.25">
      <c r="A246" s="18"/>
      <c r="B246" s="36"/>
      <c r="C246" s="36"/>
      <c r="D246" s="36"/>
      <c r="E246" s="36"/>
      <c r="F246" s="36"/>
      <c r="G246" s="18"/>
      <c r="H246" s="43"/>
      <c r="I246" s="18"/>
      <c r="J246" s="18"/>
      <c r="K246" s="18"/>
      <c r="L246" s="18"/>
      <c r="M246" s="18"/>
      <c r="N246" s="18"/>
    </row>
    <row r="247" spans="1:14" x14ac:dyDescent="0.25">
      <c r="A247" s="18"/>
      <c r="B247" s="36"/>
      <c r="C247" s="36"/>
      <c r="D247" s="36"/>
      <c r="E247" s="36"/>
      <c r="F247" s="36"/>
      <c r="G247" s="18"/>
      <c r="H247" s="43"/>
      <c r="I247" s="18"/>
      <c r="J247" s="18"/>
      <c r="K247" s="18"/>
      <c r="L247" s="18"/>
      <c r="M247" s="18"/>
      <c r="N247" s="18"/>
    </row>
    <row r="248" spans="1:14" x14ac:dyDescent="0.25">
      <c r="A248" s="18"/>
      <c r="B248" s="36"/>
      <c r="C248" s="36"/>
      <c r="D248" s="36"/>
      <c r="E248" s="36"/>
      <c r="F248" s="36"/>
      <c r="G248" s="18"/>
      <c r="H248" s="43"/>
      <c r="I248" s="18"/>
      <c r="J248" s="18"/>
      <c r="K248" s="18"/>
      <c r="L248" s="18"/>
      <c r="M248" s="18"/>
      <c r="N248" s="18"/>
    </row>
    <row r="249" spans="1:14" x14ac:dyDescent="0.25">
      <c r="A249" s="18"/>
      <c r="B249" s="36"/>
      <c r="C249" s="36"/>
      <c r="D249" s="36"/>
      <c r="E249" s="36"/>
      <c r="F249" s="36"/>
      <c r="G249" s="18"/>
      <c r="H249" s="43"/>
      <c r="I249" s="18"/>
      <c r="J249" s="18"/>
      <c r="K249" s="18"/>
      <c r="L249" s="18"/>
      <c r="M249" s="18"/>
      <c r="N249" s="18"/>
    </row>
    <row r="252" spans="1:14" ht="15.75" thickBot="1" x14ac:dyDescent="0.3">
      <c r="A252" t="s">
        <v>30</v>
      </c>
    </row>
    <row r="253" spans="1:14" x14ac:dyDescent="0.25">
      <c r="A253" s="30" t="s">
        <v>0</v>
      </c>
      <c r="B253" s="31" t="s">
        <v>28</v>
      </c>
      <c r="C253" s="31" t="s">
        <v>19</v>
      </c>
      <c r="D253" s="31" t="s">
        <v>20</v>
      </c>
      <c r="E253" s="31" t="s">
        <v>21</v>
      </c>
      <c r="F253" s="31" t="s">
        <v>22</v>
      </c>
      <c r="G253" s="31" t="s">
        <v>23</v>
      </c>
      <c r="H253" s="31" t="s">
        <v>24</v>
      </c>
      <c r="I253" s="31" t="s">
        <v>25</v>
      </c>
      <c r="J253" s="31" t="s">
        <v>26</v>
      </c>
      <c r="K253" s="31" t="s">
        <v>27</v>
      </c>
      <c r="L253" s="31" t="s">
        <v>29</v>
      </c>
      <c r="M253" s="31"/>
      <c r="N253" s="12"/>
    </row>
    <row r="254" spans="1:14" x14ac:dyDescent="0.25">
      <c r="A254" s="13">
        <v>11</v>
      </c>
      <c r="B254" s="16">
        <v>0.65560314155404475</v>
      </c>
      <c r="C254" s="4">
        <v>-0.33174923234646231</v>
      </c>
      <c r="D254" s="4">
        <v>-1.3064681177204875</v>
      </c>
      <c r="E254" s="7" t="s">
        <v>4</v>
      </c>
      <c r="F254" s="4">
        <v>0.84711799176510527</v>
      </c>
      <c r="G254" s="4">
        <v>0.8094799178026495</v>
      </c>
      <c r="H254" s="4">
        <v>0.33670116680383616</v>
      </c>
      <c r="I254" s="38">
        <v>1.2178146231998654</v>
      </c>
      <c r="J254" s="7" t="s">
        <v>4</v>
      </c>
      <c r="K254" s="4">
        <v>-0.726399083113072</v>
      </c>
      <c r="L254" s="4">
        <v>-1.5021004079454787</v>
      </c>
      <c r="M254" s="16"/>
      <c r="N254" s="15"/>
    </row>
    <row r="255" spans="1:14" x14ac:dyDescent="0.25">
      <c r="A255" s="13">
        <v>12</v>
      </c>
      <c r="B255" s="16">
        <v>1.268142626818078</v>
      </c>
      <c r="C255" s="4">
        <v>1.2976166025946572</v>
      </c>
      <c r="D255" s="4">
        <v>0.5729448855410636</v>
      </c>
      <c r="E255" s="7" t="s">
        <v>4</v>
      </c>
      <c r="F255" s="4">
        <v>-0.27539349173955224</v>
      </c>
      <c r="G255" s="4">
        <v>-1.1629902541673736</v>
      </c>
      <c r="H255" s="4">
        <v>-0.91514128493927505</v>
      </c>
      <c r="I255" s="38">
        <v>0.70193686794125798</v>
      </c>
      <c r="J255" s="7" t="s">
        <v>4</v>
      </c>
      <c r="K255" s="4">
        <v>-1.2511975218020315</v>
      </c>
      <c r="L255" s="4">
        <v>-0.23591843024682249</v>
      </c>
      <c r="M255" s="16"/>
      <c r="N255" s="15"/>
    </row>
    <row r="256" spans="1:14" x14ac:dyDescent="0.25">
      <c r="A256" s="13">
        <v>1</v>
      </c>
      <c r="B256" s="16">
        <v>0.43187152138802748</v>
      </c>
      <c r="C256" s="4">
        <v>0.45824885942644616</v>
      </c>
      <c r="D256" s="4">
        <v>-0.90714618934626912</v>
      </c>
      <c r="E256" s="4">
        <v>-7.843477017379738E-2</v>
      </c>
      <c r="F256" s="4">
        <v>1.5956836792279865</v>
      </c>
      <c r="G256" s="4">
        <v>-0.56992868708145283</v>
      </c>
      <c r="H256" s="4">
        <v>6.0479919231000108E-2</v>
      </c>
      <c r="I256" s="7" t="s">
        <v>4</v>
      </c>
      <c r="J256" s="4">
        <v>1.6957879178586144</v>
      </c>
      <c r="K256" s="4">
        <v>-0.60937754204033312</v>
      </c>
      <c r="L256" s="4">
        <v>-0.54091775724604896</v>
      </c>
      <c r="M256" s="16"/>
      <c r="N256" s="15"/>
    </row>
    <row r="257" spans="1:14" x14ac:dyDescent="0.25">
      <c r="A257" s="13">
        <v>2</v>
      </c>
      <c r="B257" s="16">
        <v>-0.84495481667625572</v>
      </c>
      <c r="C257" s="4">
        <v>0.42578386205300428</v>
      </c>
      <c r="D257" s="4">
        <v>0.16444304523440428</v>
      </c>
      <c r="E257" s="4">
        <v>3.7708873372732168E-2</v>
      </c>
      <c r="F257" s="4">
        <v>2.2591843557101918</v>
      </c>
      <c r="G257" s="4">
        <v>-1.2461881594920232</v>
      </c>
      <c r="H257" s="4">
        <v>-0.40739281343589495</v>
      </c>
      <c r="I257" s="7" t="s">
        <v>4</v>
      </c>
      <c r="J257" s="4">
        <v>0.11966972258799292</v>
      </c>
      <c r="K257" s="4">
        <v>-1.3495243305563775</v>
      </c>
      <c r="L257" s="4">
        <v>0.59955356521759051</v>
      </c>
      <c r="M257" s="16"/>
      <c r="N257" s="15"/>
    </row>
    <row r="258" spans="1:14" x14ac:dyDescent="0.25">
      <c r="A258" s="13">
        <v>3</v>
      </c>
      <c r="B258" s="16">
        <v>-0.71812065888681287</v>
      </c>
      <c r="C258" s="16">
        <v>-0.45831945884993341</v>
      </c>
      <c r="D258" s="33">
        <v>-0.47138482422702888</v>
      </c>
      <c r="E258" s="16">
        <v>-1.0567066449774662</v>
      </c>
      <c r="F258" s="33">
        <v>1.123855029684067</v>
      </c>
      <c r="G258" s="16">
        <v>0.66713342858383151</v>
      </c>
      <c r="H258" s="16">
        <v>-1.0025811394376034</v>
      </c>
      <c r="I258" s="27" t="s">
        <v>4</v>
      </c>
      <c r="J258" s="16">
        <v>1.6816088256655899</v>
      </c>
      <c r="K258" s="16">
        <v>-1.1004567358020148</v>
      </c>
      <c r="L258" s="16">
        <v>0.28523048212978619</v>
      </c>
      <c r="M258" s="16"/>
      <c r="N258" s="15"/>
    </row>
    <row r="259" spans="1:14" x14ac:dyDescent="0.25">
      <c r="A259" s="13">
        <v>4</v>
      </c>
      <c r="B259" s="16">
        <v>-1.0342180634143756</v>
      </c>
      <c r="C259" s="16">
        <v>-0.27446641630807295</v>
      </c>
      <c r="D259" s="33">
        <v>-0.47539404390356355</v>
      </c>
      <c r="E259" s="16">
        <v>-0.50763893783718239</v>
      </c>
      <c r="F259" s="33">
        <v>-0.27207758840510843</v>
      </c>
      <c r="G259" s="16">
        <v>0.58774741182517731</v>
      </c>
      <c r="H259" s="16">
        <v>-0.74372187625873454</v>
      </c>
      <c r="I259" s="27" t="s">
        <v>4</v>
      </c>
      <c r="J259" s="16">
        <v>0.71718806513243116</v>
      </c>
      <c r="K259" s="16">
        <v>-1.2216518223013775</v>
      </c>
      <c r="L259" s="16">
        <v>1.9236747698478573</v>
      </c>
      <c r="M259" s="16"/>
      <c r="N259" s="15"/>
    </row>
    <row r="260" spans="1:14" x14ac:dyDescent="0.25">
      <c r="A260" s="32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16"/>
      <c r="N260" s="15"/>
    </row>
    <row r="261" spans="1:14" x14ac:dyDescent="0.25">
      <c r="A261" s="17"/>
      <c r="B261" s="18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5"/>
    </row>
    <row r="262" spans="1:14" x14ac:dyDescent="0.25">
      <c r="A262" s="17" t="s">
        <v>10</v>
      </c>
      <c r="B262" s="18"/>
      <c r="C262" s="19" cm="1">
        <f t="array" ref="C262">SQRT(SUMSQ($B$254:$B$259-C254:C259)/COUNT($B$254:$B$259))</f>
        <v>0.73438468664782752</v>
      </c>
      <c r="D262" s="19" cm="1">
        <f t="array" ref="D262">SQRT(SUMSQ($B$254:$B$259-D254:D259)/COUNT($B$254:$B$259))</f>
        <v>1.1193777182081437</v>
      </c>
      <c r="E262" s="19" t="e" cm="1">
        <f t="array" ref="E262">SQRT(SUMSQ($B$254:$B$259-E254:E259)/COUNT($B$254:$B$259))</f>
        <v>#VALUE!</v>
      </c>
      <c r="F262" s="19" cm="1">
        <f t="array" ref="F262">SQRT(SUMSQ($B$254:$B$259-F254:F259)/COUNT($B$254:$B$259))</f>
        <v>1.7021091312621996</v>
      </c>
      <c r="G262" s="19" cm="1">
        <f t="array" ref="G262">SQRT(SUMSQ($B$254:$B$259-G254:G259)/COUNT($B$254:$B$259))</f>
        <v>1.3933399854353024</v>
      </c>
      <c r="H262" s="19" cm="1">
        <f t="array" ref="H262">SQRT(SUMSQ($B$254:$B$259-H254:H259)/COUNT($B$254:$B$259))</f>
        <v>0.94543862284635782</v>
      </c>
      <c r="I262" s="19" t="e" cm="1">
        <f t="array" ref="I262">SQRT(SUMSQ($B$254:$B$259-I254:I259)/COUNT($B$254:$B$259))</f>
        <v>#VALUE!</v>
      </c>
      <c r="J262" s="19" t="e" cm="1">
        <f t="array" ref="J262">SQRT(SUMSQ($B$254:$B$259-J254:J259)/COUNT($B$254:$B$259))</f>
        <v>#VALUE!</v>
      </c>
      <c r="K262" s="19" cm="1">
        <f t="array" ref="K262">SQRT(SUMSQ($B$254:$B$259-K254:K259)/COUNT($B$254:$B$259))</f>
        <v>1.2765257034586193</v>
      </c>
      <c r="L262" s="19" cm="1">
        <f t="array" ref="L262">SQRT(SUMSQ($B$254:$B$259-L254:L259)/COUNT($B$254:$B$259))</f>
        <v>1.8123029199581215</v>
      </c>
      <c r="M262" s="19"/>
      <c r="N262" s="15"/>
    </row>
    <row r="263" spans="1:14" x14ac:dyDescent="0.25">
      <c r="A263" s="17" t="s">
        <v>11</v>
      </c>
      <c r="B263" s="18"/>
      <c r="C263" s="16">
        <v>1</v>
      </c>
      <c r="D263" s="16">
        <v>3</v>
      </c>
      <c r="F263">
        <v>6</v>
      </c>
      <c r="G263" s="16">
        <v>5</v>
      </c>
      <c r="H263" s="16">
        <v>2</v>
      </c>
      <c r="I263" s="18"/>
      <c r="K263" s="16">
        <v>4</v>
      </c>
      <c r="M263" s="18"/>
      <c r="N263" s="15"/>
    </row>
    <row r="264" spans="1:14" ht="15.75" thickBot="1" x14ac:dyDescent="0.3">
      <c r="A264" s="17"/>
      <c r="B264" s="18"/>
      <c r="C264" s="16"/>
      <c r="D264" s="16"/>
      <c r="E264" s="16"/>
      <c r="F264" s="18"/>
      <c r="G264" s="16"/>
      <c r="H264" s="18"/>
      <c r="I264" s="18"/>
      <c r="J264" s="18"/>
      <c r="K264" s="18"/>
      <c r="L264" s="16"/>
      <c r="M264" s="18"/>
      <c r="N264" s="15"/>
    </row>
    <row r="265" spans="1:14" x14ac:dyDescent="0.25">
      <c r="A265" s="13" t="s">
        <v>0</v>
      </c>
      <c r="B265" s="31" t="s">
        <v>19</v>
      </c>
      <c r="C265" s="31" t="s">
        <v>24</v>
      </c>
      <c r="D265" s="31" t="s">
        <v>20</v>
      </c>
      <c r="E265" s="31" t="s">
        <v>27</v>
      </c>
      <c r="F265" s="31" t="s">
        <v>23</v>
      </c>
      <c r="G265" s="18"/>
      <c r="I265" s="31">
        <v>1986</v>
      </c>
      <c r="J265" s="18"/>
      <c r="K265" s="18"/>
      <c r="M265" s="18"/>
      <c r="N265" s="15"/>
    </row>
    <row r="266" spans="1:14" x14ac:dyDescent="0.25">
      <c r="A266" s="13">
        <v>11</v>
      </c>
      <c r="B266" s="4">
        <v>-0.33174923234646231</v>
      </c>
      <c r="C266" s="4">
        <v>0.33670116680383616</v>
      </c>
      <c r="D266" s="4">
        <v>-1.3064681177204875</v>
      </c>
      <c r="E266" s="4">
        <v>-0.726399083113072</v>
      </c>
      <c r="F266" s="4">
        <v>0.8094799178026495</v>
      </c>
      <c r="G266" s="18"/>
      <c r="H266" s="18"/>
      <c r="I266" s="16">
        <v>0.12558879905440862</v>
      </c>
      <c r="J266" s="18"/>
      <c r="K266" s="18"/>
      <c r="L266" s="18"/>
      <c r="M266" s="18"/>
      <c r="N266" s="15"/>
    </row>
    <row r="267" spans="1:14" x14ac:dyDescent="0.25">
      <c r="A267" s="13">
        <v>12</v>
      </c>
      <c r="B267" s="4">
        <v>1.2976166025946572</v>
      </c>
      <c r="C267" s="4">
        <v>-0.91514128493927505</v>
      </c>
      <c r="D267" s="4">
        <v>0.5729448855410636</v>
      </c>
      <c r="E267" s="4">
        <v>-1.2511975218020315</v>
      </c>
      <c r="F267" s="4">
        <v>-1.1629902541673736</v>
      </c>
      <c r="G267" s="18"/>
      <c r="H267" s="18"/>
      <c r="I267" s="16">
        <v>1.3869022448526236</v>
      </c>
      <c r="J267" s="18"/>
      <c r="K267" s="18"/>
      <c r="M267" s="18"/>
      <c r="N267" s="15"/>
    </row>
    <row r="268" spans="1:14" x14ac:dyDescent="0.25">
      <c r="A268" s="13">
        <v>1</v>
      </c>
      <c r="B268" s="4">
        <v>0.45824885942644616</v>
      </c>
      <c r="C268" s="4">
        <v>6.0479919231000108E-2</v>
      </c>
      <c r="D268" s="4">
        <v>-0.90714618934626912</v>
      </c>
      <c r="E268" s="4">
        <v>-0.60937754204033312</v>
      </c>
      <c r="F268" s="4">
        <v>-0.56992868708145283</v>
      </c>
      <c r="G268" s="18"/>
      <c r="H268" s="18"/>
      <c r="I268" s="16">
        <v>1.003091795464792</v>
      </c>
      <c r="J268" s="18"/>
      <c r="K268" s="18"/>
      <c r="M268" s="18"/>
      <c r="N268" s="15"/>
    </row>
    <row r="269" spans="1:14" x14ac:dyDescent="0.25">
      <c r="A269" s="13">
        <v>2</v>
      </c>
      <c r="B269" s="4">
        <v>0.42578386205300428</v>
      </c>
      <c r="C269" s="4">
        <v>-0.40739281343589495</v>
      </c>
      <c r="D269" s="4">
        <v>0.16444304523440428</v>
      </c>
      <c r="E269" s="4">
        <v>-1.3495243305563775</v>
      </c>
      <c r="F269" s="4">
        <v>-1.2461881594920232</v>
      </c>
      <c r="G269" s="18"/>
      <c r="H269" s="18"/>
      <c r="I269" s="16">
        <v>0.77474327759638739</v>
      </c>
      <c r="J269" s="18"/>
      <c r="K269" s="18"/>
      <c r="L269" s="18"/>
      <c r="M269" s="18"/>
      <c r="N269" s="15"/>
    </row>
    <row r="270" spans="1:14" x14ac:dyDescent="0.25">
      <c r="A270" s="13">
        <v>3</v>
      </c>
      <c r="B270" s="16">
        <v>-0.45831945884993341</v>
      </c>
      <c r="C270" s="16">
        <v>-1.0025811394376034</v>
      </c>
      <c r="D270" s="33">
        <v>-0.47138482422702888</v>
      </c>
      <c r="E270" s="16">
        <v>-1.1004567358020148</v>
      </c>
      <c r="F270" s="16">
        <v>0.66713342858383151</v>
      </c>
      <c r="G270" s="18"/>
      <c r="H270" s="18"/>
      <c r="I270" s="16">
        <v>1.2178146231998654</v>
      </c>
      <c r="J270" s="18"/>
      <c r="K270" s="18"/>
      <c r="L270" s="18"/>
      <c r="M270" s="18"/>
      <c r="N270" s="15"/>
    </row>
    <row r="271" spans="1:14" x14ac:dyDescent="0.25">
      <c r="A271" s="13">
        <v>4</v>
      </c>
      <c r="B271" s="16">
        <v>-0.27446641630807295</v>
      </c>
      <c r="C271" s="16">
        <v>-0.74372187625873454</v>
      </c>
      <c r="D271" s="33">
        <v>-0.47539404390356355</v>
      </c>
      <c r="E271" s="16">
        <v>-1.2216518223013775</v>
      </c>
      <c r="F271" s="16">
        <v>0.58774741182517731</v>
      </c>
      <c r="G271" s="18"/>
      <c r="H271" s="18"/>
      <c r="I271" s="16">
        <v>0.70193686794125798</v>
      </c>
      <c r="J271" s="18"/>
      <c r="K271" s="18"/>
      <c r="L271" s="18"/>
      <c r="M271" s="18"/>
      <c r="N271" s="15"/>
    </row>
    <row r="272" spans="1:14" x14ac:dyDescent="0.25">
      <c r="A272" s="13">
        <v>5</v>
      </c>
      <c r="B272" s="4">
        <v>1.4823343007104071</v>
      </c>
      <c r="C272" s="16">
        <v>7.5765887920548669E-2</v>
      </c>
      <c r="D272" s="16">
        <v>0.65669218660137141</v>
      </c>
      <c r="E272" s="4">
        <v>-1.9663232135312918</v>
      </c>
      <c r="F272" s="4">
        <v>0.51695651963047151</v>
      </c>
      <c r="G272" s="18"/>
      <c r="H272" s="18"/>
      <c r="I272" s="7" t="s">
        <v>4</v>
      </c>
      <c r="J272" s="18"/>
      <c r="K272" s="18"/>
      <c r="L272" s="18"/>
      <c r="M272" s="18"/>
      <c r="N272" s="15"/>
    </row>
    <row r="273" spans="1:14" x14ac:dyDescent="0.25">
      <c r="A273" s="17" t="s">
        <v>10</v>
      </c>
      <c r="B273" s="20">
        <f>C262</f>
        <v>0.73438468664782752</v>
      </c>
      <c r="C273" s="20">
        <f>H262</f>
        <v>0.94543862284635782</v>
      </c>
      <c r="D273" s="20">
        <f>D262</f>
        <v>1.1193777182081437</v>
      </c>
      <c r="E273" s="20">
        <f>K262</f>
        <v>1.2765257034586193</v>
      </c>
      <c r="F273" s="8">
        <f>G262</f>
        <v>1.3933399854353024</v>
      </c>
      <c r="G273" s="18"/>
      <c r="H273" s="18"/>
      <c r="I273" s="20">
        <f>H262</f>
        <v>0.94543862284635782</v>
      </c>
      <c r="J273" s="18"/>
      <c r="K273" s="18"/>
      <c r="L273" s="18"/>
      <c r="M273" s="18"/>
      <c r="N273" s="15"/>
    </row>
    <row r="274" spans="1:14" ht="15.75" thickBot="1" x14ac:dyDescent="0.3">
      <c r="A274" s="18" t="s">
        <v>12</v>
      </c>
      <c r="B274" s="36" cm="1">
        <f t="array" ref="B274">(1/B273)/(SUM(1/$B$273:$F$273))</f>
        <v>0.28286953582265789</v>
      </c>
      <c r="C274" s="36" cm="1">
        <f t="array" ref="C274">(1/C273)/(SUM(1/$B$273:$F$273))</f>
        <v>0.2197234705748824</v>
      </c>
      <c r="D274" s="36" cm="1">
        <f t="array" ref="D274">(1/D273)/(SUM(1/$B$273:$F$273))</f>
        <v>0.18558083839642014</v>
      </c>
      <c r="E274" s="36" cm="1">
        <f t="array" ref="E274">(1/E273)/(SUM(1/$B$273:$F$273))</f>
        <v>0.16273472196016234</v>
      </c>
      <c r="F274" s="36" cm="1">
        <f t="array" ref="F274">(1/F273)/(SUM(1/$B$273:$F$273))</f>
        <v>0.14909143324587731</v>
      </c>
      <c r="G274" s="18"/>
      <c r="H274" s="28">
        <f>SUM(B274:F274)</f>
        <v>1.0000000000000002</v>
      </c>
      <c r="I274" s="18"/>
      <c r="J274" s="18"/>
      <c r="K274" s="18"/>
      <c r="L274" s="18"/>
      <c r="M274" s="18"/>
      <c r="N274" s="18"/>
    </row>
    <row r="276" spans="1:14" x14ac:dyDescent="0.25">
      <c r="A276" s="17"/>
      <c r="B276" s="18" t="s">
        <v>1</v>
      </c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5"/>
    </row>
    <row r="277" spans="1:14" x14ac:dyDescent="0.25">
      <c r="A277" s="17" t="s">
        <v>0</v>
      </c>
      <c r="B277" s="18">
        <v>1980</v>
      </c>
      <c r="C277" s="18">
        <v>1981</v>
      </c>
      <c r="D277" s="18">
        <v>1982</v>
      </c>
      <c r="E277" s="18">
        <v>1983</v>
      </c>
      <c r="F277" s="18">
        <v>1984</v>
      </c>
      <c r="G277" s="18">
        <v>1985</v>
      </c>
      <c r="H277" s="18">
        <v>1986</v>
      </c>
      <c r="I277" s="18">
        <v>1987</v>
      </c>
      <c r="J277" s="18">
        <v>1988</v>
      </c>
      <c r="K277" s="18">
        <v>1989</v>
      </c>
      <c r="L277" s="18">
        <v>1990</v>
      </c>
      <c r="M277" s="18" t="s">
        <v>5</v>
      </c>
      <c r="N277" s="15" t="s">
        <v>6</v>
      </c>
    </row>
    <row r="278" spans="1:14" x14ac:dyDescent="0.25">
      <c r="A278" s="17">
        <v>1</v>
      </c>
      <c r="B278" s="16">
        <v>-1.5362669512441745</v>
      </c>
      <c r="C278" s="16">
        <v>0.45824885942644616</v>
      </c>
      <c r="D278" s="16">
        <v>-0.90714618934626912</v>
      </c>
      <c r="E278" s="16">
        <v>-7.843477017379738E-2</v>
      </c>
      <c r="F278" s="16">
        <v>1.5956836792279865</v>
      </c>
      <c r="G278" s="16">
        <v>-0.56992868708145283</v>
      </c>
      <c r="H278" s="16">
        <v>6.0479919231000108E-2</v>
      </c>
      <c r="I278" s="16" t="s">
        <v>4</v>
      </c>
      <c r="J278" s="16">
        <v>1.6957879178586144</v>
      </c>
      <c r="K278" s="16">
        <v>-0.60937754204033312</v>
      </c>
      <c r="L278" s="16">
        <v>-0.54091775724604896</v>
      </c>
      <c r="M278" s="19">
        <f>AVERAGE(B278:L278)</f>
        <v>-4.3187152138802878E-2</v>
      </c>
      <c r="N278" s="21">
        <f>_xlfn.STDEV.S(B278:L278)</f>
        <v>1.0432234067710731</v>
      </c>
    </row>
    <row r="279" spans="1:14" x14ac:dyDescent="0.25">
      <c r="A279" s="17">
        <v>2</v>
      </c>
      <c r="B279" s="16">
        <v>0.24171669598463771</v>
      </c>
      <c r="C279" s="16">
        <v>0.42578386205300428</v>
      </c>
      <c r="D279" s="16">
        <v>0.16444304523440428</v>
      </c>
      <c r="E279" s="16">
        <v>3.7708873372732168E-2</v>
      </c>
      <c r="F279" s="16">
        <v>2.2591843557101918</v>
      </c>
      <c r="G279" s="16">
        <v>-1.2461881594920232</v>
      </c>
      <c r="H279" s="16">
        <v>-0.40739281343589495</v>
      </c>
      <c r="I279" s="16" t="s">
        <v>4</v>
      </c>
      <c r="J279" s="16">
        <v>0.11966972258799292</v>
      </c>
      <c r="K279" s="16">
        <v>-1.3495243305563775</v>
      </c>
      <c r="L279" s="16">
        <v>0.59955356521759051</v>
      </c>
      <c r="M279" s="19">
        <f t="shared" ref="M279:M289" si="8">AVERAGE(B279:L279)</f>
        <v>8.4495481667625841E-2</v>
      </c>
      <c r="N279" s="21">
        <f t="shared" ref="N279:N284" si="9">_xlfn.STDEV.S(B279:L279)</f>
        <v>1.0118550891831806</v>
      </c>
    </row>
    <row r="280" spans="1:14" x14ac:dyDescent="0.25">
      <c r="A280" s="17">
        <v>3</v>
      </c>
      <c r="B280" s="16">
        <v>1.0497416961175785</v>
      </c>
      <c r="C280" s="16">
        <v>-0.45831945884993341</v>
      </c>
      <c r="D280" s="16">
        <v>-0.47138482422702888</v>
      </c>
      <c r="E280" s="16">
        <v>-1.0567066449774662</v>
      </c>
      <c r="F280" s="16">
        <v>1.123855029684067</v>
      </c>
      <c r="G280" s="16">
        <v>0.66713342858383151</v>
      </c>
      <c r="H280" s="16">
        <v>-1.0025811394376034</v>
      </c>
      <c r="I280" s="16" t="s">
        <v>4</v>
      </c>
      <c r="J280" s="16">
        <v>1.6816088256655899</v>
      </c>
      <c r="K280" s="16">
        <v>-1.1004567358020148</v>
      </c>
      <c r="L280" s="16">
        <v>0.28523048212978619</v>
      </c>
      <c r="M280" s="19">
        <f t="shared" si="8"/>
        <v>7.1812065888680637E-2</v>
      </c>
      <c r="N280" s="21">
        <f t="shared" si="9"/>
        <v>1.0237584888378488</v>
      </c>
    </row>
    <row r="281" spans="1:14" x14ac:dyDescent="0.25">
      <c r="A281" s="17">
        <v>4</v>
      </c>
      <c r="B281" s="16">
        <v>1.3005585016229535</v>
      </c>
      <c r="C281" s="16">
        <v>-0.27446641630807295</v>
      </c>
      <c r="D281" s="16">
        <v>-0.47539404390356355</v>
      </c>
      <c r="E281" s="16">
        <v>-0.50763893783718239</v>
      </c>
      <c r="F281" s="16">
        <v>-0.27207758840510843</v>
      </c>
      <c r="G281" s="16">
        <v>0.58774741182517731</v>
      </c>
      <c r="H281" s="16">
        <v>-0.74372187625873454</v>
      </c>
      <c r="I281" s="16" t="s">
        <v>4</v>
      </c>
      <c r="J281" s="16">
        <v>0.71718806513243116</v>
      </c>
      <c r="K281" s="16">
        <v>-1.2216518223013775</v>
      </c>
      <c r="L281" s="16">
        <v>1.9236747698478573</v>
      </c>
      <c r="M281" s="19">
        <f t="shared" si="8"/>
        <v>0.10342180634143801</v>
      </c>
      <c r="N281" s="21">
        <f t="shared" si="9"/>
        <v>0.99014209401356779</v>
      </c>
    </row>
    <row r="282" spans="1:14" x14ac:dyDescent="0.25">
      <c r="A282" s="17">
        <v>5</v>
      </c>
      <c r="B282" s="16">
        <v>1.0750490184846002</v>
      </c>
      <c r="C282" s="16">
        <v>1.4823343007104071</v>
      </c>
      <c r="D282" s="16">
        <v>0.65669218660137141</v>
      </c>
      <c r="E282" s="16">
        <v>-0.91586166690730808</v>
      </c>
      <c r="F282" s="16">
        <v>0.46016750201343332</v>
      </c>
      <c r="G282" s="16">
        <v>0.51695651963047151</v>
      </c>
      <c r="H282" s="16">
        <v>7.5765887920548669E-2</v>
      </c>
      <c r="I282" s="16" t="s">
        <v>4</v>
      </c>
      <c r="J282" s="16">
        <v>-0.96728414590836587</v>
      </c>
      <c r="K282" s="16">
        <v>-1.9663232135312918</v>
      </c>
      <c r="L282" s="16">
        <v>-0.17033238622705879</v>
      </c>
      <c r="M282" s="19">
        <f t="shared" si="8"/>
        <v>2.471640027868071E-2</v>
      </c>
      <c r="N282" s="21">
        <f t="shared" si="9"/>
        <v>1.0505448824987655</v>
      </c>
    </row>
    <row r="283" spans="1:14" x14ac:dyDescent="0.25">
      <c r="A283" s="17">
        <v>6</v>
      </c>
      <c r="B283" s="16">
        <v>0.63295312059026421</v>
      </c>
      <c r="C283" s="16">
        <v>-0.28037581176298532</v>
      </c>
      <c r="D283" s="16">
        <v>0.99407319047887321</v>
      </c>
      <c r="E283" s="16">
        <v>0.14615233332052888</v>
      </c>
      <c r="F283" s="16">
        <v>0.97880602410174788</v>
      </c>
      <c r="G283" s="16">
        <v>0.53093651579886714</v>
      </c>
      <c r="H283" s="16">
        <v>0.35902465010736168</v>
      </c>
      <c r="I283" s="16" t="s">
        <v>4</v>
      </c>
      <c r="J283" s="16">
        <v>-1.3016995065249095</v>
      </c>
      <c r="K283" s="16">
        <v>-2.1084549254420533</v>
      </c>
      <c r="L283" s="16">
        <v>4.8584409332299988E-2</v>
      </c>
      <c r="M283" s="19">
        <f t="shared" si="8"/>
        <v>-5.3568260938163805E-16</v>
      </c>
      <c r="N283" s="21">
        <f t="shared" si="9"/>
        <v>1.0000000000000018</v>
      </c>
    </row>
    <row r="284" spans="1:14" x14ac:dyDescent="0.25">
      <c r="A284" s="17">
        <v>7</v>
      </c>
      <c r="B284" s="16">
        <v>0.68246814539066081</v>
      </c>
      <c r="C284" s="16">
        <v>0.35065171503912662</v>
      </c>
      <c r="D284" s="16">
        <v>0.62002871039748264</v>
      </c>
      <c r="E284" s="16">
        <v>-0.2900993360439012</v>
      </c>
      <c r="F284" s="16">
        <v>1.5618089266314221</v>
      </c>
      <c r="G284" s="16">
        <v>0.63340867714814864</v>
      </c>
      <c r="H284" s="16">
        <v>0.12558879905440862</v>
      </c>
      <c r="I284" s="16" t="s">
        <v>4</v>
      </c>
      <c r="J284" s="16">
        <v>-0.61539975439755645</v>
      </c>
      <c r="K284" s="16">
        <v>-1.530132493460302</v>
      </c>
      <c r="L284" s="16">
        <v>-1.5383233897594863</v>
      </c>
      <c r="M284" s="19">
        <f t="shared" si="8"/>
        <v>3.3306690738754696E-16</v>
      </c>
      <c r="N284" s="21">
        <f t="shared" si="9"/>
        <v>0.99999999999999711</v>
      </c>
    </row>
    <row r="285" spans="1:14" x14ac:dyDescent="0.25">
      <c r="A285" s="17">
        <v>8</v>
      </c>
      <c r="B285" s="16">
        <v>0.10953524532786452</v>
      </c>
      <c r="C285" s="16">
        <v>0.41381098444125602</v>
      </c>
      <c r="D285" s="16">
        <v>0.23455782416232865</v>
      </c>
      <c r="E285" s="16">
        <v>0.7516687654369929</v>
      </c>
      <c r="F285" s="16" t="s">
        <v>4</v>
      </c>
      <c r="G285" s="16">
        <v>0.22084950674609799</v>
      </c>
      <c r="H285" s="16">
        <v>1.3869022448526236</v>
      </c>
      <c r="I285" s="16" t="s">
        <v>4</v>
      </c>
      <c r="J285" s="16">
        <v>-0.48524827384348351</v>
      </c>
      <c r="K285" s="16">
        <v>-0.44280045246703703</v>
      </c>
      <c r="L285" s="16">
        <v>-2.189275844656644</v>
      </c>
      <c r="M285" s="19">
        <f t="shared" si="8"/>
        <v>0</v>
      </c>
      <c r="N285" s="21">
        <f>_xlfn.STDEV.S(B285:L285)</f>
        <v>1.0000000000000009</v>
      </c>
    </row>
    <row r="286" spans="1:14" x14ac:dyDescent="0.25">
      <c r="A286" s="17">
        <v>9</v>
      </c>
      <c r="B286" s="16">
        <v>-0.35397825618182349</v>
      </c>
      <c r="C286" s="16">
        <v>0.61431345031079176</v>
      </c>
      <c r="D286" s="16">
        <v>0.47972032621961597</v>
      </c>
      <c r="E286" s="16">
        <v>1.5238021653000016</v>
      </c>
      <c r="F286" s="16">
        <v>-1.0080406426738754E-2</v>
      </c>
      <c r="G286" s="16">
        <v>0.47591802377826392</v>
      </c>
      <c r="H286" s="16">
        <v>1.003091795464792</v>
      </c>
      <c r="I286" s="16" t="s">
        <v>4</v>
      </c>
      <c r="J286" s="16">
        <v>-1.0315747937942894</v>
      </c>
      <c r="K286" s="16">
        <v>-1.350103244150296</v>
      </c>
      <c r="L286" s="16">
        <v>-1.3511090605203167</v>
      </c>
      <c r="M286" s="19">
        <f t="shared" si="8"/>
        <v>0</v>
      </c>
      <c r="N286" s="21">
        <f t="shared" ref="N286:N288" si="10">_xlfn.STDEV.S(B286:L286)</f>
        <v>0.99999999999999978</v>
      </c>
    </row>
    <row r="287" spans="1:14" x14ac:dyDescent="0.25">
      <c r="A287" s="17">
        <v>10</v>
      </c>
      <c r="B287" s="16">
        <v>0.53670168512855132</v>
      </c>
      <c r="C287" s="16">
        <v>-0.67743830608759903</v>
      </c>
      <c r="D287" s="16" t="s">
        <v>4</v>
      </c>
      <c r="E287" s="16">
        <v>1.3513411400235003</v>
      </c>
      <c r="F287" s="16">
        <v>0.23102901603125103</v>
      </c>
      <c r="G287" s="16">
        <v>0.6711218046565679</v>
      </c>
      <c r="H287" s="16">
        <v>0.77474327759638739</v>
      </c>
      <c r="I287" s="16" t="s">
        <v>4</v>
      </c>
      <c r="J287" s="16">
        <v>-1.1421643585453971</v>
      </c>
      <c r="K287" s="16">
        <v>-1.7373244249190731</v>
      </c>
      <c r="L287" s="16">
        <v>-8.0098338841872799E-3</v>
      </c>
      <c r="M287" s="19">
        <f t="shared" si="8"/>
        <v>1.8735013540549517E-16</v>
      </c>
      <c r="N287" s="21">
        <f t="shared" si="10"/>
        <v>0.999999999999999</v>
      </c>
    </row>
    <row r="288" spans="1:14" x14ac:dyDescent="0.25">
      <c r="A288" s="17">
        <v>11</v>
      </c>
      <c r="B288" s="16">
        <v>-0.33174923234646231</v>
      </c>
      <c r="C288" s="16">
        <v>-1.3064681177204875</v>
      </c>
      <c r="D288" s="16" t="s">
        <v>4</v>
      </c>
      <c r="E288" s="16">
        <v>0.84711799176510527</v>
      </c>
      <c r="F288" s="16">
        <v>0.8094799178026495</v>
      </c>
      <c r="G288" s="16">
        <v>0.33670116680383616</v>
      </c>
      <c r="H288" s="16">
        <v>1.2178146231998654</v>
      </c>
      <c r="I288" s="16" t="s">
        <v>4</v>
      </c>
      <c r="J288" s="16">
        <v>-0.726399083113072</v>
      </c>
      <c r="K288" s="16">
        <v>-1.5021004079454787</v>
      </c>
      <c r="L288" s="16">
        <v>0.65560314155404475</v>
      </c>
      <c r="M288" s="19">
        <f t="shared" si="8"/>
        <v>0</v>
      </c>
      <c r="N288" s="21">
        <f t="shared" si="10"/>
        <v>1.0000000000000013</v>
      </c>
    </row>
    <row r="289" spans="1:14" ht="15.75" thickBot="1" x14ac:dyDescent="0.3">
      <c r="A289" s="22">
        <v>12</v>
      </c>
      <c r="B289" s="23">
        <v>1.2976166025946572</v>
      </c>
      <c r="C289" s="23">
        <v>0.5729448855410636</v>
      </c>
      <c r="D289" s="23" t="s">
        <v>4</v>
      </c>
      <c r="E289" s="23">
        <v>-0.27539349173955224</v>
      </c>
      <c r="F289" s="23">
        <v>-1.1629902541673736</v>
      </c>
      <c r="G289" s="23">
        <v>-0.91514128493927505</v>
      </c>
      <c r="H289" s="23">
        <v>0.70193686794125798</v>
      </c>
      <c r="I289" s="23" t="s">
        <v>4</v>
      </c>
      <c r="J289" s="23">
        <v>-1.2511975218020315</v>
      </c>
      <c r="K289" s="23">
        <v>-0.23591843024682249</v>
      </c>
      <c r="L289" s="23">
        <v>1.268142626818078</v>
      </c>
      <c r="M289" s="24">
        <f t="shared" si="8"/>
        <v>1.9737298215558337E-16</v>
      </c>
      <c r="N289" s="25">
        <f>_xlfn.STDEV.S(B289:L289)</f>
        <v>0.99999999999999833</v>
      </c>
    </row>
    <row r="292" spans="1:14" ht="15.75" thickBot="1" x14ac:dyDescent="0.3">
      <c r="A292" t="s">
        <v>31</v>
      </c>
    </row>
    <row r="293" spans="1:14" x14ac:dyDescent="0.25">
      <c r="A293" s="10" t="s">
        <v>9</v>
      </c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2"/>
    </row>
    <row r="294" spans="1:14" x14ac:dyDescent="0.25">
      <c r="A294" s="13" t="s">
        <v>0</v>
      </c>
      <c r="B294" s="6">
        <v>1990</v>
      </c>
      <c r="C294" s="6">
        <v>1980</v>
      </c>
      <c r="D294" s="6">
        <v>1981</v>
      </c>
      <c r="E294" s="6">
        <v>1982</v>
      </c>
      <c r="F294" s="6">
        <v>1983</v>
      </c>
      <c r="G294" s="6">
        <v>1984</v>
      </c>
      <c r="H294" s="6">
        <v>1985</v>
      </c>
      <c r="I294" s="6">
        <v>1986</v>
      </c>
      <c r="J294" s="6">
        <v>1987</v>
      </c>
      <c r="K294" s="6">
        <v>1988</v>
      </c>
      <c r="L294" s="6">
        <v>1989</v>
      </c>
      <c r="M294" s="14">
        <v>1991</v>
      </c>
      <c r="N294" s="15"/>
    </row>
    <row r="295" spans="1:14" x14ac:dyDescent="0.25">
      <c r="A295" s="13">
        <v>6</v>
      </c>
      <c r="B295" s="4">
        <v>4.8584409332299988E-2</v>
      </c>
      <c r="C295" s="4">
        <v>0.63295312059026421</v>
      </c>
      <c r="D295" s="4">
        <v>-0.28037581176298532</v>
      </c>
      <c r="E295" s="4">
        <v>0.99407319047887321</v>
      </c>
      <c r="F295" s="4">
        <v>0.14615233332052888</v>
      </c>
      <c r="G295" s="4">
        <v>0.97880602410174788</v>
      </c>
      <c r="H295" s="4">
        <v>0.53093651579886714</v>
      </c>
      <c r="I295" s="4">
        <v>0.35902465010736168</v>
      </c>
      <c r="J295" s="7" t="s">
        <v>4</v>
      </c>
      <c r="K295" s="4">
        <v>-1.3016995065249095</v>
      </c>
      <c r="L295" s="4">
        <v>-2.1084549254420533</v>
      </c>
      <c r="M295" s="16"/>
      <c r="N295" s="15"/>
    </row>
    <row r="296" spans="1:14" x14ac:dyDescent="0.25">
      <c r="A296" s="13">
        <v>7</v>
      </c>
      <c r="B296" s="4">
        <v>-1.5383233897594863</v>
      </c>
      <c r="C296" s="4">
        <v>0.68246814539066081</v>
      </c>
      <c r="D296" s="4">
        <v>0.35065171503912662</v>
      </c>
      <c r="E296" s="4">
        <v>0.62002871039748264</v>
      </c>
      <c r="F296" s="4">
        <v>-0.2900993360439012</v>
      </c>
      <c r="G296" s="4">
        <v>1.5618089266314221</v>
      </c>
      <c r="H296" s="4">
        <v>0.63340867714814864</v>
      </c>
      <c r="I296" s="4">
        <v>0.12558879905440862</v>
      </c>
      <c r="J296" s="7" t="s">
        <v>4</v>
      </c>
      <c r="K296" s="4">
        <v>-0.61539975439755645</v>
      </c>
      <c r="L296" s="4">
        <v>-1.530132493460302</v>
      </c>
      <c r="M296" s="16"/>
      <c r="N296" s="15"/>
    </row>
    <row r="297" spans="1:14" x14ac:dyDescent="0.25">
      <c r="A297" s="13">
        <v>8</v>
      </c>
      <c r="B297" s="4">
        <v>-2.189275844656644</v>
      </c>
      <c r="C297" s="4">
        <v>0.10953524532786452</v>
      </c>
      <c r="D297" s="4">
        <v>0.41381098444125602</v>
      </c>
      <c r="E297" s="4">
        <v>0.23455782416232865</v>
      </c>
      <c r="F297" s="4">
        <v>0.7516687654369929</v>
      </c>
      <c r="G297" s="7" t="s">
        <v>4</v>
      </c>
      <c r="H297" s="4">
        <v>0.22084950674609799</v>
      </c>
      <c r="I297" s="4">
        <v>1.3869022448526236</v>
      </c>
      <c r="J297" s="7" t="s">
        <v>4</v>
      </c>
      <c r="K297" s="4">
        <v>-0.48524827384348351</v>
      </c>
      <c r="L297" s="4">
        <v>-0.44280045246703703</v>
      </c>
      <c r="M297" s="16"/>
      <c r="N297" s="15"/>
    </row>
    <row r="298" spans="1:14" x14ac:dyDescent="0.25">
      <c r="A298" s="13">
        <v>9</v>
      </c>
      <c r="B298" s="4">
        <v>-1.3511090605203167</v>
      </c>
      <c r="C298" s="4">
        <v>-0.35397825618182349</v>
      </c>
      <c r="D298" s="4">
        <v>0.61431345031079176</v>
      </c>
      <c r="E298" s="4">
        <v>0.47972032621961597</v>
      </c>
      <c r="F298" s="4">
        <v>1.5238021653000016</v>
      </c>
      <c r="G298" s="4">
        <v>-1.0080406426738754E-2</v>
      </c>
      <c r="H298" s="4">
        <v>0.47591802377826392</v>
      </c>
      <c r="I298" s="4">
        <v>1.003091795464792</v>
      </c>
      <c r="J298" s="7" t="s">
        <v>4</v>
      </c>
      <c r="K298" s="4">
        <v>-1.0315747937942894</v>
      </c>
      <c r="L298" s="4">
        <v>-1.350103244150296</v>
      </c>
      <c r="M298" s="16"/>
      <c r="N298" s="15"/>
    </row>
    <row r="299" spans="1:14" x14ac:dyDescent="0.25">
      <c r="A299" s="13">
        <v>10</v>
      </c>
      <c r="B299" s="4">
        <v>-8.0098338841872799E-3</v>
      </c>
      <c r="C299" s="4">
        <v>0.53670168512855132</v>
      </c>
      <c r="D299" s="4">
        <v>-0.67743830608759903</v>
      </c>
      <c r="E299" s="7" t="s">
        <v>4</v>
      </c>
      <c r="F299" s="4">
        <v>1.3513411400235003</v>
      </c>
      <c r="G299" s="4">
        <v>0.23102901603125103</v>
      </c>
      <c r="H299" s="4">
        <v>0.6711218046565679</v>
      </c>
      <c r="I299" s="4">
        <v>0.77474327759638739</v>
      </c>
      <c r="J299" s="7" t="s">
        <v>4</v>
      </c>
      <c r="K299" s="4">
        <v>-1.1421643585453971</v>
      </c>
      <c r="L299" s="4">
        <v>-1.7373244249190731</v>
      </c>
      <c r="M299" s="16"/>
      <c r="N299" s="15"/>
    </row>
    <row r="300" spans="1:14" x14ac:dyDescent="0.25">
      <c r="A300" s="13">
        <v>11</v>
      </c>
      <c r="B300" s="4">
        <v>0.65560314155404475</v>
      </c>
      <c r="C300" s="4">
        <v>-0.33174923234646231</v>
      </c>
      <c r="D300" s="4">
        <v>-1.3064681177204875</v>
      </c>
      <c r="E300" s="7" t="s">
        <v>4</v>
      </c>
      <c r="F300" s="4">
        <v>0.84711799176510527</v>
      </c>
      <c r="G300" s="4">
        <v>0.8094799178026495</v>
      </c>
      <c r="H300" s="4">
        <v>0.33670116680383616</v>
      </c>
      <c r="I300" s="4">
        <v>1.2178146231998654</v>
      </c>
      <c r="J300" s="7" t="s">
        <v>4</v>
      </c>
      <c r="K300" s="4">
        <v>-0.726399083113072</v>
      </c>
      <c r="L300" s="4">
        <v>-1.5021004079454787</v>
      </c>
      <c r="M300" s="16"/>
      <c r="N300" s="15"/>
    </row>
    <row r="301" spans="1:14" x14ac:dyDescent="0.25">
      <c r="A301" s="13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5"/>
    </row>
    <row r="302" spans="1:14" x14ac:dyDescent="0.25">
      <c r="A302" s="17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5"/>
    </row>
    <row r="303" spans="1:14" x14ac:dyDescent="0.25">
      <c r="A303" s="17" t="s">
        <v>10</v>
      </c>
      <c r="B303" s="18"/>
      <c r="C303" s="19" cm="1">
        <f t="array" ref="C303">SQRT(SUMSQ($B$295:$B$300-C295:C300)/COUNT($B$295:$B$300))</f>
        <v>1.4619495802341285</v>
      </c>
      <c r="D303" s="19" cm="1">
        <f t="array" ref="D303">SQRT(SUMSQ($B$295:$B$300-D295:D300)/COUNT($B$295:$B$300))</f>
        <v>1.7613085365424741</v>
      </c>
      <c r="E303" s="19" t="e" cm="1">
        <f t="array" ref="E303">SQRT(SUMSQ($B$295:$B$300-E295:E300)/COUNT($B$295:$B$300))</f>
        <v>#VALUE!</v>
      </c>
      <c r="F303" s="19" cm="1">
        <f t="array" ref="F303">SQRT(SUMSQ($B$295:$B$300-F295:F300)/COUNT($B$295:$B$300))</f>
        <v>1.8423881943538747</v>
      </c>
      <c r="G303" s="19" t="e" cm="1">
        <f t="array" ref="G303">SQRT(SUMSQ($B$295:$B$300-G295:G300)/COUNT($B$295:$B$300))</f>
        <v>#VALUE!</v>
      </c>
      <c r="H303" s="19" cm="1">
        <f t="array" ref="H303">SQRT(SUMSQ($B$295:$B$300-H295:H300)/COUNT($B$295:$B$300))</f>
        <v>1.5630490583711183</v>
      </c>
      <c r="I303" s="19" cm="1">
        <f t="array" ref="I303">SQRT(SUMSQ($B$295:$B$300-I295:I300)/COUNT($B$295:$B$300))</f>
        <v>1.9202895830668358</v>
      </c>
      <c r="J303" s="19" t="e" cm="1">
        <f t="array" ref="J303">SQRT(SUMSQ($B$295:$B$300-J295:J300)/COUNT($B$295:$B$300))</f>
        <v>#VALUE!</v>
      </c>
      <c r="K303" s="19" cm="1">
        <f t="array" ref="K303">SQRT(SUMSQ($B$295:$B$300-K295:K300)/COUNT($B$295:$B$300))</f>
        <v>1.2163540763712855</v>
      </c>
      <c r="L303" s="19" cm="1">
        <f t="array" ref="L303">SQRT(SUMSQ($B$295:$B$300-L295:L300)/COUNT($B$295:$B$300))</f>
        <v>1.5994413947805537</v>
      </c>
      <c r="M303" s="19" cm="1">
        <f t="array" ref="M303">SQRT(SUMSQ($B$295:$B$300-M295:M300)/COUNT($B$295:$B$300))</f>
        <v>1.2528037456296992</v>
      </c>
      <c r="N303" s="15"/>
    </row>
    <row r="304" spans="1:14" x14ac:dyDescent="0.25">
      <c r="A304" s="17" t="s">
        <v>11</v>
      </c>
      <c r="B304" s="18"/>
      <c r="C304" s="16">
        <v>2</v>
      </c>
      <c r="D304" s="16">
        <v>5</v>
      </c>
      <c r="H304" s="16">
        <v>3</v>
      </c>
      <c r="I304" s="18"/>
      <c r="J304" s="18"/>
      <c r="K304" s="16">
        <v>1</v>
      </c>
      <c r="L304" s="16">
        <v>4</v>
      </c>
      <c r="M304" s="18"/>
      <c r="N304" s="15"/>
    </row>
    <row r="305" spans="1:14" x14ac:dyDescent="0.25">
      <c r="A305" s="17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5"/>
    </row>
    <row r="306" spans="1:14" x14ac:dyDescent="0.25">
      <c r="A306" s="13" t="s">
        <v>0</v>
      </c>
      <c r="B306" s="6">
        <v>1988</v>
      </c>
      <c r="C306" s="6">
        <v>1980</v>
      </c>
      <c r="D306" s="6">
        <v>1985</v>
      </c>
      <c r="E306" s="6">
        <v>1989</v>
      </c>
      <c r="F306" s="6">
        <v>1981</v>
      </c>
      <c r="G306" s="18"/>
      <c r="H306" s="18"/>
      <c r="I306" s="18"/>
      <c r="J306" s="18"/>
      <c r="K306" s="18"/>
      <c r="L306" s="18"/>
      <c r="M306" s="18"/>
      <c r="N306" s="15"/>
    </row>
    <row r="307" spans="1:14" x14ac:dyDescent="0.25">
      <c r="A307" s="13">
        <v>6</v>
      </c>
      <c r="B307" s="4">
        <v>-1.3016995065249095</v>
      </c>
      <c r="C307" s="4">
        <v>0.63295312059026421</v>
      </c>
      <c r="D307" s="4">
        <v>0.53093651579886714</v>
      </c>
      <c r="E307" s="4">
        <v>-2.1084549254420533</v>
      </c>
      <c r="F307" s="4">
        <v>-0.28037581176298532</v>
      </c>
      <c r="G307" s="18"/>
      <c r="H307" s="18"/>
      <c r="I307" s="18"/>
      <c r="K307" s="18"/>
      <c r="L307" s="18"/>
      <c r="M307" s="18"/>
      <c r="N307" s="15"/>
    </row>
    <row r="308" spans="1:14" x14ac:dyDescent="0.25">
      <c r="A308" s="13">
        <v>7</v>
      </c>
      <c r="B308" s="4">
        <v>-0.61539975439755645</v>
      </c>
      <c r="C308" s="4">
        <v>0.68246814539066081</v>
      </c>
      <c r="D308" s="4">
        <v>0.63340867714814864</v>
      </c>
      <c r="E308" s="4">
        <v>-1.530132493460302</v>
      </c>
      <c r="F308" s="4">
        <v>0.35065171503912662</v>
      </c>
      <c r="G308" s="18"/>
      <c r="H308" s="18"/>
      <c r="I308" s="18"/>
      <c r="J308" s="18"/>
      <c r="K308" s="18"/>
      <c r="L308" s="18"/>
      <c r="M308" s="18"/>
      <c r="N308" s="15"/>
    </row>
    <row r="309" spans="1:14" x14ac:dyDescent="0.25">
      <c r="A309" s="13">
        <v>8</v>
      </c>
      <c r="B309" s="4">
        <v>-0.48524827384348351</v>
      </c>
      <c r="C309" s="4">
        <v>0.10953524532786452</v>
      </c>
      <c r="D309" s="4">
        <v>0.22084950674609799</v>
      </c>
      <c r="E309" s="4">
        <v>-0.44280045246703703</v>
      </c>
      <c r="F309" s="4">
        <v>0.41381098444125602</v>
      </c>
      <c r="G309" s="18"/>
      <c r="H309" s="18"/>
      <c r="I309" s="18"/>
      <c r="M309" s="18"/>
      <c r="N309" s="15"/>
    </row>
    <row r="310" spans="1:14" x14ac:dyDescent="0.25">
      <c r="A310" s="13">
        <v>9</v>
      </c>
      <c r="B310" s="4">
        <v>-1.0315747937942894</v>
      </c>
      <c r="C310" s="4">
        <v>-0.35397825618182349</v>
      </c>
      <c r="D310" s="4">
        <v>0.47591802377826392</v>
      </c>
      <c r="E310" s="4">
        <v>-1.350103244150296</v>
      </c>
      <c r="F310" s="4">
        <v>0.61431345031079176</v>
      </c>
      <c r="G310" s="18"/>
      <c r="H310" s="18"/>
      <c r="I310" s="18"/>
      <c r="J310" s="18"/>
      <c r="K310" s="18"/>
      <c r="L310" s="18"/>
      <c r="M310" s="18"/>
      <c r="N310" s="15"/>
    </row>
    <row r="311" spans="1:14" x14ac:dyDescent="0.25">
      <c r="A311" s="13">
        <v>10</v>
      </c>
      <c r="B311" s="4">
        <v>-1.1421643585453971</v>
      </c>
      <c r="C311" s="4">
        <v>0.53670168512855132</v>
      </c>
      <c r="D311" s="4">
        <v>0.6711218046565679</v>
      </c>
      <c r="E311" s="4">
        <v>-1.7373244249190731</v>
      </c>
      <c r="F311" s="4">
        <v>-0.67743830608759903</v>
      </c>
      <c r="G311" s="18"/>
      <c r="H311" s="18"/>
      <c r="I311" s="18"/>
      <c r="J311" s="18"/>
      <c r="K311" s="18"/>
      <c r="L311" s="18"/>
      <c r="M311" s="18"/>
      <c r="N311" s="15"/>
    </row>
    <row r="312" spans="1:14" x14ac:dyDescent="0.25">
      <c r="A312" s="13">
        <v>11</v>
      </c>
      <c r="B312" s="4">
        <v>-0.726399083113072</v>
      </c>
      <c r="C312" s="4">
        <v>-0.33174923234646231</v>
      </c>
      <c r="D312" s="4">
        <v>0.33670116680383616</v>
      </c>
      <c r="E312" s="4">
        <v>-1.5021004079454787</v>
      </c>
      <c r="F312" s="4">
        <v>-1.3064681177204875</v>
      </c>
      <c r="G312" s="18"/>
      <c r="H312" s="18"/>
      <c r="I312" s="18"/>
      <c r="J312" s="18"/>
      <c r="K312" s="18"/>
      <c r="L312" s="18"/>
      <c r="M312" s="18"/>
      <c r="N312" s="15"/>
    </row>
    <row r="313" spans="1:14" x14ac:dyDescent="0.25">
      <c r="A313" s="13">
        <v>12</v>
      </c>
      <c r="B313" s="16">
        <v>-1.2511975218020315</v>
      </c>
      <c r="C313" s="16">
        <v>1.2976166025946572</v>
      </c>
      <c r="D313" s="16">
        <v>-0.91514128493927505</v>
      </c>
      <c r="E313" s="16">
        <v>-0.23591843024682249</v>
      </c>
      <c r="F313" s="16">
        <v>0.5729448855410636</v>
      </c>
      <c r="G313" s="18"/>
      <c r="H313" s="18"/>
      <c r="I313" s="18"/>
      <c r="J313" s="18"/>
      <c r="K313" s="18"/>
      <c r="L313" s="18"/>
      <c r="M313" s="18"/>
      <c r="N313" s="15"/>
    </row>
    <row r="314" spans="1:14" x14ac:dyDescent="0.25">
      <c r="A314" s="17" t="s">
        <v>10</v>
      </c>
      <c r="B314" s="20">
        <f>K303</f>
        <v>1.2163540763712855</v>
      </c>
      <c r="C314" s="20">
        <f>C303</f>
        <v>1.4619495802341285</v>
      </c>
      <c r="D314" s="20">
        <f>H303</f>
        <v>1.5630490583711183</v>
      </c>
      <c r="E314" s="20">
        <f>L303</f>
        <v>1.5994413947805537</v>
      </c>
      <c r="F314" s="20">
        <f>D303</f>
        <v>1.7613085365424741</v>
      </c>
      <c r="G314" s="18"/>
      <c r="H314" s="18"/>
      <c r="I314" s="18"/>
      <c r="J314" s="18"/>
      <c r="K314" s="18"/>
      <c r="L314" s="18"/>
      <c r="M314" s="18"/>
      <c r="N314" s="15"/>
    </row>
    <row r="315" spans="1:14" x14ac:dyDescent="0.25">
      <c r="A315" s="17" t="s">
        <v>12</v>
      </c>
      <c r="B315" s="36" cm="1">
        <f t="array" ref="B315">(1/B314)/(SUM(1/$B$314:$F$314))</f>
        <v>0.24622748675528078</v>
      </c>
      <c r="C315" s="36" cm="1">
        <f t="array" ref="C315">(1/C314)/(SUM(1/$B$314:$F$314))</f>
        <v>0.20486329438357112</v>
      </c>
      <c r="D315" s="36" cm="1">
        <f t="array" ref="D315">(1/D314)/(SUM(1/$B$314:$F$314))</f>
        <v>0.19161254448504428</v>
      </c>
      <c r="E315" s="36" cm="1">
        <f t="array" ref="E315">(1/E314)/(SUM(1/$B$314:$F$314))</f>
        <v>0.18725275474724998</v>
      </c>
      <c r="F315" s="36" cm="1">
        <f t="array" ref="F315">(1/F314)/(SUM(1/$B$314:$F$314))</f>
        <v>0.17004391962885371</v>
      </c>
      <c r="G315" s="18"/>
      <c r="H315" s="18">
        <f>SUM(B315:F315)</f>
        <v>0.99999999999999989</v>
      </c>
      <c r="I315" s="18"/>
      <c r="J315" s="18"/>
      <c r="K315" s="18"/>
      <c r="L315" s="18"/>
      <c r="M315" s="18"/>
      <c r="N315" s="15"/>
    </row>
    <row r="316" spans="1:14" x14ac:dyDescent="0.25">
      <c r="A316" s="17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5"/>
    </row>
    <row r="317" spans="1:14" x14ac:dyDescent="0.25">
      <c r="A317" s="17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5"/>
    </row>
    <row r="318" spans="1:14" x14ac:dyDescent="0.25">
      <c r="A318" s="17"/>
      <c r="B318" s="18" t="s">
        <v>1</v>
      </c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5"/>
    </row>
    <row r="319" spans="1:14" x14ac:dyDescent="0.25">
      <c r="A319" s="17" t="s">
        <v>0</v>
      </c>
      <c r="B319" s="6">
        <v>1980</v>
      </c>
      <c r="C319" s="6">
        <v>1981</v>
      </c>
      <c r="D319" s="6">
        <v>1982</v>
      </c>
      <c r="E319" s="6">
        <v>1983</v>
      </c>
      <c r="F319" s="6">
        <v>1984</v>
      </c>
      <c r="G319" s="6">
        <v>1985</v>
      </c>
      <c r="H319" s="6">
        <v>1986</v>
      </c>
      <c r="I319" s="6">
        <v>1987</v>
      </c>
      <c r="J319" s="6">
        <v>1988</v>
      </c>
      <c r="K319" s="6">
        <v>1989</v>
      </c>
      <c r="L319" s="18">
        <v>1991</v>
      </c>
      <c r="M319" s="18" t="s">
        <v>5</v>
      </c>
      <c r="N319" s="15" t="s">
        <v>6</v>
      </c>
    </row>
    <row r="320" spans="1:14" x14ac:dyDescent="0.25">
      <c r="A320" s="17">
        <v>1</v>
      </c>
      <c r="B320" s="4">
        <v>-1.5362669512441745</v>
      </c>
      <c r="C320" s="4">
        <v>0.45824885942644616</v>
      </c>
      <c r="D320" s="4">
        <v>-0.90714618934626912</v>
      </c>
      <c r="E320" s="4">
        <v>-7.843477017379738E-2</v>
      </c>
      <c r="F320" s="4">
        <v>1.5956836792279865</v>
      </c>
      <c r="G320" s="4">
        <v>-0.56992868708145283</v>
      </c>
      <c r="H320" s="4">
        <v>6.0479919231000108E-2</v>
      </c>
      <c r="I320" s="7" t="s">
        <v>4</v>
      </c>
      <c r="J320" s="4">
        <v>1.6957879178586144</v>
      </c>
      <c r="K320" s="4">
        <v>-0.60937754204033312</v>
      </c>
      <c r="L320" s="16">
        <v>0.43187152138802748</v>
      </c>
      <c r="M320" s="70">
        <f>AVERAGE(B320:L320)</f>
        <v>5.4091775724604774E-2</v>
      </c>
      <c r="N320" s="71">
        <f>_xlfn.STDEV.S(B320:L320)</f>
        <v>1.0369907734447301</v>
      </c>
    </row>
    <row r="321" spans="1:14" x14ac:dyDescent="0.25">
      <c r="A321" s="17">
        <v>2</v>
      </c>
      <c r="B321" s="4">
        <v>0.24171669598463771</v>
      </c>
      <c r="C321" s="4">
        <v>0.42578386205300428</v>
      </c>
      <c r="D321" s="4">
        <v>0.16444304523440428</v>
      </c>
      <c r="E321" s="4">
        <v>3.7708873372732168E-2</v>
      </c>
      <c r="F321" s="4">
        <v>2.2591843557101918</v>
      </c>
      <c r="G321" s="4">
        <v>-1.2461881594920232</v>
      </c>
      <c r="H321" s="4">
        <v>-0.40739281343589495</v>
      </c>
      <c r="I321" s="7" t="s">
        <v>4</v>
      </c>
      <c r="J321" s="4">
        <v>0.11966972258799292</v>
      </c>
      <c r="K321" s="4">
        <v>-1.3495243305563775</v>
      </c>
      <c r="L321" s="16">
        <v>-0.84495481667625572</v>
      </c>
      <c r="M321" s="19">
        <f t="shared" ref="M321:M330" si="11">AVERAGE(B321:L321)</f>
        <v>-5.9955356521758783E-2</v>
      </c>
      <c r="N321" s="21">
        <f t="shared" ref="N321:N326" si="12">_xlfn.STDEV.S(B321:L321)</f>
        <v>1.0330423824089445</v>
      </c>
    </row>
    <row r="322" spans="1:14" x14ac:dyDescent="0.25">
      <c r="A322" s="17">
        <v>3</v>
      </c>
      <c r="B322" s="4">
        <v>1.0497416961175785</v>
      </c>
      <c r="C322" s="4">
        <v>-0.45831945884993341</v>
      </c>
      <c r="D322" s="4">
        <v>-0.47138482422702888</v>
      </c>
      <c r="E322" s="4">
        <v>-1.0567066449774662</v>
      </c>
      <c r="F322" s="4">
        <v>1.123855029684067</v>
      </c>
      <c r="G322" s="4">
        <v>0.66713342858383151</v>
      </c>
      <c r="H322" s="4">
        <v>-1.0025811394376034</v>
      </c>
      <c r="I322" s="7" t="s">
        <v>4</v>
      </c>
      <c r="J322" s="4">
        <v>1.6816088256655899</v>
      </c>
      <c r="K322" s="4">
        <v>-1.1004567358020148</v>
      </c>
      <c r="L322" s="16">
        <v>-0.71812065888681287</v>
      </c>
      <c r="M322" s="19">
        <f t="shared" si="11"/>
        <v>-2.8523048212979275E-2</v>
      </c>
      <c r="N322" s="21">
        <f t="shared" si="12"/>
        <v>1.0493653070769569</v>
      </c>
    </row>
    <row r="323" spans="1:14" x14ac:dyDescent="0.25">
      <c r="A323" s="17">
        <v>4</v>
      </c>
      <c r="B323" s="4">
        <v>1.3005585016229535</v>
      </c>
      <c r="C323" s="4">
        <v>-0.27446641630807295</v>
      </c>
      <c r="D323" s="4">
        <v>-0.47539404390356355</v>
      </c>
      <c r="E323" s="4">
        <v>-0.50763893783718239</v>
      </c>
      <c r="F323" s="4">
        <v>-0.27207758840510843</v>
      </c>
      <c r="G323" s="4">
        <v>0.58774741182517731</v>
      </c>
      <c r="H323" s="4">
        <v>-0.74372187625873454</v>
      </c>
      <c r="I323" s="7" t="s">
        <v>4</v>
      </c>
      <c r="J323" s="4">
        <v>0.71718806513243116</v>
      </c>
      <c r="K323" s="4">
        <v>-1.2216518223013775</v>
      </c>
      <c r="L323" s="16">
        <v>-1.0342180634143756</v>
      </c>
      <c r="M323" s="19">
        <f t="shared" si="11"/>
        <v>-0.19236747698478532</v>
      </c>
      <c r="N323" s="21">
        <f t="shared" si="12"/>
        <v>0.811680213291189</v>
      </c>
    </row>
    <row r="324" spans="1:14" x14ac:dyDescent="0.25">
      <c r="A324" s="17">
        <v>5</v>
      </c>
      <c r="B324" s="4">
        <v>1.0750490184846002</v>
      </c>
      <c r="C324" s="4">
        <v>1.4823343007104071</v>
      </c>
      <c r="D324" s="4">
        <v>0.65669218660137141</v>
      </c>
      <c r="E324" s="4">
        <v>-0.91586166690730808</v>
      </c>
      <c r="F324" s="4">
        <v>0.46016750201343332</v>
      </c>
      <c r="G324" s="4">
        <v>0.51695651963047151</v>
      </c>
      <c r="H324" s="4">
        <v>7.5765887920548669E-2</v>
      </c>
      <c r="I324" s="7" t="s">
        <v>4</v>
      </c>
      <c r="J324" s="4">
        <v>-0.96728414590836587</v>
      </c>
      <c r="K324" s="4">
        <v>-1.9663232135312918</v>
      </c>
      <c r="L324" s="16">
        <v>-0.24716400278681047</v>
      </c>
      <c r="M324" s="19">
        <f t="shared" si="11"/>
        <v>1.7033238622705539E-2</v>
      </c>
      <c r="N324" s="21">
        <f t="shared" si="12"/>
        <v>1.0524091708510463</v>
      </c>
    </row>
    <row r="325" spans="1:14" x14ac:dyDescent="0.25">
      <c r="A325" s="17">
        <v>6</v>
      </c>
      <c r="B325" s="4">
        <v>0.63295312059026421</v>
      </c>
      <c r="C325" s="4">
        <v>-0.28037581176298532</v>
      </c>
      <c r="D325" s="4">
        <v>0.99407319047887321</v>
      </c>
      <c r="E325" s="4">
        <v>0.14615233332052888</v>
      </c>
      <c r="F325" s="4">
        <v>0.97880602410174788</v>
      </c>
      <c r="G325" s="4">
        <v>0.53093651579886714</v>
      </c>
      <c r="H325" s="4">
        <v>0.35902465010736168</v>
      </c>
      <c r="I325" s="7" t="s">
        <v>4</v>
      </c>
      <c r="J325" s="4">
        <v>-1.3016995065249095</v>
      </c>
      <c r="K325" s="4">
        <v>-2.1084549254420533</v>
      </c>
      <c r="L325" s="16"/>
      <c r="M325" s="19">
        <f t="shared" si="11"/>
        <v>-5.3982677035894827E-3</v>
      </c>
      <c r="N325" s="21">
        <f t="shared" si="12"/>
        <v>1.0605056154685171</v>
      </c>
    </row>
    <row r="326" spans="1:14" x14ac:dyDescent="0.25">
      <c r="A326" s="17">
        <v>7</v>
      </c>
      <c r="B326" s="4">
        <v>0.68246814539066081</v>
      </c>
      <c r="C326" s="4">
        <v>0.35065171503912662</v>
      </c>
      <c r="D326" s="4">
        <v>0.62002871039748264</v>
      </c>
      <c r="E326" s="4">
        <v>-0.2900993360439012</v>
      </c>
      <c r="F326" s="4">
        <v>1.5618089266314221</v>
      </c>
      <c r="G326" s="4">
        <v>0.63340867714814864</v>
      </c>
      <c r="H326" s="4">
        <v>0.12558879905440862</v>
      </c>
      <c r="I326" s="7" t="s">
        <v>4</v>
      </c>
      <c r="J326" s="4">
        <v>-0.61539975439755645</v>
      </c>
      <c r="K326" s="4">
        <v>-1.530132493460302</v>
      </c>
      <c r="L326" s="16"/>
      <c r="M326" s="19">
        <f>AVERAGE(B326:L326)</f>
        <v>0.17092482108438775</v>
      </c>
      <c r="N326" s="21">
        <f t="shared" si="12"/>
        <v>0.89237208455569861</v>
      </c>
    </row>
    <row r="327" spans="1:14" x14ac:dyDescent="0.25">
      <c r="A327" s="17">
        <v>8</v>
      </c>
      <c r="B327" s="4">
        <v>0.10953524532786452</v>
      </c>
      <c r="C327" s="4">
        <v>0.41381098444125602</v>
      </c>
      <c r="D327" s="4">
        <v>0.23455782416232865</v>
      </c>
      <c r="E327" s="4">
        <v>0.7516687654369929</v>
      </c>
      <c r="F327" s="7" t="s">
        <v>4</v>
      </c>
      <c r="G327" s="4">
        <v>0.22084950674609799</v>
      </c>
      <c r="H327" s="4">
        <v>1.3869022448526236</v>
      </c>
      <c r="I327" s="7" t="s">
        <v>4</v>
      </c>
      <c r="J327" s="4">
        <v>-0.48524827384348351</v>
      </c>
      <c r="K327" s="4">
        <v>-0.44280045246703703</v>
      </c>
      <c r="L327" s="16"/>
      <c r="M327" s="19">
        <f t="shared" si="11"/>
        <v>0.27365948058208034</v>
      </c>
      <c r="N327" s="21">
        <f>_xlfn.STDEV.S(B327:L327)</f>
        <v>0.61038105024687161</v>
      </c>
    </row>
    <row r="328" spans="1:14" x14ac:dyDescent="0.25">
      <c r="A328" s="17">
        <v>9</v>
      </c>
      <c r="B328" s="4">
        <v>-0.35397825618182349</v>
      </c>
      <c r="C328" s="4">
        <v>0.61431345031079176</v>
      </c>
      <c r="D328" s="4">
        <v>0.47972032621961597</v>
      </c>
      <c r="E328" s="4">
        <v>1.5238021653000016</v>
      </c>
      <c r="F328" s="4">
        <v>-1.0080406426738754E-2</v>
      </c>
      <c r="G328" s="4">
        <v>0.47591802377826392</v>
      </c>
      <c r="H328" s="4">
        <v>1.003091795464792</v>
      </c>
      <c r="I328" s="7" t="s">
        <v>4</v>
      </c>
      <c r="J328" s="4">
        <v>-1.0315747937942894</v>
      </c>
      <c r="K328" s="4">
        <v>-1.350103244150296</v>
      </c>
      <c r="L328" s="16"/>
      <c r="M328" s="19">
        <f t="shared" si="11"/>
        <v>0.15012322894670194</v>
      </c>
      <c r="N328" s="21">
        <f t="shared" ref="N328:N330" si="13">_xlfn.STDEV.S(B328:L328)</f>
        <v>0.93351964707199986</v>
      </c>
    </row>
    <row r="329" spans="1:14" x14ac:dyDescent="0.25">
      <c r="A329" s="17">
        <v>10</v>
      </c>
      <c r="B329" s="4">
        <v>0.53670168512855132</v>
      </c>
      <c r="C329" s="4">
        <v>-0.67743830608759903</v>
      </c>
      <c r="D329" s="7" t="s">
        <v>4</v>
      </c>
      <c r="E329" s="4">
        <v>1.3513411400235003</v>
      </c>
      <c r="F329" s="4">
        <v>0.23102901603125103</v>
      </c>
      <c r="G329" s="4">
        <v>0.6711218046565679</v>
      </c>
      <c r="H329" s="4">
        <v>0.77474327759638739</v>
      </c>
      <c r="I329" s="7" t="s">
        <v>4</v>
      </c>
      <c r="J329" s="4">
        <v>-1.1421643585453971</v>
      </c>
      <c r="K329" s="4">
        <v>-1.7373244249190731</v>
      </c>
      <c r="L329" s="16"/>
      <c r="M329" s="19">
        <f t="shared" si="11"/>
        <v>1.0012292355236208E-3</v>
      </c>
      <c r="N329" s="21">
        <f t="shared" si="13"/>
        <v>1.0690401451022231</v>
      </c>
    </row>
    <row r="330" spans="1:14" x14ac:dyDescent="0.25">
      <c r="A330" s="17">
        <v>11</v>
      </c>
      <c r="B330" s="4">
        <v>-0.33174923234646231</v>
      </c>
      <c r="C330" s="4">
        <v>-1.3064681177204875</v>
      </c>
      <c r="D330" s="7" t="s">
        <v>4</v>
      </c>
      <c r="E330" s="4">
        <v>0.84711799176510527</v>
      </c>
      <c r="F330" s="4">
        <v>0.8094799178026495</v>
      </c>
      <c r="G330" s="4">
        <v>0.33670116680383616</v>
      </c>
      <c r="H330" s="4">
        <v>1.2178146231998654</v>
      </c>
      <c r="I330" s="7" t="s">
        <v>4</v>
      </c>
      <c r="J330" s="4">
        <v>-0.726399083113072</v>
      </c>
      <c r="K330" s="4">
        <v>-1.5021004079454787</v>
      </c>
      <c r="L330" s="16"/>
      <c r="M330" s="19">
        <f t="shared" si="11"/>
        <v>-8.1950392694255525E-2</v>
      </c>
      <c r="N330" s="21">
        <f t="shared" si="13"/>
        <v>1.0362333979978056</v>
      </c>
    </row>
    <row r="331" spans="1:14" ht="15.75" thickBot="1" x14ac:dyDescent="0.3">
      <c r="A331" s="22">
        <v>12</v>
      </c>
      <c r="B331" s="4">
        <v>1.2976166025946572</v>
      </c>
      <c r="C331" s="4">
        <v>0.5729448855410636</v>
      </c>
      <c r="D331" s="7" t="s">
        <v>4</v>
      </c>
      <c r="E331" s="4">
        <v>-0.27539349173955224</v>
      </c>
      <c r="F331" s="4">
        <v>-1.1629902541673736</v>
      </c>
      <c r="G331" s="4">
        <v>-0.91514128493927505</v>
      </c>
      <c r="H331" s="4">
        <v>0.70193686794125798</v>
      </c>
      <c r="I331" s="7" t="s">
        <v>4</v>
      </c>
      <c r="J331" s="4">
        <v>-1.2511975218020315</v>
      </c>
      <c r="K331" s="4">
        <v>-0.23591843024682249</v>
      </c>
      <c r="L331" s="23"/>
      <c r="M331" s="24">
        <f>AVERAGE(B331:L331)</f>
        <v>-0.15851782835225953</v>
      </c>
      <c r="N331" s="25">
        <f>_xlfn.STDEV.S(B331:L331)</f>
        <v>0.94042475682934945</v>
      </c>
    </row>
  </sheetData>
  <mergeCells count="1">
    <mergeCell ref="B1:M1"/>
  </mergeCells>
  <pageMargins left="0.7" right="0.7" top="0.75" bottom="0.75" header="0.3" footer="0.3"/>
  <pageSetup paperSize="9" orientation="portrait" horizontalDpi="0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0C084-982E-4C55-8CD8-EFC182522AD9}">
  <dimension ref="A1:O283"/>
  <sheetViews>
    <sheetView topLeftCell="A266" workbookViewId="0">
      <selection activeCell="O13" sqref="O13"/>
    </sheetView>
  </sheetViews>
  <sheetFormatPr baseColWidth="10" defaultRowHeight="15" x14ac:dyDescent="0.25"/>
  <cols>
    <col min="1" max="1" width="8" customWidth="1"/>
    <col min="2" max="2" width="11.42578125" customWidth="1"/>
    <col min="3" max="3" width="11.140625" customWidth="1"/>
    <col min="4" max="4" width="10.7109375" customWidth="1"/>
    <col min="5" max="13" width="9.140625" customWidth="1"/>
  </cols>
  <sheetData>
    <row r="1" spans="1:15" x14ac:dyDescent="0.25">
      <c r="B1" s="64" t="s">
        <v>1</v>
      </c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</row>
    <row r="2" spans="1:15" x14ac:dyDescent="0.25">
      <c r="A2" s="6" t="s">
        <v>0</v>
      </c>
      <c r="B2" s="6">
        <v>1980</v>
      </c>
      <c r="C2" s="6">
        <v>1981</v>
      </c>
      <c r="D2" s="6">
        <v>1982</v>
      </c>
      <c r="E2" s="6">
        <v>1983</v>
      </c>
      <c r="F2" s="6">
        <v>1984</v>
      </c>
      <c r="G2" s="6">
        <v>1985</v>
      </c>
      <c r="H2" s="6">
        <v>1986</v>
      </c>
      <c r="I2" s="6">
        <v>1987</v>
      </c>
      <c r="J2" s="6">
        <v>1988</v>
      </c>
      <c r="K2" s="6">
        <v>1989</v>
      </c>
      <c r="L2" s="6">
        <v>1990</v>
      </c>
      <c r="M2" s="39"/>
    </row>
    <row r="3" spans="1:15" x14ac:dyDescent="0.25">
      <c r="A3" s="6">
        <v>1</v>
      </c>
      <c r="B3" s="7" t="s">
        <v>4</v>
      </c>
      <c r="C3" s="56">
        <f>(SUMPRODUCT(B159:F159,B161:F161)-M165)/N165</f>
        <v>-2.2728595845742418E-2</v>
      </c>
      <c r="D3" s="56">
        <f>(SUMPRODUCT(B224:F224,B226:F226)-M230)/N230</f>
        <v>0.13048509885845869</v>
      </c>
      <c r="E3" s="4"/>
      <c r="F3" s="4"/>
      <c r="G3" s="4"/>
      <c r="H3" s="4"/>
      <c r="I3" s="7" t="s">
        <v>4</v>
      </c>
      <c r="J3" s="4"/>
      <c r="K3" s="4"/>
      <c r="L3" s="4"/>
      <c r="M3" s="33"/>
      <c r="N3" s="3"/>
      <c r="O3" s="2"/>
    </row>
    <row r="4" spans="1:15" x14ac:dyDescent="0.25">
      <c r="A4" s="6">
        <v>2</v>
      </c>
      <c r="B4" s="7" t="s">
        <v>4</v>
      </c>
      <c r="C4" s="56"/>
      <c r="D4" s="56"/>
      <c r="E4" s="4"/>
      <c r="F4" s="4"/>
      <c r="G4" s="4"/>
      <c r="H4" s="4"/>
      <c r="I4" s="7" t="s">
        <v>4</v>
      </c>
      <c r="J4" s="4"/>
      <c r="K4" s="4"/>
      <c r="L4" s="4"/>
      <c r="M4" s="33"/>
      <c r="N4" s="3"/>
      <c r="O4" s="2"/>
    </row>
    <row r="5" spans="1:15" x14ac:dyDescent="0.25">
      <c r="A5" s="6">
        <v>3</v>
      </c>
      <c r="B5" s="7" t="s">
        <v>4</v>
      </c>
      <c r="C5" s="56"/>
      <c r="D5" s="56"/>
      <c r="E5" s="4"/>
      <c r="F5" s="4"/>
      <c r="G5" s="4"/>
      <c r="H5" s="4"/>
      <c r="I5" s="7" t="s">
        <v>4</v>
      </c>
      <c r="J5" s="4"/>
      <c r="K5" s="4"/>
      <c r="L5" s="4"/>
      <c r="M5" s="33"/>
      <c r="N5" s="3"/>
      <c r="O5" s="2"/>
    </row>
    <row r="6" spans="1:15" x14ac:dyDescent="0.25">
      <c r="A6" s="6">
        <v>4</v>
      </c>
      <c r="B6" s="7" t="s">
        <v>4</v>
      </c>
      <c r="C6" s="56"/>
      <c r="D6" s="56"/>
      <c r="E6" s="4"/>
      <c r="F6" s="4"/>
      <c r="G6" s="4"/>
      <c r="H6" s="4"/>
      <c r="I6" s="7" t="s">
        <v>4</v>
      </c>
      <c r="J6" s="4"/>
      <c r="K6" s="4"/>
      <c r="L6" s="4"/>
      <c r="M6" s="33"/>
      <c r="N6" s="3"/>
      <c r="O6" s="2"/>
    </row>
    <row r="7" spans="1:15" x14ac:dyDescent="0.25">
      <c r="A7" s="6">
        <v>5</v>
      </c>
      <c r="B7" s="7" t="s">
        <v>4</v>
      </c>
      <c r="C7" s="56"/>
      <c r="D7" s="56"/>
      <c r="E7" s="4"/>
      <c r="F7" s="4"/>
      <c r="G7" s="4"/>
      <c r="H7" s="4"/>
      <c r="I7" s="7" t="s">
        <v>4</v>
      </c>
      <c r="J7" s="4"/>
      <c r="K7" s="4"/>
      <c r="L7" s="4"/>
      <c r="M7" s="40"/>
      <c r="N7" s="3"/>
      <c r="O7" s="2"/>
    </row>
    <row r="8" spans="1:15" x14ac:dyDescent="0.25">
      <c r="A8" s="6">
        <v>6</v>
      </c>
      <c r="B8" s="7" t="s">
        <v>4</v>
      </c>
      <c r="C8" s="56">
        <f>(SUMPRODUCT(B199:F199,B201:F201)-M170)/N170</f>
        <v>0.57658115648713315</v>
      </c>
      <c r="D8" s="56"/>
      <c r="E8" s="4"/>
      <c r="F8" s="4"/>
      <c r="G8" s="4"/>
      <c r="H8" s="4"/>
      <c r="I8" s="7" t="s">
        <v>4</v>
      </c>
      <c r="J8" s="4"/>
      <c r="K8" s="4"/>
      <c r="L8" s="4"/>
      <c r="M8" s="33"/>
      <c r="N8" s="3"/>
      <c r="O8" s="2"/>
    </row>
    <row r="9" spans="1:15" x14ac:dyDescent="0.25">
      <c r="A9" s="6">
        <v>7</v>
      </c>
      <c r="B9" s="56">
        <f>(SUMPRODUCT(B43:F43,B45:F45)-M56)/N56</f>
        <v>4.3782518363210954E-2</v>
      </c>
      <c r="C9" s="4"/>
      <c r="D9" s="4"/>
      <c r="E9" s="4"/>
      <c r="F9" s="4"/>
      <c r="G9" s="4"/>
      <c r="H9" s="4"/>
      <c r="I9" s="7" t="s">
        <v>4</v>
      </c>
      <c r="J9" s="4"/>
      <c r="K9" s="4"/>
      <c r="L9" s="4"/>
      <c r="M9" s="33"/>
      <c r="N9" s="3"/>
      <c r="O9" s="2"/>
    </row>
    <row r="10" spans="1:15" x14ac:dyDescent="0.25">
      <c r="A10" s="6">
        <v>8</v>
      </c>
      <c r="B10" s="56">
        <f>(SUMPRODUCT(B84:F84,B86:F86)-M57)/N57</f>
        <v>3.4762294668577789E-2</v>
      </c>
      <c r="C10" s="4"/>
      <c r="D10" s="4"/>
      <c r="E10" s="4"/>
      <c r="F10" s="7" t="s">
        <v>4</v>
      </c>
      <c r="G10" s="4"/>
      <c r="H10" s="4"/>
      <c r="I10" s="7" t="s">
        <v>4</v>
      </c>
      <c r="J10" s="4"/>
      <c r="K10" s="4"/>
      <c r="L10" s="4"/>
      <c r="M10" s="33"/>
      <c r="N10" s="3"/>
      <c r="O10" s="2"/>
    </row>
    <row r="11" spans="1:15" x14ac:dyDescent="0.25">
      <c r="A11" s="6">
        <v>9</v>
      </c>
      <c r="B11" s="56">
        <f>(SUMPRODUCT(B109:F109,B111:F111)-M58)/N58</f>
        <v>0.31845097462784355</v>
      </c>
      <c r="C11" s="4"/>
      <c r="D11" s="4"/>
      <c r="E11" s="4"/>
      <c r="F11" s="4"/>
      <c r="G11" s="4"/>
      <c r="H11" s="4"/>
      <c r="I11" s="7" t="s">
        <v>4</v>
      </c>
      <c r="J11" s="4"/>
      <c r="K11" s="4"/>
      <c r="L11" s="4"/>
      <c r="M11" s="33"/>
      <c r="N11" s="3"/>
      <c r="O11" s="2"/>
    </row>
    <row r="12" spans="1:15" x14ac:dyDescent="0.25">
      <c r="A12" s="6">
        <v>10</v>
      </c>
      <c r="B12" s="56">
        <f>(SUMPRODUCT(B134:F134,B136:F136)-M59)/N59</f>
        <v>0.29060442222265104</v>
      </c>
      <c r="C12" s="4"/>
      <c r="D12" s="7" t="s">
        <v>4</v>
      </c>
      <c r="E12" s="4"/>
      <c r="F12" s="4"/>
      <c r="G12" s="4"/>
      <c r="H12" s="4"/>
      <c r="I12" s="7" t="s">
        <v>4</v>
      </c>
      <c r="J12" s="4"/>
      <c r="K12" s="4"/>
      <c r="L12" s="4"/>
      <c r="M12" s="33"/>
      <c r="N12" s="3"/>
      <c r="O12" s="2"/>
    </row>
    <row r="13" spans="1:15" x14ac:dyDescent="0.25">
      <c r="A13" s="6">
        <v>11</v>
      </c>
      <c r="B13" s="4"/>
      <c r="C13" s="4"/>
      <c r="D13" s="7" t="s">
        <v>4</v>
      </c>
      <c r="E13" s="4"/>
      <c r="F13" s="4"/>
      <c r="G13" s="4"/>
      <c r="H13" s="4"/>
      <c r="I13" s="7" t="s">
        <v>4</v>
      </c>
      <c r="J13" s="4"/>
      <c r="K13" s="4"/>
      <c r="L13" s="4"/>
      <c r="M13" s="33"/>
      <c r="N13" s="3"/>
      <c r="O13" s="2"/>
    </row>
    <row r="14" spans="1:15" x14ac:dyDescent="0.25">
      <c r="A14" s="6">
        <v>12</v>
      </c>
      <c r="B14" s="4"/>
      <c r="C14" s="4"/>
      <c r="D14" s="7" t="s">
        <v>4</v>
      </c>
      <c r="E14" s="4"/>
      <c r="F14" s="4"/>
      <c r="G14" s="4"/>
      <c r="H14" s="4"/>
      <c r="I14" s="7" t="s">
        <v>4</v>
      </c>
      <c r="J14" s="4"/>
      <c r="K14" s="4"/>
      <c r="L14" s="56">
        <f>(SUMPRODUCT(B265:F265,B267:F267)-M283)/N283</f>
        <v>-6.1998717494142945E-3</v>
      </c>
      <c r="M14" s="33"/>
      <c r="N14" s="3"/>
      <c r="O14" s="2"/>
    </row>
    <row r="15" spans="1:1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9" spans="1:14" x14ac:dyDescent="0.25">
      <c r="A19" t="s">
        <v>7</v>
      </c>
      <c r="B19">
        <v>6</v>
      </c>
    </row>
    <row r="20" spans="1:14" x14ac:dyDescent="0.25">
      <c r="A20" t="s">
        <v>8</v>
      </c>
      <c r="B20">
        <v>1</v>
      </c>
    </row>
    <row r="22" spans="1:14" ht="15.75" thickBot="1" x14ac:dyDescent="0.3">
      <c r="A22" t="s">
        <v>13</v>
      </c>
    </row>
    <row r="23" spans="1:14" x14ac:dyDescent="0.25">
      <c r="A23" s="10" t="s">
        <v>9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2"/>
    </row>
    <row r="24" spans="1:14" x14ac:dyDescent="0.25">
      <c r="A24" s="13" t="s">
        <v>0</v>
      </c>
      <c r="B24" s="14">
        <v>1980</v>
      </c>
      <c r="C24" s="14">
        <v>1981</v>
      </c>
      <c r="D24" s="14">
        <v>1982</v>
      </c>
      <c r="E24" s="14">
        <v>1983</v>
      </c>
      <c r="F24" s="14">
        <v>1984</v>
      </c>
      <c r="G24" s="14">
        <v>1985</v>
      </c>
      <c r="H24" s="14">
        <v>1986</v>
      </c>
      <c r="I24" s="14">
        <v>1987</v>
      </c>
      <c r="J24" s="14">
        <v>1988</v>
      </c>
      <c r="K24" s="14">
        <v>1989</v>
      </c>
      <c r="L24" s="14">
        <v>1990</v>
      </c>
      <c r="M24" s="14"/>
      <c r="N24" s="15"/>
    </row>
    <row r="25" spans="1:14" x14ac:dyDescent="0.25">
      <c r="A25" s="13">
        <v>1</v>
      </c>
      <c r="B25" s="16">
        <v>-1.5362669512441745</v>
      </c>
      <c r="C25" s="16">
        <v>0.45824885942644616</v>
      </c>
      <c r="D25" s="16">
        <v>-0.90714618934626912</v>
      </c>
      <c r="E25" s="16">
        <v>-7.843477017379738E-2</v>
      </c>
      <c r="F25" s="16">
        <v>1.5956836792279865</v>
      </c>
      <c r="G25" s="16">
        <v>-0.56992868708145283</v>
      </c>
      <c r="H25" s="16">
        <v>6.0479919231000108E-2</v>
      </c>
      <c r="I25" s="16" t="s">
        <v>4</v>
      </c>
      <c r="J25" s="16">
        <v>1.6957879178586144</v>
      </c>
      <c r="K25" s="16">
        <v>-0.60937754204033312</v>
      </c>
      <c r="L25" s="16">
        <v>-0.54091775724604896</v>
      </c>
      <c r="M25" s="16"/>
      <c r="N25" s="15"/>
    </row>
    <row r="26" spans="1:14" x14ac:dyDescent="0.25">
      <c r="A26" s="13">
        <v>2</v>
      </c>
      <c r="B26" s="16">
        <v>0.24171669598463771</v>
      </c>
      <c r="C26" s="16">
        <v>0.42578386205300428</v>
      </c>
      <c r="D26" s="16">
        <v>0.16444304523440428</v>
      </c>
      <c r="E26" s="16">
        <v>3.7708873372732168E-2</v>
      </c>
      <c r="F26" s="16">
        <v>2.2591843557101918</v>
      </c>
      <c r="G26" s="16">
        <v>-1.2461881594920232</v>
      </c>
      <c r="H26" s="16">
        <v>-0.40739281343589495</v>
      </c>
      <c r="I26" s="16" t="s">
        <v>4</v>
      </c>
      <c r="J26" s="16">
        <v>0.11966972258799292</v>
      </c>
      <c r="K26" s="16">
        <v>-1.3495243305563775</v>
      </c>
      <c r="L26" s="16">
        <v>0.59955356521759051</v>
      </c>
      <c r="M26" s="16"/>
      <c r="N26" s="15"/>
    </row>
    <row r="27" spans="1:14" x14ac:dyDescent="0.25">
      <c r="A27" s="13">
        <v>3</v>
      </c>
      <c r="B27" s="16">
        <v>1.0497416961175785</v>
      </c>
      <c r="C27" s="16">
        <v>-0.45831945884993341</v>
      </c>
      <c r="D27" s="16">
        <v>-0.47138482422702888</v>
      </c>
      <c r="E27" s="16">
        <v>-1.0567066449774662</v>
      </c>
      <c r="F27" s="16">
        <v>1.123855029684067</v>
      </c>
      <c r="G27" s="16">
        <v>0.66713342858383151</v>
      </c>
      <c r="H27" s="16">
        <v>-1.0025811394376034</v>
      </c>
      <c r="I27" s="16" t="s">
        <v>4</v>
      </c>
      <c r="J27" s="16">
        <v>1.6816088256655899</v>
      </c>
      <c r="K27" s="16">
        <v>-1.1004567358020148</v>
      </c>
      <c r="L27" s="16">
        <v>0.28523048212978619</v>
      </c>
      <c r="M27" s="16"/>
      <c r="N27" s="15"/>
    </row>
    <row r="28" spans="1:14" x14ac:dyDescent="0.25">
      <c r="A28" s="13">
        <v>4</v>
      </c>
      <c r="B28" s="16">
        <v>1.3005585016229535</v>
      </c>
      <c r="C28" s="16">
        <v>-0.27446641630807295</v>
      </c>
      <c r="D28" s="16">
        <v>-0.47539404390356355</v>
      </c>
      <c r="E28" s="16">
        <v>-0.50763893783718239</v>
      </c>
      <c r="F28" s="16">
        <v>-0.27207758840510843</v>
      </c>
      <c r="G28" s="16">
        <v>0.58774741182517731</v>
      </c>
      <c r="H28" s="16">
        <v>-0.74372187625873454</v>
      </c>
      <c r="I28" s="16" t="s">
        <v>4</v>
      </c>
      <c r="J28" s="16">
        <v>0.71718806513243116</v>
      </c>
      <c r="K28" s="16">
        <v>-1.2216518223013775</v>
      </c>
      <c r="L28" s="16">
        <v>1.9236747698478573</v>
      </c>
      <c r="M28" s="16"/>
      <c r="N28" s="15"/>
    </row>
    <row r="29" spans="1:14" x14ac:dyDescent="0.25">
      <c r="A29" s="13">
        <v>5</v>
      </c>
      <c r="B29" s="16">
        <v>1.0750490184846002</v>
      </c>
      <c r="C29" s="16">
        <v>1.4823343007104071</v>
      </c>
      <c r="D29" s="16">
        <v>0.65669218660137141</v>
      </c>
      <c r="E29" s="16">
        <v>-0.91586166690730808</v>
      </c>
      <c r="F29" s="16">
        <v>0.46016750201343332</v>
      </c>
      <c r="G29" s="16">
        <v>0.51695651963047151</v>
      </c>
      <c r="H29" s="16">
        <v>7.5765887920548669E-2</v>
      </c>
      <c r="I29" s="16" t="s">
        <v>4</v>
      </c>
      <c r="J29" s="16">
        <v>-0.96728414590836587</v>
      </c>
      <c r="K29" s="16">
        <v>-1.9663232135312918</v>
      </c>
      <c r="L29" s="16">
        <v>-0.17033238622705879</v>
      </c>
      <c r="M29" s="16"/>
      <c r="N29" s="15"/>
    </row>
    <row r="30" spans="1:14" x14ac:dyDescent="0.25">
      <c r="A30" s="13">
        <v>6</v>
      </c>
      <c r="B30" s="16">
        <v>0.63295312059026421</v>
      </c>
      <c r="C30" s="16">
        <v>-0.28037581176298532</v>
      </c>
      <c r="D30" s="16">
        <v>0.99407319047887321</v>
      </c>
      <c r="E30" s="16">
        <v>0.14615233332052888</v>
      </c>
      <c r="F30" s="16">
        <v>0.97880602410174788</v>
      </c>
      <c r="G30" s="16">
        <v>0.53093651579886714</v>
      </c>
      <c r="H30" s="16">
        <v>0.35902465010736168</v>
      </c>
      <c r="I30" s="16" t="s">
        <v>4</v>
      </c>
      <c r="J30" s="16">
        <v>-1.3016995065249095</v>
      </c>
      <c r="K30" s="16">
        <v>-2.1084549254420533</v>
      </c>
      <c r="L30" s="16">
        <v>4.8584409332299988E-2</v>
      </c>
      <c r="M30" s="16"/>
      <c r="N30" s="15"/>
    </row>
    <row r="31" spans="1:14" x14ac:dyDescent="0.25">
      <c r="A31" s="13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5"/>
    </row>
    <row r="32" spans="1:14" x14ac:dyDescent="0.25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5"/>
    </row>
    <row r="33" spans="1:14" x14ac:dyDescent="0.25">
      <c r="A33" s="17" t="s">
        <v>10</v>
      </c>
      <c r="B33" s="18"/>
      <c r="C33" s="42" cm="1">
        <f t="array" ref="C33">SQRT(SUMSQ($B$25:$B$30-C25:C30)/COUNT($B$25:$B$30))</f>
        <v>1.2758642181972439</v>
      </c>
      <c r="D33" s="42" cm="1">
        <f t="array" ref="D33">SQRT(SUMSQ($B$25:$B$30-D25:D30)/COUNT($B$25:$B$30))</f>
        <v>1.0144807890959793</v>
      </c>
      <c r="E33" s="42" cm="1">
        <f t="array" ref="E33">SQRT(SUMSQ($B$25:$B$30-E25:E30)/COUNT($B$25:$B$30))</f>
        <v>1.5315730920264974</v>
      </c>
      <c r="F33" s="42" cm="1">
        <f t="array" ref="F33">SQRT(SUMSQ($B$25:$B$30-F25:F30)/COUNT($B$25:$B$30))</f>
        <v>1.6760897488793058</v>
      </c>
      <c r="G33" s="42" cm="1">
        <f t="array" ref="G33">SQRT(SUMSQ($B$25:$B$30-G25:G30)/COUNT($B$25:$B$30))</f>
        <v>0.82905909125851052</v>
      </c>
      <c r="H33" s="42" cm="1">
        <f t="array" ref="H33">SQRT(SUMSQ($B$25:$B$30-H25:H30)/COUNT($B$25:$B$30))</f>
        <v>1.4396561273614836</v>
      </c>
      <c r="I33" s="42" t="e" cm="1">
        <f t="array" ref="I33">SQRT(SUMSQ($B$25:$B$30-I25:I30)/COUNT($B$25:$B$30))</f>
        <v>#VALUE!</v>
      </c>
      <c r="J33" s="42" cm="1">
        <f t="array" ref="J33">SQRT(SUMSQ($B$25:$B$30-J25:J30)/COUNT($B$25:$B$30))</f>
        <v>1.7848742634596486</v>
      </c>
      <c r="K33" s="42" cm="1">
        <f t="array" ref="K33">SQRT(SUMSQ($B$25:$B$30-K25:K30)/COUNT($B$25:$B$30))</f>
        <v>2.2782059215059833</v>
      </c>
      <c r="L33" s="42" cm="1">
        <f t="array" ref="L33">SQRT(SUMSQ($B$25:$B$30-L25:L30)/COUNT($B$25:$B$30))</f>
        <v>0.81485992220684333</v>
      </c>
      <c r="M33" s="42"/>
      <c r="N33" s="15"/>
    </row>
    <row r="34" spans="1:14" x14ac:dyDescent="0.25">
      <c r="A34" s="17" t="s">
        <v>11</v>
      </c>
      <c r="B34" s="18"/>
      <c r="C34" s="16">
        <v>4</v>
      </c>
      <c r="D34" s="16">
        <v>3</v>
      </c>
      <c r="F34" s="18"/>
      <c r="G34" s="16">
        <v>2</v>
      </c>
      <c r="H34" s="16">
        <v>5</v>
      </c>
      <c r="I34" s="18"/>
      <c r="J34" s="18"/>
      <c r="K34" s="18"/>
      <c r="L34" s="16">
        <v>1</v>
      </c>
      <c r="M34" s="18"/>
      <c r="N34" s="15"/>
    </row>
    <row r="35" spans="1:14" x14ac:dyDescent="0.25">
      <c r="A35" s="17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5"/>
    </row>
    <row r="36" spans="1:14" x14ac:dyDescent="0.25">
      <c r="A36" s="13" t="s">
        <v>0</v>
      </c>
      <c r="B36" s="14">
        <v>1990</v>
      </c>
      <c r="C36" s="14">
        <v>1985</v>
      </c>
      <c r="D36" s="14">
        <v>1982</v>
      </c>
      <c r="E36" s="14">
        <v>1981</v>
      </c>
      <c r="F36" s="14">
        <v>1986</v>
      </c>
      <c r="G36" s="18"/>
      <c r="H36" s="18"/>
      <c r="I36" s="18"/>
      <c r="J36" s="18"/>
      <c r="K36" s="18"/>
      <c r="L36" s="18"/>
      <c r="M36" s="18"/>
      <c r="N36" s="15"/>
    </row>
    <row r="37" spans="1:14" x14ac:dyDescent="0.25">
      <c r="A37" s="13">
        <v>1</v>
      </c>
      <c r="B37" s="16">
        <v>-0.54091775724604896</v>
      </c>
      <c r="C37" s="16">
        <v>-0.56992868708145283</v>
      </c>
      <c r="D37" s="16">
        <v>-0.90714618934626912</v>
      </c>
      <c r="E37" s="16">
        <v>0.45824885942644616</v>
      </c>
      <c r="F37" s="16">
        <v>6.0479919231000108E-2</v>
      </c>
      <c r="G37" s="18"/>
      <c r="H37" s="18"/>
      <c r="I37" s="18"/>
      <c r="J37" s="18"/>
      <c r="K37" s="18"/>
      <c r="L37" s="18"/>
      <c r="M37" s="18"/>
      <c r="N37" s="15"/>
    </row>
    <row r="38" spans="1:14" x14ac:dyDescent="0.25">
      <c r="A38" s="13">
        <v>2</v>
      </c>
      <c r="B38" s="16">
        <v>0.59955356521759051</v>
      </c>
      <c r="C38" s="16">
        <v>-1.2461881594920232</v>
      </c>
      <c r="D38" s="16">
        <v>0.16444304523440428</v>
      </c>
      <c r="E38" s="16">
        <v>0.42578386205300428</v>
      </c>
      <c r="F38" s="16">
        <v>-0.40739281343589495</v>
      </c>
      <c r="G38" s="18"/>
      <c r="H38" s="18"/>
      <c r="I38" s="18"/>
      <c r="J38" s="18"/>
      <c r="K38" s="18"/>
      <c r="L38" s="18"/>
      <c r="M38" s="18"/>
      <c r="N38" s="15"/>
    </row>
    <row r="39" spans="1:14" x14ac:dyDescent="0.25">
      <c r="A39" s="13">
        <v>3</v>
      </c>
      <c r="B39" s="16">
        <v>0.28523048212978619</v>
      </c>
      <c r="C39" s="16">
        <v>0.66713342858383151</v>
      </c>
      <c r="D39" s="16">
        <v>-0.47138482422702888</v>
      </c>
      <c r="E39" s="16">
        <v>-0.45831945884993341</v>
      </c>
      <c r="F39" s="16">
        <v>-1.0025811394376034</v>
      </c>
      <c r="G39" s="18"/>
      <c r="H39" s="18"/>
      <c r="I39" s="18"/>
      <c r="J39" s="18"/>
      <c r="K39" s="18"/>
      <c r="L39" s="18"/>
      <c r="M39" s="18"/>
      <c r="N39" s="15"/>
    </row>
    <row r="40" spans="1:14" x14ac:dyDescent="0.25">
      <c r="A40" s="13">
        <v>4</v>
      </c>
      <c r="B40" s="16">
        <v>1.9236747698478573</v>
      </c>
      <c r="C40" s="16">
        <v>0.58774741182517731</v>
      </c>
      <c r="D40" s="16">
        <v>-0.47539404390356355</v>
      </c>
      <c r="E40" s="16">
        <v>-0.27446641630807295</v>
      </c>
      <c r="F40" s="16">
        <v>-0.74372187625873454</v>
      </c>
      <c r="G40" s="18"/>
      <c r="H40" s="18"/>
      <c r="I40" s="18"/>
      <c r="J40" s="18"/>
      <c r="K40" s="18"/>
      <c r="L40" s="18"/>
      <c r="M40" s="18"/>
      <c r="N40" s="15"/>
    </row>
    <row r="41" spans="1:14" x14ac:dyDescent="0.25">
      <c r="A41" s="13">
        <v>5</v>
      </c>
      <c r="B41" s="16">
        <v>-0.17033238622705879</v>
      </c>
      <c r="C41" s="16">
        <v>0.51695651963047151</v>
      </c>
      <c r="D41" s="16">
        <v>0.65669218660137141</v>
      </c>
      <c r="E41" s="16">
        <v>1.4823343007104071</v>
      </c>
      <c r="F41" s="16">
        <v>7.5765887920548669E-2</v>
      </c>
      <c r="G41" s="18"/>
      <c r="H41" s="18"/>
      <c r="I41" s="18"/>
      <c r="J41" s="18"/>
      <c r="K41" s="18"/>
      <c r="L41" s="18"/>
      <c r="M41" s="18"/>
      <c r="N41" s="15"/>
    </row>
    <row r="42" spans="1:14" x14ac:dyDescent="0.25">
      <c r="A42" s="13">
        <v>6</v>
      </c>
      <c r="B42" s="16">
        <v>4.8584409332299988E-2</v>
      </c>
      <c r="C42" s="16">
        <v>0.53093651579886714</v>
      </c>
      <c r="D42" s="16">
        <v>0.99407319047887321</v>
      </c>
      <c r="E42" s="16">
        <v>-0.28037581176298532</v>
      </c>
      <c r="F42" s="16">
        <v>0.35902465010736168</v>
      </c>
      <c r="G42" s="18"/>
      <c r="H42" s="18"/>
      <c r="I42" s="18"/>
      <c r="J42" s="18"/>
      <c r="K42" s="18"/>
      <c r="L42" s="18"/>
      <c r="M42" s="18"/>
      <c r="N42" s="15"/>
    </row>
    <row r="43" spans="1:14" x14ac:dyDescent="0.25">
      <c r="A43" s="13">
        <v>7</v>
      </c>
      <c r="B43" s="36">
        <v>-1.5383233897594863</v>
      </c>
      <c r="C43" s="36">
        <v>0.63340867714814864</v>
      </c>
      <c r="D43" s="36">
        <v>0.62002871039748264</v>
      </c>
      <c r="E43" s="36">
        <v>0.35065171503912662</v>
      </c>
      <c r="F43" s="9">
        <v>0.12558879905440862</v>
      </c>
      <c r="G43" s="18"/>
      <c r="H43" s="18"/>
      <c r="I43" s="18"/>
      <c r="J43" s="18"/>
      <c r="K43" s="18"/>
      <c r="L43" s="18"/>
      <c r="M43" s="18"/>
      <c r="N43" s="15"/>
    </row>
    <row r="44" spans="1:14" x14ac:dyDescent="0.25">
      <c r="A44" s="17" t="s">
        <v>10</v>
      </c>
      <c r="B44" s="20">
        <f>L33</f>
        <v>0.81485992220684333</v>
      </c>
      <c r="C44" s="20">
        <f>G33</f>
        <v>0.82905909125851052</v>
      </c>
      <c r="D44" s="20">
        <f>D33</f>
        <v>1.0144807890959793</v>
      </c>
      <c r="E44" s="20">
        <f>C33</f>
        <v>1.2758642181972439</v>
      </c>
      <c r="F44" s="20">
        <f>H33</f>
        <v>1.4396561273614836</v>
      </c>
      <c r="G44" s="18"/>
      <c r="H44" s="18"/>
      <c r="I44" s="18"/>
      <c r="J44" s="18"/>
      <c r="K44" s="18"/>
      <c r="L44" s="18"/>
      <c r="M44" s="18"/>
      <c r="N44" s="15"/>
    </row>
    <row r="45" spans="1:14" x14ac:dyDescent="0.25">
      <c r="A45" s="17" t="s">
        <v>12</v>
      </c>
      <c r="B45" s="18" cm="1">
        <f t="array" ref="B45">(1/B44)/(SUM(1/$B$44:$F$44))</f>
        <v>0.25057728510015465</v>
      </c>
      <c r="C45" s="18" cm="1">
        <f t="array" ref="C45">(1/C44)/(SUM(1/$B$44:$F$44))</f>
        <v>0.24628568602216389</v>
      </c>
      <c r="D45" s="18" cm="1">
        <f t="array" ref="D45">(1/D44)/(SUM(1/$B$44:$F$44))</f>
        <v>0.20127082665159882</v>
      </c>
      <c r="E45" s="18" cm="1">
        <f t="array" ref="E45">(1/E44)/(SUM(1/$B$44:$F$44))</f>
        <v>0.1600369256628433</v>
      </c>
      <c r="F45" s="18" cm="1">
        <f t="array" ref="F45">(1/F44)/(SUM(1/$B$44:$F$44))</f>
        <v>0.14182927656323938</v>
      </c>
      <c r="G45" s="18"/>
      <c r="H45" s="18">
        <f>SUM(B45:F45)</f>
        <v>1</v>
      </c>
      <c r="I45" s="18"/>
      <c r="J45" s="18"/>
      <c r="K45" s="18"/>
      <c r="L45" s="18"/>
      <c r="M45" s="18"/>
      <c r="N45" s="15"/>
    </row>
    <row r="46" spans="1:14" x14ac:dyDescent="0.25">
      <c r="A46" s="17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5"/>
    </row>
    <row r="47" spans="1:14" x14ac:dyDescent="0.25">
      <c r="A47" s="17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5"/>
    </row>
    <row r="48" spans="1:14" x14ac:dyDescent="0.25">
      <c r="A48" s="17"/>
      <c r="B48" s="18" t="s">
        <v>1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5"/>
    </row>
    <row r="49" spans="1:14" x14ac:dyDescent="0.25">
      <c r="A49" s="17" t="s">
        <v>0</v>
      </c>
      <c r="B49" s="18">
        <v>1981</v>
      </c>
      <c r="C49" s="18">
        <v>1982</v>
      </c>
      <c r="D49" s="18">
        <v>1983</v>
      </c>
      <c r="E49" s="18">
        <v>1984</v>
      </c>
      <c r="F49" s="18">
        <v>1985</v>
      </c>
      <c r="G49" s="18">
        <v>1986</v>
      </c>
      <c r="H49" s="18">
        <v>1987</v>
      </c>
      <c r="I49" s="18">
        <v>1988</v>
      </c>
      <c r="J49" s="18">
        <v>1989</v>
      </c>
      <c r="K49" s="18">
        <v>1990</v>
      </c>
      <c r="L49" s="18"/>
      <c r="M49" s="18" t="s">
        <v>5</v>
      </c>
      <c r="N49" s="15" t="s">
        <v>6</v>
      </c>
    </row>
    <row r="50" spans="1:14" x14ac:dyDescent="0.25">
      <c r="A50" s="17">
        <v>1</v>
      </c>
      <c r="B50" s="16">
        <v>0.45824885942644616</v>
      </c>
      <c r="C50" s="16">
        <v>-0.90714618934626912</v>
      </c>
      <c r="D50" s="16">
        <v>-7.843477017379738E-2</v>
      </c>
      <c r="E50" s="16">
        <v>1.5956836792279865</v>
      </c>
      <c r="F50" s="16">
        <v>-0.56992868708145283</v>
      </c>
      <c r="G50" s="16">
        <v>6.0479919231000108E-2</v>
      </c>
      <c r="H50" s="16" t="s">
        <v>4</v>
      </c>
      <c r="I50" s="16">
        <v>1.6957879178586144</v>
      </c>
      <c r="J50" s="16">
        <v>-0.60937754204033312</v>
      </c>
      <c r="K50" s="16">
        <v>-0.54091775724604896</v>
      </c>
      <c r="L50" s="16"/>
      <c r="M50" s="19">
        <f>AVERAGE(B50:L50)</f>
        <v>0.12271060331734951</v>
      </c>
      <c r="N50" s="21">
        <f>_xlfn.STDEV.S(B50:L50)</f>
        <v>0.95641582314064288</v>
      </c>
    </row>
    <row r="51" spans="1:14" x14ac:dyDescent="0.25">
      <c r="A51" s="17">
        <v>2</v>
      </c>
      <c r="B51" s="16">
        <v>0.42578386205300428</v>
      </c>
      <c r="C51" s="16">
        <v>0.16444304523440428</v>
      </c>
      <c r="D51" s="16">
        <v>3.7708873372732168E-2</v>
      </c>
      <c r="E51" s="16">
        <v>2.2591843557101918</v>
      </c>
      <c r="F51" s="16">
        <v>-1.2461881594920232</v>
      </c>
      <c r="G51" s="16">
        <v>-0.40739281343589495</v>
      </c>
      <c r="H51" s="16" t="s">
        <v>4</v>
      </c>
      <c r="I51" s="16">
        <v>0.11966972258799292</v>
      </c>
      <c r="J51" s="16">
        <v>-1.3495243305563775</v>
      </c>
      <c r="K51" s="16">
        <v>0.59955356521759051</v>
      </c>
      <c r="L51" s="16"/>
      <c r="M51" s="19">
        <f t="shared" ref="M51:M61" si="0">AVERAGE(B51:L51)</f>
        <v>6.7026457854624522E-2</v>
      </c>
      <c r="N51" s="21">
        <f t="shared" ref="N51:N60" si="1">_xlfn.STDEV.S(B51:L51)</f>
        <v>1.07163376919222</v>
      </c>
    </row>
    <row r="52" spans="1:14" x14ac:dyDescent="0.25">
      <c r="A52" s="17">
        <v>3</v>
      </c>
      <c r="B52" s="16">
        <v>-0.45831945884993341</v>
      </c>
      <c r="C52" s="16">
        <v>-0.47138482422702888</v>
      </c>
      <c r="D52" s="16">
        <v>-1.0567066449774662</v>
      </c>
      <c r="E52" s="16">
        <v>1.123855029684067</v>
      </c>
      <c r="F52" s="16">
        <v>0.66713342858383151</v>
      </c>
      <c r="G52" s="16">
        <v>-1.0025811394376034</v>
      </c>
      <c r="H52" s="16" t="s">
        <v>4</v>
      </c>
      <c r="I52" s="16">
        <v>1.6816088256655899</v>
      </c>
      <c r="J52" s="16">
        <v>-1.1004567358020148</v>
      </c>
      <c r="K52" s="16">
        <v>0.28523048212978619</v>
      </c>
      <c r="L52" s="16"/>
      <c r="M52" s="19">
        <f t="shared" si="0"/>
        <v>-3.6846781914530245E-2</v>
      </c>
      <c r="N52" s="21">
        <f t="shared" si="1"/>
        <v>1.022871321493757</v>
      </c>
    </row>
    <row r="53" spans="1:14" x14ac:dyDescent="0.25">
      <c r="A53" s="17">
        <v>4</v>
      </c>
      <c r="B53" s="16">
        <v>-0.27446641630807295</v>
      </c>
      <c r="C53" s="16">
        <v>-0.47539404390356355</v>
      </c>
      <c r="D53" s="16">
        <v>-0.50763893783718239</v>
      </c>
      <c r="E53" s="16">
        <v>-0.27207758840510843</v>
      </c>
      <c r="F53" s="16">
        <v>0.58774741182517731</v>
      </c>
      <c r="G53" s="16">
        <v>-0.74372187625873454</v>
      </c>
      <c r="H53" s="16" t="s">
        <v>4</v>
      </c>
      <c r="I53" s="16">
        <v>0.71718806513243116</v>
      </c>
      <c r="J53" s="16">
        <v>-1.2216518223013775</v>
      </c>
      <c r="K53" s="16">
        <v>1.9236747698478573</v>
      </c>
      <c r="L53" s="16"/>
      <c r="M53" s="19">
        <f t="shared" si="0"/>
        <v>-2.9593382023174852E-2</v>
      </c>
      <c r="N53" s="21">
        <f t="shared" si="1"/>
        <v>0.95072726549386566</v>
      </c>
    </row>
    <row r="54" spans="1:14" x14ac:dyDescent="0.25">
      <c r="A54" s="17">
        <v>5</v>
      </c>
      <c r="B54" s="16">
        <v>1.4823343007104071</v>
      </c>
      <c r="C54" s="16">
        <v>0.65669218660137141</v>
      </c>
      <c r="D54" s="16">
        <v>-0.91586166690730808</v>
      </c>
      <c r="E54" s="16">
        <v>0.46016750201343332</v>
      </c>
      <c r="F54" s="16">
        <v>0.51695651963047151</v>
      </c>
      <c r="G54" s="16">
        <v>7.5765887920548669E-2</v>
      </c>
      <c r="H54" s="16" t="s">
        <v>4</v>
      </c>
      <c r="I54" s="16">
        <v>-0.96728414590836587</v>
      </c>
      <c r="J54" s="16">
        <v>-1.9663232135312918</v>
      </c>
      <c r="K54" s="16">
        <v>-0.17033238622705879</v>
      </c>
      <c r="L54" s="16"/>
      <c r="M54" s="19">
        <f t="shared" si="0"/>
        <v>-9.1987223966421408E-2</v>
      </c>
      <c r="N54" s="21">
        <f t="shared" si="1"/>
        <v>1.0432536076635637</v>
      </c>
    </row>
    <row r="55" spans="1:14" x14ac:dyDescent="0.25">
      <c r="A55" s="17">
        <v>6</v>
      </c>
      <c r="B55" s="16">
        <v>-0.28037581176298532</v>
      </c>
      <c r="C55" s="16">
        <v>0.99407319047887321</v>
      </c>
      <c r="D55" s="16">
        <v>0.14615233332052888</v>
      </c>
      <c r="E55" s="16">
        <v>0.97880602410174788</v>
      </c>
      <c r="F55" s="16">
        <v>0.53093651579886714</v>
      </c>
      <c r="G55" s="16">
        <v>0.35902465010736168</v>
      </c>
      <c r="H55" s="16" t="s">
        <v>4</v>
      </c>
      <c r="I55" s="16">
        <v>-1.3016995065249095</v>
      </c>
      <c r="J55" s="16">
        <v>-2.1084549254420533</v>
      </c>
      <c r="K55" s="16">
        <v>4.8584409332299988E-2</v>
      </c>
      <c r="L55" s="16"/>
      <c r="M55" s="19">
        <f t="shared" si="0"/>
        <v>-7.0328124510029913E-2</v>
      </c>
      <c r="N55" s="21">
        <f t="shared" si="1"/>
        <v>1.0340971872399851</v>
      </c>
    </row>
    <row r="56" spans="1:14" x14ac:dyDescent="0.25">
      <c r="A56" s="17">
        <v>7</v>
      </c>
      <c r="B56" s="16">
        <v>0.35065171503912662</v>
      </c>
      <c r="C56" s="16">
        <v>0.62002871039748264</v>
      </c>
      <c r="D56" s="16">
        <v>-0.2900993360439012</v>
      </c>
      <c r="E56" s="16">
        <v>1.5618089266314221</v>
      </c>
      <c r="F56" s="16">
        <v>0.63340867714814864</v>
      </c>
      <c r="G56" s="16">
        <v>0.12558879905440862</v>
      </c>
      <c r="H56" s="16" t="s">
        <v>4</v>
      </c>
      <c r="I56" s="16">
        <v>-0.61539975439755645</v>
      </c>
      <c r="J56" s="16">
        <v>-1.530132493460302</v>
      </c>
      <c r="K56" s="16">
        <v>-1.5383233897594863</v>
      </c>
      <c r="L56" s="16"/>
      <c r="M56" s="42">
        <f t="shared" si="0"/>
        <v>-7.5829793932295331E-2</v>
      </c>
      <c r="N56" s="48">
        <f t="shared" si="1"/>
        <v>1.0297139051513684</v>
      </c>
    </row>
    <row r="57" spans="1:14" x14ac:dyDescent="0.25">
      <c r="A57" s="17">
        <v>8</v>
      </c>
      <c r="B57" s="16">
        <v>0.41381098444125602</v>
      </c>
      <c r="C57" s="16">
        <v>0.23455782416232865</v>
      </c>
      <c r="D57" s="16">
        <v>0.7516687654369929</v>
      </c>
      <c r="E57" s="16" t="s">
        <v>4</v>
      </c>
      <c r="F57" s="16">
        <v>0.22084950674609799</v>
      </c>
      <c r="G57" s="16">
        <v>1.3869022448526236</v>
      </c>
      <c r="H57" s="16" t="s">
        <v>4</v>
      </c>
      <c r="I57" s="16">
        <v>-0.48524827384348351</v>
      </c>
      <c r="J57" s="16">
        <v>-0.44280045246703703</v>
      </c>
      <c r="K57" s="16">
        <v>-2.189275844656644</v>
      </c>
      <c r="L57" s="16"/>
      <c r="M57" s="19">
        <f t="shared" si="0"/>
        <v>-1.3691905665983162E-2</v>
      </c>
      <c r="N57" s="21">
        <f>_xlfn.STDEV.S(B57:L57)</f>
        <v>1.0681427328234507</v>
      </c>
    </row>
    <row r="58" spans="1:14" x14ac:dyDescent="0.25">
      <c r="A58" s="17">
        <v>9</v>
      </c>
      <c r="B58" s="16">
        <v>0.61431345031079176</v>
      </c>
      <c r="C58" s="16">
        <v>0.47972032621961597</v>
      </c>
      <c r="D58" s="16">
        <v>1.5238021653000016</v>
      </c>
      <c r="E58" s="16">
        <v>-1.0080406426738754E-2</v>
      </c>
      <c r="F58" s="16">
        <v>0.47591802377826392</v>
      </c>
      <c r="G58" s="16">
        <v>1.003091795464792</v>
      </c>
      <c r="H58" s="16" t="s">
        <v>4</v>
      </c>
      <c r="I58" s="16">
        <v>-1.0315747937942894</v>
      </c>
      <c r="J58" s="16">
        <v>-1.350103244150296</v>
      </c>
      <c r="K58" s="16">
        <v>-1.3511090605203167</v>
      </c>
      <c r="L58" s="16"/>
      <c r="M58" s="41">
        <f t="shared" si="0"/>
        <v>3.9330917353536082E-2</v>
      </c>
      <c r="N58" s="53">
        <f t="shared" si="1"/>
        <v>1.0524244096734237</v>
      </c>
    </row>
    <row r="59" spans="1:14" x14ac:dyDescent="0.25">
      <c r="A59" s="17">
        <v>10</v>
      </c>
      <c r="B59" s="16">
        <v>-0.67743830608759903</v>
      </c>
      <c r="C59" s="16" t="s">
        <v>4</v>
      </c>
      <c r="D59" s="16">
        <v>1.3513411400235003</v>
      </c>
      <c r="E59" s="16">
        <v>0.23102901603125103</v>
      </c>
      <c r="F59" s="16">
        <v>0.6711218046565679</v>
      </c>
      <c r="G59" s="16">
        <v>0.77474327759638739</v>
      </c>
      <c r="H59" s="16" t="s">
        <v>4</v>
      </c>
      <c r="I59" s="16">
        <v>-1.1421643585453971</v>
      </c>
      <c r="J59" s="16">
        <v>-1.7373244249190731</v>
      </c>
      <c r="K59" s="16">
        <v>-8.0098338841872799E-3</v>
      </c>
      <c r="L59" s="16"/>
      <c r="M59" s="41">
        <f t="shared" si="0"/>
        <v>-6.708771064106879E-2</v>
      </c>
      <c r="N59" s="53">
        <f t="shared" si="1"/>
        <v>1.0471693282250882</v>
      </c>
    </row>
    <row r="60" spans="1:14" x14ac:dyDescent="0.25">
      <c r="A60" s="17">
        <v>11</v>
      </c>
      <c r="B60" s="16">
        <v>-1.3064681177204875</v>
      </c>
      <c r="C60" s="16" t="s">
        <v>4</v>
      </c>
      <c r="D60" s="16">
        <v>0.84711799176510527</v>
      </c>
      <c r="E60" s="16">
        <v>0.8094799178026495</v>
      </c>
      <c r="F60" s="16">
        <v>0.33670116680383616</v>
      </c>
      <c r="G60" s="16">
        <v>1.2178146231998654</v>
      </c>
      <c r="H60" s="16" t="s">
        <v>4</v>
      </c>
      <c r="I60" s="16">
        <v>-0.726399083113072</v>
      </c>
      <c r="J60" s="16">
        <v>-1.5021004079454787</v>
      </c>
      <c r="K60" s="16">
        <v>0.65560314155404475</v>
      </c>
      <c r="L60" s="16"/>
      <c r="M60" s="41">
        <f t="shared" si="0"/>
        <v>4.1468654043307865E-2</v>
      </c>
      <c r="N60" s="53">
        <f t="shared" si="1"/>
        <v>1.0607399878448904</v>
      </c>
    </row>
    <row r="61" spans="1:14" ht="15.75" thickBot="1" x14ac:dyDescent="0.3">
      <c r="A61" s="22">
        <v>12</v>
      </c>
      <c r="B61" s="23">
        <v>0.5729448855410636</v>
      </c>
      <c r="C61" s="23" t="s">
        <v>4</v>
      </c>
      <c r="D61" s="23">
        <v>-0.27539349173955224</v>
      </c>
      <c r="E61" s="23">
        <v>-1.1629902541673736</v>
      </c>
      <c r="F61" s="23">
        <v>-0.91514128493927505</v>
      </c>
      <c r="G61" s="23">
        <v>0.70193686794125798</v>
      </c>
      <c r="H61" s="23" t="s">
        <v>4</v>
      </c>
      <c r="I61" s="23">
        <v>-1.2511975218020315</v>
      </c>
      <c r="J61" s="23">
        <v>-0.23591843024682249</v>
      </c>
      <c r="K61" s="23">
        <v>1.268142626818078</v>
      </c>
      <c r="L61" s="23"/>
      <c r="M61" s="54">
        <f t="shared" si="0"/>
        <v>-0.16220207532433195</v>
      </c>
      <c r="N61" s="55">
        <f>_xlfn.STDEV.S(B61:L61)</f>
        <v>0.93394057984392975</v>
      </c>
    </row>
    <row r="64" spans="1:14" ht="15.75" thickBot="1" x14ac:dyDescent="0.3">
      <c r="A64" t="s">
        <v>14</v>
      </c>
    </row>
    <row r="65" spans="1:15" x14ac:dyDescent="0.25">
      <c r="A65" s="10"/>
      <c r="B65" s="11" t="s">
        <v>1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2"/>
    </row>
    <row r="66" spans="1:15" x14ac:dyDescent="0.25">
      <c r="A66" s="17" t="s">
        <v>0</v>
      </c>
      <c r="B66" s="18">
        <v>1980</v>
      </c>
      <c r="C66" s="18">
        <v>1981</v>
      </c>
      <c r="D66" s="18">
        <v>1982</v>
      </c>
      <c r="E66" s="18">
        <v>1983</v>
      </c>
      <c r="F66" s="18">
        <v>1984</v>
      </c>
      <c r="G66" s="18">
        <v>1985</v>
      </c>
      <c r="H66" s="18">
        <v>1986</v>
      </c>
      <c r="I66" s="18">
        <v>1987</v>
      </c>
      <c r="J66" s="18">
        <v>1988</v>
      </c>
      <c r="K66" s="18">
        <v>1989</v>
      </c>
      <c r="L66" s="18">
        <v>1990</v>
      </c>
      <c r="M66" s="18"/>
      <c r="N66" s="15"/>
    </row>
    <row r="67" spans="1:15" x14ac:dyDescent="0.25">
      <c r="A67" s="17">
        <v>2</v>
      </c>
      <c r="B67" s="20">
        <v>0.24171669598463771</v>
      </c>
      <c r="C67" s="20">
        <v>0.42578386205300428</v>
      </c>
      <c r="D67" s="20">
        <v>0.16444304523440428</v>
      </c>
      <c r="E67" s="20">
        <v>3.7708873372732168E-2</v>
      </c>
      <c r="F67" s="20">
        <v>2.2591843557101918</v>
      </c>
      <c r="G67" s="20">
        <v>-1.2461881594920232</v>
      </c>
      <c r="H67" s="20">
        <v>-0.40739281343589495</v>
      </c>
      <c r="I67" s="20" t="s">
        <v>4</v>
      </c>
      <c r="J67" s="20">
        <v>0.11966972258799292</v>
      </c>
      <c r="K67" s="20">
        <v>-1.3495243305563775</v>
      </c>
      <c r="L67" s="20">
        <v>0.59955356521759051</v>
      </c>
      <c r="M67" s="20"/>
      <c r="N67" s="26"/>
      <c r="O67" s="8"/>
    </row>
    <row r="68" spans="1:15" x14ac:dyDescent="0.25">
      <c r="A68" s="17">
        <v>3</v>
      </c>
      <c r="B68" s="20">
        <v>1.0497416961175785</v>
      </c>
      <c r="C68" s="20">
        <v>-0.45831945884993341</v>
      </c>
      <c r="D68" s="20">
        <v>-0.47138482422702888</v>
      </c>
      <c r="E68" s="20">
        <v>-1.0567066449774662</v>
      </c>
      <c r="F68" s="20">
        <v>1.123855029684067</v>
      </c>
      <c r="G68" s="20">
        <v>0.66713342858383151</v>
      </c>
      <c r="H68" s="20">
        <v>-1.0025811394376034</v>
      </c>
      <c r="I68" s="20" t="s">
        <v>4</v>
      </c>
      <c r="J68" s="20">
        <v>1.6816088256655899</v>
      </c>
      <c r="K68" s="20">
        <v>-1.1004567358020148</v>
      </c>
      <c r="L68" s="20">
        <v>0.28523048212978619</v>
      </c>
      <c r="M68" s="20"/>
      <c r="N68" s="26"/>
      <c r="O68" s="8"/>
    </row>
    <row r="69" spans="1:15" x14ac:dyDescent="0.25">
      <c r="A69" s="17">
        <v>4</v>
      </c>
      <c r="B69" s="20">
        <v>1.3005585016229535</v>
      </c>
      <c r="C69" s="20">
        <v>-0.27446641630807295</v>
      </c>
      <c r="D69" s="20">
        <v>-0.47539404390356355</v>
      </c>
      <c r="E69" s="20">
        <v>-0.50763893783718239</v>
      </c>
      <c r="F69" s="20">
        <v>-0.27207758840510843</v>
      </c>
      <c r="G69" s="20">
        <v>0.58774741182517731</v>
      </c>
      <c r="H69" s="20">
        <v>-0.74372187625873454</v>
      </c>
      <c r="I69" s="20" t="s">
        <v>4</v>
      </c>
      <c r="J69" s="20">
        <v>0.71718806513243116</v>
      </c>
      <c r="K69" s="20">
        <v>-1.2216518223013775</v>
      </c>
      <c r="L69" s="20">
        <v>1.9236747698478573</v>
      </c>
      <c r="M69" s="20"/>
      <c r="N69" s="26"/>
      <c r="O69" s="8"/>
    </row>
    <row r="70" spans="1:15" x14ac:dyDescent="0.25">
      <c r="A70" s="17">
        <v>5</v>
      </c>
      <c r="B70" s="20">
        <v>1.0750490184846002</v>
      </c>
      <c r="C70" s="20">
        <v>1.4823343007104071</v>
      </c>
      <c r="D70" s="20">
        <v>0.65669218660137141</v>
      </c>
      <c r="E70" s="20">
        <v>-0.91586166690730808</v>
      </c>
      <c r="F70" s="20">
        <v>0.46016750201343332</v>
      </c>
      <c r="G70" s="20">
        <v>0.51695651963047151</v>
      </c>
      <c r="H70" s="20">
        <v>7.5765887920548669E-2</v>
      </c>
      <c r="I70" s="20" t="s">
        <v>4</v>
      </c>
      <c r="J70" s="20">
        <v>-0.96728414590836587</v>
      </c>
      <c r="K70" s="20">
        <v>-1.9663232135312918</v>
      </c>
      <c r="L70" s="20">
        <v>-0.17033238622705879</v>
      </c>
      <c r="M70" s="20"/>
      <c r="N70" s="26"/>
      <c r="O70" s="8"/>
    </row>
    <row r="71" spans="1:15" x14ac:dyDescent="0.25">
      <c r="A71" s="17">
        <v>6</v>
      </c>
      <c r="B71" s="20">
        <v>0.63295312059026421</v>
      </c>
      <c r="C71" s="20">
        <v>-0.28037581176298532</v>
      </c>
      <c r="D71" s="20">
        <v>0.99407319047887321</v>
      </c>
      <c r="E71" s="20">
        <v>0.14615233332052888</v>
      </c>
      <c r="F71" s="20">
        <v>0.97880602410174788</v>
      </c>
      <c r="G71" s="20">
        <v>0.53093651579886714</v>
      </c>
      <c r="H71" s="20">
        <v>0.35902465010736168</v>
      </c>
      <c r="I71" s="20" t="s">
        <v>4</v>
      </c>
      <c r="J71" s="20">
        <v>-1.3016995065249095</v>
      </c>
      <c r="K71" s="20">
        <v>-2.1084549254420533</v>
      </c>
      <c r="L71" s="20">
        <v>4.8584409332299988E-2</v>
      </c>
      <c r="M71" s="20"/>
      <c r="N71" s="26"/>
      <c r="O71" s="8"/>
    </row>
    <row r="72" spans="1:15" x14ac:dyDescent="0.25">
      <c r="A72" s="17">
        <v>7</v>
      </c>
      <c r="B72" s="20">
        <v>0.68246814539066081</v>
      </c>
      <c r="C72" s="20">
        <v>0.35065171503912662</v>
      </c>
      <c r="D72" s="20">
        <v>0.62002871039748264</v>
      </c>
      <c r="E72" s="20">
        <v>-0.2900993360439012</v>
      </c>
      <c r="F72" s="20">
        <v>1.5618089266314221</v>
      </c>
      <c r="G72" s="20">
        <v>0.63340867714814864</v>
      </c>
      <c r="H72" s="20">
        <v>0.12558879905440862</v>
      </c>
      <c r="I72" s="20" t="s">
        <v>4</v>
      </c>
      <c r="J72" s="20">
        <v>-0.61539975439755645</v>
      </c>
      <c r="K72" s="20">
        <v>-1.530132493460302</v>
      </c>
      <c r="L72" s="20">
        <v>-1.5383233897594863</v>
      </c>
      <c r="M72" s="20"/>
      <c r="N72" s="26"/>
      <c r="O72" s="8"/>
    </row>
    <row r="73" spans="1:15" x14ac:dyDescent="0.25">
      <c r="A73" s="17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5"/>
    </row>
    <row r="74" spans="1:15" x14ac:dyDescent="0.25">
      <c r="A74" s="17" t="s">
        <v>10</v>
      </c>
      <c r="B74" s="18"/>
      <c r="C74" s="19" cm="1">
        <f t="array" ref="C74">SQRT(SUMSQ($B$67:$B$72-C67:C72)/COUNT($B$67:$B$72))</f>
        <v>0.99154642218544486</v>
      </c>
      <c r="D74" s="19" cm="1">
        <f t="array" ref="D74">SQRT(SUMSQ($B$67:$B$72-D67:D72)/COUNT($B$67:$B$72))</f>
        <v>0.98176145937290282</v>
      </c>
      <c r="E74" s="19" cm="1">
        <f t="array" ref="E74">SQRT(SUMSQ($B$67:$B$72-E67:E72)/COUNT($B$67:$B$72))</f>
        <v>1.4659985024490525</v>
      </c>
      <c r="F74" s="19" cm="1">
        <f t="array" ref="F74">SQRT(SUMSQ($B$67:$B$72-F67:F72)/COUNT($B$67:$B$72))</f>
        <v>1.1416206707737842</v>
      </c>
      <c r="G74" s="19" cm="1">
        <f t="array" ref="G74">SQRT(SUMSQ($B$67:$B$72-G67:G72)/COUNT($B$67:$B$72))</f>
        <v>0.72945539633226142</v>
      </c>
      <c r="H74" s="19" cm="1">
        <f t="array" ref="H74">SQRT(SUMSQ($B$67:$B$72-H67:H72)/COUNT($B$67:$B$72))</f>
        <v>1.3035958364143141</v>
      </c>
      <c r="I74" s="19" t="e" cm="1">
        <f t="array" ref="I74">SQRT(SUMSQ($B$67:$B$72-I67:I72)/COUNT($B$67:$B$72))</f>
        <v>#VALUE!</v>
      </c>
      <c r="J74" s="19" cm="1">
        <f t="array" ref="J74">SQRT(SUMSQ($B$67:$B$72-J67:J72)/COUNT($B$67:$B$72))</f>
        <v>1.3135790311570761</v>
      </c>
      <c r="K74" s="19" cm="1">
        <f t="array" ref="K74">SQRT(SUMSQ($B$67:$B$72-K67:K72)/COUNT($B$67:$B$72))</f>
        <v>2.4213567455340339</v>
      </c>
      <c r="L74" s="19" cm="1">
        <f t="array" ref="L74">SQRT(SUMSQ($B$67:$B$72-L67:L72)/COUNT($B$67:$B$72))</f>
        <v>1.149287836119647</v>
      </c>
      <c r="M74" s="19"/>
      <c r="N74" s="15"/>
    </row>
    <row r="75" spans="1:15" x14ac:dyDescent="0.25">
      <c r="A75" s="17" t="s">
        <v>11</v>
      </c>
      <c r="B75" s="18"/>
      <c r="C75" s="20">
        <v>3</v>
      </c>
      <c r="D75" s="20">
        <v>2</v>
      </c>
      <c r="E75" s="18"/>
      <c r="F75" s="20">
        <v>4</v>
      </c>
      <c r="G75" s="20">
        <v>1</v>
      </c>
      <c r="H75" s="20">
        <v>6</v>
      </c>
      <c r="I75" s="18"/>
      <c r="K75" s="18"/>
      <c r="L75" s="20">
        <v>5</v>
      </c>
      <c r="M75" s="18"/>
      <c r="N75" s="15"/>
    </row>
    <row r="76" spans="1:15" x14ac:dyDescent="0.25">
      <c r="A76" s="17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5"/>
    </row>
    <row r="77" spans="1:15" x14ac:dyDescent="0.25">
      <c r="A77" s="13" t="s">
        <v>0</v>
      </c>
      <c r="B77" s="14">
        <v>1985</v>
      </c>
      <c r="C77" s="14">
        <v>1982</v>
      </c>
      <c r="D77" s="14">
        <v>1981</v>
      </c>
      <c r="E77" s="14">
        <v>1990</v>
      </c>
      <c r="F77" s="14">
        <v>1986</v>
      </c>
      <c r="G77" s="18"/>
      <c r="H77" s="18"/>
      <c r="I77" s="18"/>
      <c r="J77" s="14">
        <v>1984</v>
      </c>
      <c r="K77" s="18"/>
      <c r="L77" s="18"/>
      <c r="M77" s="18"/>
      <c r="N77" s="15"/>
    </row>
    <row r="78" spans="1:15" x14ac:dyDescent="0.25">
      <c r="A78" s="13">
        <v>2</v>
      </c>
      <c r="B78" s="20">
        <v>-1.2461881594920232</v>
      </c>
      <c r="C78" s="20">
        <v>0.16444304523440428</v>
      </c>
      <c r="D78" s="20">
        <v>0.42578386205300428</v>
      </c>
      <c r="E78" s="20">
        <v>0.59955356521759051</v>
      </c>
      <c r="F78" s="20">
        <v>-0.40739281343589495</v>
      </c>
      <c r="G78" s="18"/>
      <c r="H78" s="18"/>
      <c r="I78" s="18"/>
      <c r="J78" s="20">
        <v>2.2591843557101918</v>
      </c>
      <c r="K78" s="18"/>
      <c r="L78" s="18"/>
      <c r="M78" s="18"/>
      <c r="N78" s="15"/>
    </row>
    <row r="79" spans="1:15" x14ac:dyDescent="0.25">
      <c r="A79" s="13">
        <v>3</v>
      </c>
      <c r="B79" s="20">
        <v>0.66713342858383151</v>
      </c>
      <c r="C79" s="20">
        <v>-0.47138482422702888</v>
      </c>
      <c r="D79" s="20">
        <v>-0.45831945884993341</v>
      </c>
      <c r="E79" s="20">
        <v>0.28523048212978619</v>
      </c>
      <c r="F79" s="20">
        <v>-1.0025811394376034</v>
      </c>
      <c r="G79" s="18"/>
      <c r="H79" s="18"/>
      <c r="I79" s="18"/>
      <c r="J79" s="20">
        <v>1.123855029684067</v>
      </c>
      <c r="K79" s="18"/>
      <c r="L79" s="18"/>
      <c r="M79" s="18"/>
      <c r="N79" s="15"/>
    </row>
    <row r="80" spans="1:15" x14ac:dyDescent="0.25">
      <c r="A80" s="13">
        <v>4</v>
      </c>
      <c r="B80" s="20">
        <v>0.58774741182517731</v>
      </c>
      <c r="C80" s="20">
        <v>-0.47539404390356355</v>
      </c>
      <c r="D80" s="20">
        <v>-0.27446641630807295</v>
      </c>
      <c r="E80" s="20">
        <v>1.9236747698478573</v>
      </c>
      <c r="F80" s="20">
        <v>-0.74372187625873454</v>
      </c>
      <c r="G80" s="18"/>
      <c r="H80" s="18"/>
      <c r="I80" s="18"/>
      <c r="J80" s="20">
        <v>-0.27207758840510843</v>
      </c>
      <c r="K80" s="18"/>
      <c r="L80" s="18"/>
      <c r="M80" s="18"/>
      <c r="N80" s="15"/>
    </row>
    <row r="81" spans="1:14" x14ac:dyDescent="0.25">
      <c r="A81" s="13">
        <v>5</v>
      </c>
      <c r="B81" s="20">
        <v>0.51695651963047151</v>
      </c>
      <c r="C81" s="20">
        <v>0.65669218660137141</v>
      </c>
      <c r="D81" s="20">
        <v>1.4823343007104071</v>
      </c>
      <c r="E81" s="20">
        <v>-0.17033238622705879</v>
      </c>
      <c r="F81" s="20">
        <v>7.5765887920548669E-2</v>
      </c>
      <c r="G81" s="18"/>
      <c r="H81" s="18"/>
      <c r="I81" s="18"/>
      <c r="J81" s="20">
        <v>0.46016750201343332</v>
      </c>
      <c r="K81" s="18"/>
      <c r="L81" s="18"/>
      <c r="M81" s="18"/>
      <c r="N81" s="15"/>
    </row>
    <row r="82" spans="1:14" x14ac:dyDescent="0.25">
      <c r="A82" s="13">
        <v>6</v>
      </c>
      <c r="B82" s="20">
        <v>0.53093651579886714</v>
      </c>
      <c r="C82" s="20">
        <v>0.99407319047887321</v>
      </c>
      <c r="D82" s="20">
        <v>-0.28037581176298532</v>
      </c>
      <c r="E82" s="20">
        <v>4.8584409332299988E-2</v>
      </c>
      <c r="F82" s="20">
        <v>0.35902465010736168</v>
      </c>
      <c r="G82" s="18"/>
      <c r="H82" s="18"/>
      <c r="I82" s="18"/>
      <c r="J82" s="20">
        <v>0.97880602410174788</v>
      </c>
      <c r="K82" s="18"/>
      <c r="L82" s="18"/>
      <c r="M82" s="18"/>
      <c r="N82" s="15"/>
    </row>
    <row r="83" spans="1:14" x14ac:dyDescent="0.25">
      <c r="A83" s="13">
        <v>7</v>
      </c>
      <c r="B83" s="20">
        <v>0.63340867714814864</v>
      </c>
      <c r="C83" s="20">
        <v>0.62002871039748264</v>
      </c>
      <c r="D83" s="20">
        <v>0.35065171503912662</v>
      </c>
      <c r="E83" s="20">
        <v>-1.5383233897594863</v>
      </c>
      <c r="F83" s="20">
        <v>0.12558879905440862</v>
      </c>
      <c r="G83" s="18"/>
      <c r="H83" s="18"/>
      <c r="I83" s="18"/>
      <c r="J83" s="20">
        <v>1.5618089266314221</v>
      </c>
      <c r="K83" s="18"/>
      <c r="L83" s="18"/>
      <c r="M83" s="18"/>
      <c r="N83" s="15"/>
    </row>
    <row r="84" spans="1:14" x14ac:dyDescent="0.25">
      <c r="A84" s="13">
        <v>8</v>
      </c>
      <c r="B84" s="50">
        <v>0.22084950674609799</v>
      </c>
      <c r="C84" s="50">
        <v>0.23455782416232865</v>
      </c>
      <c r="D84" s="42">
        <v>0.41381098444125602</v>
      </c>
      <c r="E84" s="50">
        <v>-2.189275844656644</v>
      </c>
      <c r="F84" s="49">
        <v>1.3869022448526236</v>
      </c>
      <c r="G84" s="18"/>
      <c r="H84" s="18"/>
      <c r="I84" s="18"/>
      <c r="J84" s="27" t="s">
        <v>4</v>
      </c>
      <c r="K84" s="18"/>
      <c r="L84" s="18"/>
      <c r="M84" s="18"/>
      <c r="N84" s="15"/>
    </row>
    <row r="85" spans="1:14" x14ac:dyDescent="0.25">
      <c r="A85" s="17" t="s">
        <v>10</v>
      </c>
      <c r="B85" s="20">
        <f>G74</f>
        <v>0.72945539633226142</v>
      </c>
      <c r="C85" s="20">
        <f>D74</f>
        <v>0.98176145937290282</v>
      </c>
      <c r="D85" s="20">
        <f>C74</f>
        <v>0.99154642218544486</v>
      </c>
      <c r="E85" s="20">
        <f>L74</f>
        <v>1.149287836119647</v>
      </c>
      <c r="F85" s="19">
        <f>H74</f>
        <v>1.3035958364143141</v>
      </c>
      <c r="G85" s="18"/>
      <c r="H85" s="18"/>
      <c r="I85" s="18"/>
      <c r="J85" s="20">
        <f>F74</f>
        <v>1.1416206707737842</v>
      </c>
      <c r="K85" s="18"/>
      <c r="L85" s="18"/>
      <c r="M85" s="18"/>
      <c r="N85" s="15"/>
    </row>
    <row r="86" spans="1:14" ht="15.75" thickBot="1" x14ac:dyDescent="0.3">
      <c r="A86" s="22" t="s">
        <v>12</v>
      </c>
      <c r="B86" s="28" cm="1">
        <f t="array" ref="B86">(1/B85)/(SUM(1/$B$85:$F$85))</f>
        <v>0.27226034092304019</v>
      </c>
      <c r="C86" s="28" cm="1">
        <f t="array" ref="C86">(1/C85)/(SUM(1/$B$85:$F$85))</f>
        <v>0.20229127248530329</v>
      </c>
      <c r="D86" s="28" cm="1">
        <f t="array" ref="D86">(1/D85)/(SUM(1/$B$85:$F$85))</f>
        <v>0.20029498412776203</v>
      </c>
      <c r="E86" s="28" cm="1">
        <f t="array" ref="E86">(1/E85)/(SUM(1/$B$85:$F$85))</f>
        <v>0.17280420852979197</v>
      </c>
      <c r="F86" s="28" cm="1">
        <f t="array" ref="F86">(1/F85)/(SUM(1/$B$85:$F$85))</f>
        <v>0.15234919393410251</v>
      </c>
      <c r="G86" s="28"/>
      <c r="H86" s="28">
        <f>SUM(B86:F86)</f>
        <v>1</v>
      </c>
      <c r="I86" s="28"/>
      <c r="J86" s="28"/>
      <c r="K86" s="28"/>
      <c r="L86" s="28"/>
      <c r="M86" s="28"/>
      <c r="N86" s="29"/>
    </row>
    <row r="89" spans="1:14" ht="15.75" thickBot="1" x14ac:dyDescent="0.3">
      <c r="A89" t="s">
        <v>15</v>
      </c>
    </row>
    <row r="90" spans="1:14" x14ac:dyDescent="0.25">
      <c r="A90" s="30" t="s">
        <v>0</v>
      </c>
      <c r="B90" s="31">
        <v>1980</v>
      </c>
      <c r="C90" s="31">
        <v>1981</v>
      </c>
      <c r="D90" s="31">
        <v>1982</v>
      </c>
      <c r="E90" s="31">
        <v>1983</v>
      </c>
      <c r="F90" s="31">
        <v>1984</v>
      </c>
      <c r="G90" s="31">
        <v>1985</v>
      </c>
      <c r="H90" s="31">
        <v>1986</v>
      </c>
      <c r="I90" s="31">
        <v>1987</v>
      </c>
      <c r="J90" s="31">
        <v>1988</v>
      </c>
      <c r="K90" s="31">
        <v>1989</v>
      </c>
      <c r="L90" s="31">
        <v>1990</v>
      </c>
      <c r="M90" s="31"/>
      <c r="N90" s="12"/>
    </row>
    <row r="91" spans="1:14" x14ac:dyDescent="0.25">
      <c r="A91" s="13">
        <v>3</v>
      </c>
      <c r="B91" s="16">
        <v>1.0497416961175785</v>
      </c>
      <c r="C91" s="16">
        <v>-0.45831945884993341</v>
      </c>
      <c r="D91" s="16">
        <v>-0.47138482422702888</v>
      </c>
      <c r="E91" s="16">
        <v>-1.0567066449774662</v>
      </c>
      <c r="F91" s="16">
        <v>1.123855029684067</v>
      </c>
      <c r="G91" s="16">
        <v>0.66713342858383151</v>
      </c>
      <c r="H91" s="16">
        <v>-1.0025811394376034</v>
      </c>
      <c r="I91" s="27" t="s">
        <v>4</v>
      </c>
      <c r="J91" s="16">
        <v>1.6816088256655899</v>
      </c>
      <c r="K91" s="16">
        <v>-1.1004567358020148</v>
      </c>
      <c r="L91" s="16">
        <v>0.28523048212978619</v>
      </c>
      <c r="M91" s="16"/>
      <c r="N91" s="15"/>
    </row>
    <row r="92" spans="1:14" x14ac:dyDescent="0.25">
      <c r="A92" s="13">
        <v>4</v>
      </c>
      <c r="B92" s="16">
        <v>1.3005585016229535</v>
      </c>
      <c r="C92" s="16">
        <v>-0.27446641630807295</v>
      </c>
      <c r="D92" s="16">
        <v>-0.47539404390356355</v>
      </c>
      <c r="E92" s="16">
        <v>-0.50763893783718239</v>
      </c>
      <c r="F92" s="16">
        <v>-0.27207758840510843</v>
      </c>
      <c r="G92" s="16">
        <v>0.58774741182517731</v>
      </c>
      <c r="H92" s="16">
        <v>-0.74372187625873454</v>
      </c>
      <c r="I92" s="27" t="s">
        <v>4</v>
      </c>
      <c r="J92" s="16">
        <v>0.71718806513243116</v>
      </c>
      <c r="K92" s="16">
        <v>-1.2216518223013775</v>
      </c>
      <c r="L92" s="16">
        <v>1.9236747698478573</v>
      </c>
      <c r="M92" s="16"/>
      <c r="N92" s="15"/>
    </row>
    <row r="93" spans="1:14" x14ac:dyDescent="0.25">
      <c r="A93" s="13">
        <v>5</v>
      </c>
      <c r="B93" s="16">
        <v>1.0750490184846002</v>
      </c>
      <c r="C93" s="16">
        <v>1.4823343007104071</v>
      </c>
      <c r="D93" s="16">
        <v>0.65669218660137141</v>
      </c>
      <c r="E93" s="16">
        <v>-0.91586166690730808</v>
      </c>
      <c r="F93" s="16">
        <v>0.46016750201343332</v>
      </c>
      <c r="G93" s="16">
        <v>0.51695651963047151</v>
      </c>
      <c r="H93" s="16">
        <v>7.5765887920548669E-2</v>
      </c>
      <c r="I93" s="27" t="s">
        <v>4</v>
      </c>
      <c r="J93" s="16">
        <v>-0.96728414590836587</v>
      </c>
      <c r="K93" s="16">
        <v>-1.9663232135312918</v>
      </c>
      <c r="L93" s="16">
        <v>-0.17033238622705879</v>
      </c>
      <c r="M93" s="16"/>
      <c r="N93" s="15"/>
    </row>
    <row r="94" spans="1:14" x14ac:dyDescent="0.25">
      <c r="A94" s="13">
        <v>6</v>
      </c>
      <c r="B94" s="16">
        <v>0.63295312059026421</v>
      </c>
      <c r="C94" s="16">
        <v>-0.28037581176298532</v>
      </c>
      <c r="D94" s="16">
        <v>0.99407319047887321</v>
      </c>
      <c r="E94" s="16">
        <v>0.14615233332052888</v>
      </c>
      <c r="F94" s="16">
        <v>0.97880602410174788</v>
      </c>
      <c r="G94" s="16">
        <v>0.53093651579886714</v>
      </c>
      <c r="H94" s="16">
        <v>0.35902465010736168</v>
      </c>
      <c r="I94" s="27" t="s">
        <v>4</v>
      </c>
      <c r="J94" s="16">
        <v>-1.3016995065249095</v>
      </c>
      <c r="K94" s="16">
        <v>-2.1084549254420533</v>
      </c>
      <c r="L94" s="16">
        <v>4.8584409332299988E-2</v>
      </c>
      <c r="M94" s="16"/>
      <c r="N94" s="15"/>
    </row>
    <row r="95" spans="1:14" x14ac:dyDescent="0.25">
      <c r="A95" s="13">
        <v>7</v>
      </c>
      <c r="B95" s="16">
        <v>0.68246814539066081</v>
      </c>
      <c r="C95" s="16">
        <v>0.35065171503912662</v>
      </c>
      <c r="D95" s="16">
        <v>0.62002871039748264</v>
      </c>
      <c r="E95" s="16">
        <v>-0.2900993360439012</v>
      </c>
      <c r="F95" s="16">
        <v>1.5618089266314221</v>
      </c>
      <c r="G95" s="16">
        <v>0.63340867714814864</v>
      </c>
      <c r="H95" s="16">
        <v>0.12558879905440862</v>
      </c>
      <c r="I95" s="27" t="s">
        <v>4</v>
      </c>
      <c r="J95" s="16">
        <v>-0.61539975439755645</v>
      </c>
      <c r="K95" s="16">
        <v>-1.530132493460302</v>
      </c>
      <c r="L95" s="16">
        <v>-1.5383233897594863</v>
      </c>
      <c r="M95" s="16"/>
      <c r="N95" s="15"/>
    </row>
    <row r="96" spans="1:14" x14ac:dyDescent="0.25">
      <c r="A96" s="13">
        <v>8</v>
      </c>
      <c r="B96" s="16">
        <v>0.10953524532786452</v>
      </c>
      <c r="C96" s="16">
        <v>0.41381098444125602</v>
      </c>
      <c r="D96" s="16">
        <v>0.23455782416232865</v>
      </c>
      <c r="E96" s="16">
        <v>0.7516687654369929</v>
      </c>
      <c r="F96" s="27" t="s">
        <v>4</v>
      </c>
      <c r="G96" s="16">
        <v>0.22084950674609799</v>
      </c>
      <c r="H96" s="16">
        <v>1.3869022448526236</v>
      </c>
      <c r="I96" s="27" t="s">
        <v>4</v>
      </c>
      <c r="J96" s="16">
        <v>-0.48524827384348351</v>
      </c>
      <c r="K96" s="16">
        <v>-0.44280045246703703</v>
      </c>
      <c r="L96" s="16">
        <v>-2.189275844656644</v>
      </c>
      <c r="M96" s="16"/>
      <c r="N96" s="15"/>
    </row>
    <row r="97" spans="1:14" x14ac:dyDescent="0.25">
      <c r="A97" s="32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16"/>
      <c r="N97" s="15"/>
    </row>
    <row r="98" spans="1:14" x14ac:dyDescent="0.25">
      <c r="A98" s="17"/>
      <c r="B98" s="18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5"/>
    </row>
    <row r="99" spans="1:14" x14ac:dyDescent="0.25">
      <c r="A99" s="17" t="s">
        <v>10</v>
      </c>
      <c r="B99" s="18"/>
      <c r="C99" s="19" cm="1">
        <f t="array" ref="C99">SQRT(SUMSQ($B$91:$B$96-C91:C96)/COUNT($B$91:$B$96))</f>
        <v>0.99646783255332272</v>
      </c>
      <c r="D99" s="19" cm="1">
        <f t="array" ref="D99">SQRT(SUMSQ($B$91:$B$96-D91:D96)/COUNT($B$91:$B$96))</f>
        <v>0.98258102352751064</v>
      </c>
      <c r="E99" s="19" cm="1">
        <f t="array" ref="E99">SQRT(SUMSQ($B$91:$B$96-E91:E96)/COUNT($B$91:$B$96))</f>
        <v>1.4869222082912339</v>
      </c>
      <c r="F99" s="19" t="e" cm="1">
        <f t="array" ref="F99">SQRT(SUMSQ($B$91:$B$96-F91:F96)/COUNT($B$91:$B$96))</f>
        <v>#VALUE!</v>
      </c>
      <c r="G99" s="19" cm="1">
        <f t="array" ref="G99">SQRT(SUMSQ($B$91:$B$96-G91:G96)/COUNT($B$91:$B$96))</f>
        <v>0.40644004422005531</v>
      </c>
      <c r="H99" s="19" cm="1">
        <f t="array" ref="H99">SQRT(SUMSQ($B$91:$B$96-H91:H96)/COUNT($B$91:$B$96))</f>
        <v>1.3787975391958467</v>
      </c>
      <c r="I99" s="19" t="e" cm="1">
        <f t="array" ref="I99">SQRT(SUMSQ($B$91:$B$96-I91:I96)/COUNT($B$91:$B$96))</f>
        <v>#VALUE!</v>
      </c>
      <c r="J99" s="19" cm="1">
        <f t="array" ref="J99">SQRT(SUMSQ($B$91:$B$96-J91:J96)/COUNT($B$91:$B$96))</f>
        <v>1.334903941458957</v>
      </c>
      <c r="K99" s="19" cm="1">
        <f t="array" ref="K99">SQRT(SUMSQ($B$91:$B$96-K91:K96)/COUNT($B$91:$B$96))</f>
        <v>2.3434603208848479</v>
      </c>
      <c r="L99" s="19" cm="1">
        <f t="array" ref="L99">SQRT(SUMSQ($B$91:$B$96-L91:L96)/COUNT($B$91:$B$96))</f>
        <v>1.4765760158764154</v>
      </c>
      <c r="M99" s="19"/>
      <c r="N99" s="15"/>
    </row>
    <row r="100" spans="1:14" x14ac:dyDescent="0.25">
      <c r="A100" s="17" t="s">
        <v>11</v>
      </c>
      <c r="B100" s="18"/>
      <c r="C100" s="16">
        <v>3</v>
      </c>
      <c r="D100" s="16">
        <v>2</v>
      </c>
      <c r="E100" s="18"/>
      <c r="F100" s="18"/>
      <c r="G100" s="16">
        <v>1</v>
      </c>
      <c r="H100" s="16">
        <v>5</v>
      </c>
      <c r="I100" s="18"/>
      <c r="J100" s="16">
        <v>4</v>
      </c>
      <c r="K100" s="18"/>
      <c r="M100" s="18"/>
      <c r="N100" s="15"/>
    </row>
    <row r="101" spans="1:14" ht="15.75" thickBot="1" x14ac:dyDescent="0.3">
      <c r="A101" s="17"/>
      <c r="B101" s="18"/>
      <c r="C101" s="16"/>
      <c r="D101" s="16"/>
      <c r="E101" s="16"/>
      <c r="F101" s="18"/>
      <c r="G101" s="16"/>
      <c r="H101" s="18"/>
      <c r="I101" s="18"/>
      <c r="J101" s="18"/>
      <c r="K101" s="18"/>
      <c r="L101" s="16"/>
      <c r="M101" s="18"/>
      <c r="N101" s="15"/>
    </row>
    <row r="102" spans="1:14" x14ac:dyDescent="0.25">
      <c r="A102" s="13" t="s">
        <v>0</v>
      </c>
      <c r="B102" s="14">
        <v>1985</v>
      </c>
      <c r="C102" s="14">
        <v>1982</v>
      </c>
      <c r="D102" s="14">
        <v>1981</v>
      </c>
      <c r="E102" s="14">
        <v>1988</v>
      </c>
      <c r="F102" s="31">
        <v>1986</v>
      </c>
      <c r="G102" s="18"/>
      <c r="H102" s="18"/>
      <c r="I102" s="18"/>
      <c r="J102" s="18"/>
      <c r="K102" s="18"/>
      <c r="L102" s="18"/>
      <c r="M102" s="18"/>
      <c r="N102" s="15"/>
    </row>
    <row r="103" spans="1:14" x14ac:dyDescent="0.25">
      <c r="A103" s="13">
        <v>3</v>
      </c>
      <c r="B103" s="16">
        <v>-1.0025811394376034</v>
      </c>
      <c r="C103" s="16">
        <v>-0.47138482422702888</v>
      </c>
      <c r="D103" s="16">
        <v>-0.45831945884993341</v>
      </c>
      <c r="E103" s="16">
        <v>1.6816088256655899</v>
      </c>
      <c r="F103" s="16">
        <v>-1.0025811394376034</v>
      </c>
      <c r="G103" s="18"/>
      <c r="H103" s="18"/>
      <c r="I103" s="18"/>
      <c r="J103" s="18"/>
      <c r="K103" s="18"/>
      <c r="L103" s="18"/>
      <c r="M103" s="18"/>
      <c r="N103" s="15"/>
    </row>
    <row r="104" spans="1:14" x14ac:dyDescent="0.25">
      <c r="A104" s="13">
        <v>4</v>
      </c>
      <c r="B104" s="16">
        <v>-0.74372187625873454</v>
      </c>
      <c r="C104" s="16">
        <v>-0.47539404390356355</v>
      </c>
      <c r="D104" s="16">
        <v>-0.27446641630807295</v>
      </c>
      <c r="E104" s="16">
        <v>0.71718806513243116</v>
      </c>
      <c r="F104" s="16">
        <v>-0.74372187625873454</v>
      </c>
      <c r="G104" s="18"/>
      <c r="H104" s="18"/>
      <c r="I104" s="18"/>
      <c r="J104" s="18"/>
      <c r="K104" s="18"/>
      <c r="L104" s="18"/>
      <c r="M104" s="18"/>
      <c r="N104" s="15"/>
    </row>
    <row r="105" spans="1:14" x14ac:dyDescent="0.25">
      <c r="A105" s="13">
        <v>5</v>
      </c>
      <c r="B105" s="16">
        <v>7.5765887920548669E-2</v>
      </c>
      <c r="C105" s="16">
        <v>0.65669218660137141</v>
      </c>
      <c r="D105" s="16">
        <v>1.4823343007104071</v>
      </c>
      <c r="E105" s="16">
        <v>-0.96728414590836587</v>
      </c>
      <c r="F105" s="16">
        <v>7.5765887920548669E-2</v>
      </c>
      <c r="G105" s="18"/>
      <c r="H105" s="18"/>
      <c r="I105" s="18"/>
      <c r="J105" s="18"/>
      <c r="K105" s="18"/>
      <c r="L105" s="18"/>
      <c r="M105" s="18"/>
      <c r="N105" s="15"/>
    </row>
    <row r="106" spans="1:14" x14ac:dyDescent="0.25">
      <c r="A106" s="13">
        <v>6</v>
      </c>
      <c r="B106" s="16">
        <v>0.35902465010736168</v>
      </c>
      <c r="C106" s="16">
        <v>0.99407319047887321</v>
      </c>
      <c r="D106" s="16">
        <v>-0.28037581176298532</v>
      </c>
      <c r="E106" s="16">
        <v>-1.3016995065249095</v>
      </c>
      <c r="F106" s="16">
        <v>0.35902465010736168</v>
      </c>
      <c r="G106" s="18"/>
      <c r="H106" s="18"/>
      <c r="I106" s="18"/>
      <c r="J106" s="18"/>
      <c r="K106" s="18"/>
      <c r="L106" s="18"/>
      <c r="M106" s="18"/>
      <c r="N106" s="15"/>
    </row>
    <row r="107" spans="1:14" x14ac:dyDescent="0.25">
      <c r="A107" s="13">
        <v>7</v>
      </c>
      <c r="B107" s="16">
        <v>0.12558879905440862</v>
      </c>
      <c r="C107" s="16">
        <v>0.62002871039748264</v>
      </c>
      <c r="D107" s="16">
        <v>0.35065171503912662</v>
      </c>
      <c r="E107" s="16">
        <v>-0.61539975439755645</v>
      </c>
      <c r="F107" s="16">
        <v>0.12558879905440862</v>
      </c>
      <c r="G107" s="18"/>
      <c r="H107" s="18"/>
      <c r="I107" s="18"/>
      <c r="J107" s="18"/>
      <c r="K107" s="18"/>
      <c r="L107" s="18"/>
      <c r="M107" s="18"/>
      <c r="N107" s="15"/>
    </row>
    <row r="108" spans="1:14" x14ac:dyDescent="0.25">
      <c r="A108" s="13">
        <v>8</v>
      </c>
      <c r="B108" s="16">
        <v>1.3869022448526236</v>
      </c>
      <c r="C108" s="16">
        <v>0.23455782416232865</v>
      </c>
      <c r="D108" s="16">
        <v>0.41381098444125602</v>
      </c>
      <c r="E108" s="16">
        <v>-0.48524827384348351</v>
      </c>
      <c r="F108" s="16">
        <v>1.3869022448526236</v>
      </c>
      <c r="G108" s="18"/>
      <c r="H108" s="18"/>
      <c r="I108" s="18"/>
      <c r="J108" s="18"/>
      <c r="K108" s="18"/>
      <c r="L108" s="18"/>
      <c r="M108" s="18"/>
      <c r="N108" s="15"/>
    </row>
    <row r="109" spans="1:14" x14ac:dyDescent="0.25">
      <c r="A109" s="13">
        <v>9</v>
      </c>
      <c r="B109" s="50">
        <v>0.47591802377826392</v>
      </c>
      <c r="C109" s="50">
        <v>0.47972032621961597</v>
      </c>
      <c r="D109" s="50">
        <v>0.61431345031079176</v>
      </c>
      <c r="E109" s="50">
        <v>-1.0315747937942894</v>
      </c>
      <c r="F109" s="49">
        <v>1.003091795464792</v>
      </c>
      <c r="G109" s="18"/>
      <c r="H109" s="18"/>
      <c r="I109" s="18"/>
      <c r="J109" s="18"/>
      <c r="K109" s="18"/>
      <c r="L109" s="18"/>
      <c r="M109" s="18"/>
      <c r="N109" s="15"/>
    </row>
    <row r="110" spans="1:14" x14ac:dyDescent="0.25">
      <c r="A110" s="17" t="s">
        <v>10</v>
      </c>
      <c r="B110" s="50">
        <f>G99</f>
        <v>0.40644004422005531</v>
      </c>
      <c r="C110" s="50">
        <f>D99</f>
        <v>0.98258102352751064</v>
      </c>
      <c r="D110" s="50">
        <f>C99</f>
        <v>0.99646783255332272</v>
      </c>
      <c r="E110" s="50">
        <f>J99</f>
        <v>1.334903941458957</v>
      </c>
      <c r="F110" s="50">
        <f>H99</f>
        <v>1.3787975391958467</v>
      </c>
      <c r="G110" s="18"/>
      <c r="H110" s="18"/>
      <c r="I110" s="18"/>
      <c r="J110" s="18"/>
      <c r="K110" s="18"/>
      <c r="L110" s="18"/>
      <c r="M110" s="18"/>
      <c r="N110" s="15"/>
    </row>
    <row r="111" spans="1:14" ht="15.75" thickBot="1" x14ac:dyDescent="0.3">
      <c r="A111" s="22" t="s">
        <v>12</v>
      </c>
      <c r="B111" s="51" cm="1">
        <f t="array" ref="B111">(1/B110)/(SUM(1/$B$110:$F$110))</f>
        <v>0.41309066556524032</v>
      </c>
      <c r="C111" s="51" cm="1">
        <f t="array" ref="C111">(1/C110)/(SUM(1/$B$110:$F$110))</f>
        <v>0.17087302152088379</v>
      </c>
      <c r="D111" s="51" cm="1">
        <f t="array" ref="D111">(1/D110)/(SUM(1/$B$110:$F$110))</f>
        <v>0.1684917293807815</v>
      </c>
      <c r="E111" s="51" cm="1">
        <f t="array" ref="E111">(1/E110)/(SUM(1/$B$110:$F$110))</f>
        <v>0.12577428469926388</v>
      </c>
      <c r="F111" s="51" cm="1">
        <f t="array" ref="F111">(1/F110)/(SUM(1/$B$110:$F$110))</f>
        <v>0.12177029883383049</v>
      </c>
      <c r="G111" s="28"/>
      <c r="H111" s="28">
        <f>SUM(B111:F111)</f>
        <v>1</v>
      </c>
      <c r="I111" s="28"/>
      <c r="J111" s="28"/>
      <c r="K111" s="28"/>
      <c r="L111" s="28"/>
      <c r="M111" s="28"/>
      <c r="N111" s="29"/>
    </row>
    <row r="114" spans="1:14" ht="15.75" thickBot="1" x14ac:dyDescent="0.3">
      <c r="A114" t="s">
        <v>16</v>
      </c>
    </row>
    <row r="115" spans="1:14" x14ac:dyDescent="0.25">
      <c r="A115" s="30" t="s">
        <v>0</v>
      </c>
      <c r="B115" s="31">
        <v>1980</v>
      </c>
      <c r="C115" s="31">
        <v>1981</v>
      </c>
      <c r="D115" s="31">
        <v>1982</v>
      </c>
      <c r="E115" s="31">
        <v>1983</v>
      </c>
      <c r="F115" s="31">
        <v>1984</v>
      </c>
      <c r="G115" s="31">
        <v>1985</v>
      </c>
      <c r="H115" s="31">
        <v>1986</v>
      </c>
      <c r="I115" s="31">
        <v>1987</v>
      </c>
      <c r="J115" s="31">
        <v>1988</v>
      </c>
      <c r="K115" s="31">
        <v>1989</v>
      </c>
      <c r="L115" s="31">
        <v>1990</v>
      </c>
      <c r="M115" s="31"/>
      <c r="N115" s="12"/>
    </row>
    <row r="116" spans="1:14" x14ac:dyDescent="0.25">
      <c r="A116" s="13">
        <v>4</v>
      </c>
      <c r="B116" s="16">
        <v>1.3005585016229535</v>
      </c>
      <c r="C116" s="16">
        <v>-0.27446641630807295</v>
      </c>
      <c r="D116" s="16">
        <v>-0.47539404390356355</v>
      </c>
      <c r="E116" s="16">
        <v>-0.50763893783718239</v>
      </c>
      <c r="F116" s="16">
        <v>-0.27207758840510843</v>
      </c>
      <c r="G116" s="16">
        <v>0.58774741182517731</v>
      </c>
      <c r="H116" s="16">
        <v>-0.74372187625873454</v>
      </c>
      <c r="I116" s="27" t="s">
        <v>4</v>
      </c>
      <c r="J116" s="16">
        <v>0.71718806513243116</v>
      </c>
      <c r="K116" s="16">
        <v>-1.2216518223013775</v>
      </c>
      <c r="L116" s="16">
        <v>1.9236747698478573</v>
      </c>
      <c r="M116" s="16"/>
      <c r="N116" s="15"/>
    </row>
    <row r="117" spans="1:14" x14ac:dyDescent="0.25">
      <c r="A117" s="13">
        <v>5</v>
      </c>
      <c r="B117" s="16">
        <v>1.0750490184846002</v>
      </c>
      <c r="C117" s="16">
        <v>1.4823343007104071</v>
      </c>
      <c r="D117" s="16">
        <v>0.65669218660137141</v>
      </c>
      <c r="E117" s="16">
        <v>-0.91586166690730808</v>
      </c>
      <c r="F117" s="16">
        <v>0.46016750201343332</v>
      </c>
      <c r="G117" s="16">
        <v>0.51695651963047151</v>
      </c>
      <c r="H117" s="16">
        <v>7.5765887920548669E-2</v>
      </c>
      <c r="I117" s="27" t="s">
        <v>4</v>
      </c>
      <c r="J117" s="16">
        <v>-0.96728414590836587</v>
      </c>
      <c r="K117" s="16">
        <v>-1.9663232135312918</v>
      </c>
      <c r="L117" s="16">
        <v>-0.17033238622705879</v>
      </c>
      <c r="M117" s="16"/>
      <c r="N117" s="15"/>
    </row>
    <row r="118" spans="1:14" x14ac:dyDescent="0.25">
      <c r="A118" s="13">
        <v>6</v>
      </c>
      <c r="B118" s="16">
        <v>0.63295312059026421</v>
      </c>
      <c r="C118" s="16">
        <v>-0.28037581176298532</v>
      </c>
      <c r="D118" s="16">
        <v>0.99407319047887321</v>
      </c>
      <c r="E118" s="16">
        <v>0.14615233332052888</v>
      </c>
      <c r="F118" s="16">
        <v>0.97880602410174788</v>
      </c>
      <c r="G118" s="16">
        <v>0.53093651579886714</v>
      </c>
      <c r="H118" s="16">
        <v>0.35902465010736168</v>
      </c>
      <c r="I118" s="27" t="s">
        <v>4</v>
      </c>
      <c r="J118" s="16">
        <v>-1.3016995065249095</v>
      </c>
      <c r="K118" s="16">
        <v>-2.1084549254420533</v>
      </c>
      <c r="L118" s="16">
        <v>4.8584409332299988E-2</v>
      </c>
      <c r="M118" s="16"/>
      <c r="N118" s="15"/>
    </row>
    <row r="119" spans="1:14" x14ac:dyDescent="0.25">
      <c r="A119" s="13">
        <v>7</v>
      </c>
      <c r="B119" s="16">
        <v>0.68246814539066081</v>
      </c>
      <c r="C119" s="16">
        <v>0.35065171503912662</v>
      </c>
      <c r="D119" s="16">
        <v>0.62002871039748264</v>
      </c>
      <c r="E119" s="16">
        <v>-0.2900993360439012</v>
      </c>
      <c r="F119" s="16">
        <v>1.5618089266314221</v>
      </c>
      <c r="G119" s="16">
        <v>0.63340867714814864</v>
      </c>
      <c r="H119" s="16">
        <v>0.12558879905440862</v>
      </c>
      <c r="I119" s="27" t="s">
        <v>4</v>
      </c>
      <c r="J119" s="16">
        <v>-0.61539975439755645</v>
      </c>
      <c r="K119" s="16">
        <v>-1.530132493460302</v>
      </c>
      <c r="L119" s="16">
        <v>-1.5383233897594863</v>
      </c>
      <c r="M119" s="16"/>
      <c r="N119" s="15"/>
    </row>
    <row r="120" spans="1:14" x14ac:dyDescent="0.25">
      <c r="A120" s="13">
        <v>8</v>
      </c>
      <c r="B120" s="16">
        <v>0.10953524532786452</v>
      </c>
      <c r="C120" s="16">
        <v>0.41381098444125602</v>
      </c>
      <c r="D120" s="16">
        <v>0.23455782416232865</v>
      </c>
      <c r="E120" s="16">
        <v>0.7516687654369929</v>
      </c>
      <c r="F120" s="27" t="s">
        <v>4</v>
      </c>
      <c r="G120" s="16">
        <v>0.22084950674609799</v>
      </c>
      <c r="H120" s="16">
        <v>1.3869022448526236</v>
      </c>
      <c r="I120" s="27" t="s">
        <v>4</v>
      </c>
      <c r="J120" s="16">
        <v>-0.48524827384348351</v>
      </c>
      <c r="K120" s="16">
        <v>-0.44280045246703703</v>
      </c>
      <c r="L120" s="16">
        <v>-2.189275844656644</v>
      </c>
      <c r="M120" s="16"/>
      <c r="N120" s="15"/>
    </row>
    <row r="121" spans="1:14" x14ac:dyDescent="0.25">
      <c r="A121" s="13">
        <v>9</v>
      </c>
      <c r="B121" s="16">
        <v>-0.35397825618182349</v>
      </c>
      <c r="C121" s="16">
        <v>0.61431345031079176</v>
      </c>
      <c r="D121" s="16">
        <v>0.47972032621961597</v>
      </c>
      <c r="E121" s="16">
        <v>1.5238021653000016</v>
      </c>
      <c r="F121" s="33">
        <v>-1.0080406426738754E-2</v>
      </c>
      <c r="G121" s="16">
        <v>0.47591802377826392</v>
      </c>
      <c r="H121" s="16">
        <v>1.003091795464792</v>
      </c>
      <c r="I121" s="27" t="s">
        <v>4</v>
      </c>
      <c r="J121" s="16">
        <v>-1.0315747937942894</v>
      </c>
      <c r="K121" s="16">
        <v>-1.350103244150296</v>
      </c>
      <c r="L121" s="16">
        <v>-1.3511090605203167</v>
      </c>
      <c r="M121" s="16"/>
      <c r="N121" s="15"/>
    </row>
    <row r="122" spans="1:14" x14ac:dyDescent="0.25">
      <c r="A122" s="32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16"/>
      <c r="N122" s="15"/>
    </row>
    <row r="123" spans="1:14" x14ac:dyDescent="0.25">
      <c r="A123" s="17"/>
      <c r="B123" s="18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5"/>
    </row>
    <row r="124" spans="1:14" x14ac:dyDescent="0.25">
      <c r="A124" s="17" t="s">
        <v>10</v>
      </c>
      <c r="B124" s="18"/>
      <c r="C124" s="19" cm="1">
        <f t="array" ref="C124">SQRT(SUMSQ($B$116:$B$121-C116:C121)/COUNT($B$116:$B$121))</f>
        <v>0.87759417629691217</v>
      </c>
      <c r="D124" s="19" cm="1">
        <f t="array" ref="D124">SQRT(SUMSQ($B$116:$B$121-D116:D121)/COUNT($B$116:$B$121))</f>
        <v>0.8340683667202885</v>
      </c>
      <c r="E124" s="19" cm="1">
        <f t="array" ref="E124">SQRT(SUMSQ($B$116:$B$121-E116:E121)/COUNT($B$116:$B$121))</f>
        <v>1.4349541583070677</v>
      </c>
      <c r="F124" s="19" t="e" cm="1">
        <f t="array" ref="F124">SQRT(SUMSQ($B$116:$B$121-F116:F121)/COUNT($B$116:$B$121))</f>
        <v>#VALUE!</v>
      </c>
      <c r="G124" s="19" cm="1">
        <f t="array" ref="G124">SQRT(SUMSQ($B$116:$B$121-G116:G121)/COUNT($B$116:$B$121))</f>
        <v>0.50555247112771251</v>
      </c>
      <c r="H124" s="19" cm="1">
        <f t="array" ref="H124">SQRT(SUMSQ($B$116:$B$121-H116:H121)/COUNT($B$116:$B$121))</f>
        <v>1.2271991164361509</v>
      </c>
      <c r="I124" s="19" t="e" cm="1">
        <f t="array" ref="I124">SQRT(SUMSQ($B$116:$B$121-I116:I121)/COUNT($B$116:$B$121))</f>
        <v>#VALUE!</v>
      </c>
      <c r="J124" s="19" cm="1">
        <f t="array" ref="J124">SQRT(SUMSQ($B$116:$B$121-J116:J121)/COUNT($B$116:$B$121))</f>
        <v>1.3386368810545741</v>
      </c>
      <c r="K124" s="19" cm="1">
        <f t="array" ref="K124">SQRT(SUMSQ($B$116:$B$121-K116:K121)/COUNT($B$116:$B$121))</f>
        <v>2.2105711685895422</v>
      </c>
      <c r="L124" s="19" cm="1">
        <f t="array" ref="L124">SQRT(SUMSQ($B$116:$B$121-L116:L121)/COUNT($B$116:$B$121))</f>
        <v>1.4995250819629777</v>
      </c>
      <c r="M124" s="19"/>
      <c r="N124" s="15"/>
    </row>
    <row r="125" spans="1:14" x14ac:dyDescent="0.25">
      <c r="A125" s="17" t="s">
        <v>11</v>
      </c>
      <c r="B125" s="18"/>
      <c r="C125" s="16">
        <v>3</v>
      </c>
      <c r="D125" s="16">
        <v>2</v>
      </c>
      <c r="E125">
        <v>6</v>
      </c>
      <c r="F125" s="18"/>
      <c r="G125" s="16">
        <v>1</v>
      </c>
      <c r="H125" s="16">
        <v>4</v>
      </c>
      <c r="I125" s="18"/>
      <c r="J125" s="16">
        <v>5</v>
      </c>
      <c r="K125" s="18"/>
      <c r="M125" s="18"/>
      <c r="N125" s="15"/>
    </row>
    <row r="126" spans="1:14" ht="15.75" thickBot="1" x14ac:dyDescent="0.3">
      <c r="A126" s="17"/>
      <c r="B126" s="18"/>
      <c r="C126" s="16"/>
      <c r="D126" s="16"/>
      <c r="E126" s="16"/>
      <c r="F126" s="18"/>
      <c r="G126" s="16"/>
      <c r="H126" s="18"/>
      <c r="I126" s="18"/>
      <c r="J126" s="18"/>
      <c r="K126" s="18"/>
      <c r="L126" s="16"/>
      <c r="M126" s="18"/>
      <c r="N126" s="15"/>
    </row>
    <row r="127" spans="1:14" x14ac:dyDescent="0.25">
      <c r="A127" s="13" t="s">
        <v>0</v>
      </c>
      <c r="B127" s="14">
        <v>1985</v>
      </c>
      <c r="C127" s="14">
        <v>1981</v>
      </c>
      <c r="D127" s="31">
        <v>1986</v>
      </c>
      <c r="E127" s="31">
        <v>1988</v>
      </c>
      <c r="F127" s="31">
        <v>1983</v>
      </c>
      <c r="G127" s="18"/>
      <c r="H127" s="18"/>
      <c r="I127" s="14">
        <v>1982</v>
      </c>
      <c r="J127" s="18"/>
      <c r="K127" s="18"/>
      <c r="L127" s="18"/>
      <c r="M127" s="18"/>
      <c r="N127" s="15"/>
    </row>
    <row r="128" spans="1:14" x14ac:dyDescent="0.25">
      <c r="A128" s="13">
        <v>4</v>
      </c>
      <c r="B128" s="16">
        <v>0.58774741182517731</v>
      </c>
      <c r="C128" s="16">
        <v>-0.27446641630807295</v>
      </c>
      <c r="D128" s="16">
        <v>-0.74372187625873454</v>
      </c>
      <c r="E128" s="16">
        <v>0.71718806513243116</v>
      </c>
      <c r="F128" s="16">
        <v>-0.50763893783718239</v>
      </c>
      <c r="G128" s="18"/>
      <c r="H128" s="18"/>
      <c r="I128" s="16">
        <v>-0.47539404390356355</v>
      </c>
      <c r="J128" s="18"/>
      <c r="K128" s="18"/>
      <c r="L128" s="18"/>
      <c r="M128" s="18"/>
      <c r="N128" s="15"/>
    </row>
    <row r="129" spans="1:14" x14ac:dyDescent="0.25">
      <c r="A129" s="13">
        <v>5</v>
      </c>
      <c r="B129" s="16">
        <v>0.51695651963047151</v>
      </c>
      <c r="C129" s="16">
        <v>1.4823343007104071</v>
      </c>
      <c r="D129" s="16">
        <v>7.5765887920548669E-2</v>
      </c>
      <c r="E129" s="16">
        <v>-0.96728414590836587</v>
      </c>
      <c r="F129" s="16">
        <v>-0.91586166690730808</v>
      </c>
      <c r="G129" s="18"/>
      <c r="H129" s="18"/>
      <c r="I129" s="16">
        <v>0.65669218660137141</v>
      </c>
      <c r="J129" s="18"/>
      <c r="K129" s="18"/>
      <c r="L129" s="18"/>
      <c r="M129" s="18"/>
      <c r="N129" s="15"/>
    </row>
    <row r="130" spans="1:14" x14ac:dyDescent="0.25">
      <c r="A130" s="13">
        <v>6</v>
      </c>
      <c r="B130" s="16">
        <v>0.53093651579886714</v>
      </c>
      <c r="C130" s="16">
        <v>-0.28037581176298532</v>
      </c>
      <c r="D130" s="16">
        <v>0.35902465010736168</v>
      </c>
      <c r="E130" s="16">
        <v>-1.3016995065249095</v>
      </c>
      <c r="F130" s="16">
        <v>0.14615233332052888</v>
      </c>
      <c r="G130" s="18"/>
      <c r="H130" s="18"/>
      <c r="I130" s="16">
        <v>0.99407319047887321</v>
      </c>
      <c r="J130" s="18"/>
      <c r="K130" s="18"/>
      <c r="L130" s="18"/>
      <c r="M130" s="18"/>
      <c r="N130" s="15"/>
    </row>
    <row r="131" spans="1:14" x14ac:dyDescent="0.25">
      <c r="A131" s="13">
        <v>7</v>
      </c>
      <c r="B131" s="16">
        <v>0.63340867714814864</v>
      </c>
      <c r="C131" s="16">
        <v>0.35065171503912662</v>
      </c>
      <c r="D131" s="16">
        <v>0.12558879905440862</v>
      </c>
      <c r="E131" s="16">
        <v>-0.61539975439755645</v>
      </c>
      <c r="F131" s="16">
        <v>-0.2900993360439012</v>
      </c>
      <c r="G131" s="18"/>
      <c r="H131" s="18"/>
      <c r="I131" s="16">
        <v>0.62002871039748264</v>
      </c>
      <c r="J131" s="18"/>
      <c r="K131" s="18"/>
      <c r="L131" s="18"/>
      <c r="M131" s="18"/>
      <c r="N131" s="15"/>
    </row>
    <row r="132" spans="1:14" x14ac:dyDescent="0.25">
      <c r="A132" s="13">
        <v>8</v>
      </c>
      <c r="B132" s="16">
        <v>0.22084950674609799</v>
      </c>
      <c r="C132" s="16">
        <v>0.41381098444125602</v>
      </c>
      <c r="D132" s="16">
        <v>1.3869022448526236</v>
      </c>
      <c r="E132" s="16">
        <v>-0.48524827384348351</v>
      </c>
      <c r="F132" s="16">
        <v>0.7516687654369929</v>
      </c>
      <c r="G132" s="18"/>
      <c r="H132" s="18"/>
      <c r="I132" s="16">
        <v>0.23455782416232865</v>
      </c>
      <c r="J132" s="18"/>
      <c r="K132" s="18"/>
      <c r="L132" s="18"/>
      <c r="M132" s="18"/>
      <c r="N132" s="15"/>
    </row>
    <row r="133" spans="1:14" x14ac:dyDescent="0.25">
      <c r="A133" s="13">
        <v>9</v>
      </c>
      <c r="B133" s="16">
        <v>0.47591802377826392</v>
      </c>
      <c r="C133" s="16">
        <v>0.61431345031079176</v>
      </c>
      <c r="D133" s="16">
        <v>1.003091795464792</v>
      </c>
      <c r="E133" s="16">
        <v>-1.0315747937942894</v>
      </c>
      <c r="F133" s="16">
        <v>1.5238021653000016</v>
      </c>
      <c r="G133" s="18"/>
      <c r="H133" s="18"/>
      <c r="I133" s="16">
        <v>0.47972032621961597</v>
      </c>
      <c r="J133" s="18"/>
      <c r="K133" s="18"/>
      <c r="L133" s="18"/>
      <c r="M133" s="18"/>
      <c r="N133" s="15"/>
    </row>
    <row r="134" spans="1:14" x14ac:dyDescent="0.25">
      <c r="A134" s="13">
        <v>10</v>
      </c>
      <c r="B134" s="4">
        <v>0.6711218046565679</v>
      </c>
      <c r="C134" s="16">
        <v>-0.67743830608759903</v>
      </c>
      <c r="D134" s="4">
        <v>0.77474327759638739</v>
      </c>
      <c r="E134" s="16">
        <v>-1.1421643585453971</v>
      </c>
      <c r="F134" s="4">
        <v>1.3513411400235003</v>
      </c>
      <c r="G134" s="18"/>
      <c r="H134" s="18"/>
      <c r="I134" s="7" t="s">
        <v>4</v>
      </c>
      <c r="J134" s="18"/>
      <c r="K134" s="18"/>
      <c r="L134" s="18"/>
      <c r="M134" s="18"/>
      <c r="N134" s="15"/>
    </row>
    <row r="135" spans="1:14" x14ac:dyDescent="0.25">
      <c r="A135" s="17" t="s">
        <v>10</v>
      </c>
      <c r="B135" s="20">
        <f>G124</f>
        <v>0.50555247112771251</v>
      </c>
      <c r="C135" s="20">
        <f>C124</f>
        <v>0.87759417629691217</v>
      </c>
      <c r="D135" s="20">
        <f>H124</f>
        <v>1.2271991164361509</v>
      </c>
      <c r="E135" s="20">
        <f>J124</f>
        <v>1.3386368810545741</v>
      </c>
      <c r="F135" s="8">
        <f>E124</f>
        <v>1.4349541583070677</v>
      </c>
      <c r="G135" s="18"/>
      <c r="H135" s="18"/>
      <c r="I135" s="20">
        <f>D124</f>
        <v>0.8340683667202885</v>
      </c>
      <c r="J135" s="18"/>
      <c r="K135" s="18"/>
      <c r="L135" s="18"/>
      <c r="M135" s="18"/>
      <c r="N135" s="15"/>
    </row>
    <row r="136" spans="1:14" ht="15.75" thickBot="1" x14ac:dyDescent="0.3">
      <c r="A136" s="22" t="s">
        <v>12</v>
      </c>
      <c r="B136" s="35" cm="1">
        <f t="array" ref="B136">(1/B135)/(SUM(1/$B$135:$F$135))</f>
        <v>0.36791792911818993</v>
      </c>
      <c r="C136" s="35" cm="1">
        <f t="array" ref="C136">(1/C135)/(SUM(1/$B$135:$F$135))</f>
        <v>0.21194513735579121</v>
      </c>
      <c r="D136" s="35" cm="1">
        <f t="array" ref="D136">(1/D135)/(SUM(1/$B$135:$F$135))</f>
        <v>0.15156612789785109</v>
      </c>
      <c r="E136" s="35" cm="1">
        <f t="array" ref="E136">(1/E135)/(SUM(1/$B$135:$F$135))</f>
        <v>0.13894867298991478</v>
      </c>
      <c r="F136" s="35" cm="1">
        <f t="array" ref="F136">(1/F135)/(SUM(1/$B$135:$F$135))</f>
        <v>0.12962213263825303</v>
      </c>
      <c r="G136" s="28"/>
      <c r="H136" s="28">
        <f>SUM(B136:F136)</f>
        <v>1</v>
      </c>
      <c r="I136" s="28"/>
      <c r="J136" s="28"/>
      <c r="K136" s="28"/>
      <c r="L136" s="28"/>
      <c r="M136" s="28"/>
      <c r="N136" s="29"/>
    </row>
    <row r="139" spans="1:14" ht="15.75" thickBot="1" x14ac:dyDescent="0.3">
      <c r="A139" t="s">
        <v>17</v>
      </c>
    </row>
    <row r="140" spans="1:14" x14ac:dyDescent="0.25">
      <c r="A140" s="30" t="s">
        <v>0</v>
      </c>
      <c r="B140" s="31">
        <v>1980</v>
      </c>
      <c r="C140" s="31">
        <v>1981</v>
      </c>
      <c r="D140" s="31">
        <v>1982</v>
      </c>
      <c r="E140" s="31">
        <v>1983</v>
      </c>
      <c r="F140" s="31">
        <v>1984</v>
      </c>
      <c r="G140" s="31">
        <v>1985</v>
      </c>
      <c r="H140" s="31">
        <v>1986</v>
      </c>
      <c r="I140" s="31">
        <v>1987</v>
      </c>
      <c r="J140" s="31">
        <v>1988</v>
      </c>
      <c r="K140" s="31">
        <v>1989</v>
      </c>
      <c r="L140" s="58">
        <v>1990</v>
      </c>
      <c r="M140" s="31"/>
      <c r="N140" s="12"/>
    </row>
    <row r="141" spans="1:14" x14ac:dyDescent="0.25">
      <c r="A141" s="13">
        <v>7</v>
      </c>
      <c r="B141" s="20">
        <v>0.68246814539066081</v>
      </c>
      <c r="C141" s="16">
        <v>0.35065171503912662</v>
      </c>
      <c r="D141" s="16">
        <v>0.62002871039748264</v>
      </c>
      <c r="E141" s="16">
        <v>-0.2900993360439012</v>
      </c>
      <c r="F141" s="16">
        <v>1.5618089266314221</v>
      </c>
      <c r="G141" s="16">
        <v>0.63340867714814864</v>
      </c>
      <c r="H141" s="16">
        <v>0.12558879905440862</v>
      </c>
      <c r="I141" s="27" t="s">
        <v>4</v>
      </c>
      <c r="J141" s="16">
        <v>-0.61539975439755645</v>
      </c>
      <c r="K141" s="16">
        <v>-1.530132493460302</v>
      </c>
      <c r="L141" s="59">
        <v>-1.5383233897594863</v>
      </c>
      <c r="M141" s="16"/>
      <c r="N141" s="15"/>
    </row>
    <row r="142" spans="1:14" x14ac:dyDescent="0.25">
      <c r="A142" s="13">
        <v>8</v>
      </c>
      <c r="B142" s="20">
        <v>0.10953524532786452</v>
      </c>
      <c r="C142" s="16">
        <v>0.41381098444125602</v>
      </c>
      <c r="D142" s="16">
        <v>0.23455782416232865</v>
      </c>
      <c r="E142" s="16">
        <v>0.7516687654369929</v>
      </c>
      <c r="F142" s="27" t="s">
        <v>4</v>
      </c>
      <c r="G142" s="16">
        <v>0.22084950674609799</v>
      </c>
      <c r="H142" s="16">
        <v>1.3869022448526236</v>
      </c>
      <c r="I142" s="27" t="s">
        <v>4</v>
      </c>
      <c r="J142" s="16">
        <v>-0.48524827384348351</v>
      </c>
      <c r="K142" s="16">
        <v>-0.44280045246703703</v>
      </c>
      <c r="L142" s="59">
        <v>-2.189275844656644</v>
      </c>
      <c r="M142" s="16"/>
      <c r="N142" s="15"/>
    </row>
    <row r="143" spans="1:14" x14ac:dyDescent="0.25">
      <c r="A143" s="13">
        <v>9</v>
      </c>
      <c r="B143" s="20">
        <v>-0.35397825618182349</v>
      </c>
      <c r="C143" s="16">
        <v>0.61431345031079176</v>
      </c>
      <c r="D143" s="16">
        <v>0.47972032621961597</v>
      </c>
      <c r="E143" s="16">
        <v>1.5238021653000016</v>
      </c>
      <c r="F143" s="16">
        <v>-1.0080406426738754E-2</v>
      </c>
      <c r="G143" s="16">
        <v>0.47591802377826392</v>
      </c>
      <c r="H143" s="16">
        <v>1.003091795464792</v>
      </c>
      <c r="I143" s="27" t="s">
        <v>4</v>
      </c>
      <c r="J143" s="16">
        <v>-1.0315747937942894</v>
      </c>
      <c r="K143" s="16">
        <v>-1.350103244150296</v>
      </c>
      <c r="L143" s="59">
        <v>-1.3511090605203167</v>
      </c>
      <c r="M143" s="16"/>
      <c r="N143" s="15"/>
    </row>
    <row r="144" spans="1:14" x14ac:dyDescent="0.25">
      <c r="A144" s="13">
        <v>10</v>
      </c>
      <c r="B144" s="20">
        <v>0.53670168512855132</v>
      </c>
      <c r="C144" s="16">
        <v>-0.67743830608759903</v>
      </c>
      <c r="D144" s="27" t="s">
        <v>4</v>
      </c>
      <c r="E144" s="16">
        <v>1.3513411400235003</v>
      </c>
      <c r="F144" s="16">
        <v>0.23102901603125103</v>
      </c>
      <c r="G144" s="16">
        <v>0.6711218046565679</v>
      </c>
      <c r="H144" s="16">
        <v>0.77474327759638739</v>
      </c>
      <c r="I144" s="27" t="s">
        <v>4</v>
      </c>
      <c r="J144" s="16">
        <v>-1.1421643585453971</v>
      </c>
      <c r="K144" s="16">
        <v>-1.7373244249190731</v>
      </c>
      <c r="L144" s="59">
        <v>-8.0098338841872799E-3</v>
      </c>
      <c r="M144" s="16"/>
      <c r="N144" s="15"/>
    </row>
    <row r="145" spans="1:14" x14ac:dyDescent="0.25">
      <c r="A145" s="13">
        <v>11</v>
      </c>
      <c r="B145" s="20">
        <v>-0.33174923234646231</v>
      </c>
      <c r="C145" s="16">
        <v>-1.3064681177204875</v>
      </c>
      <c r="D145" s="27" t="s">
        <v>4</v>
      </c>
      <c r="E145" s="16">
        <v>0.84711799176510527</v>
      </c>
      <c r="F145" s="33">
        <v>0.8094799178026495</v>
      </c>
      <c r="G145" s="16">
        <v>0.33670116680383616</v>
      </c>
      <c r="H145" s="16">
        <v>1.2178146231998654</v>
      </c>
      <c r="I145" s="27" t="s">
        <v>4</v>
      </c>
      <c r="J145" s="16">
        <v>-0.726399083113072</v>
      </c>
      <c r="K145" s="16">
        <v>-1.5021004079454787</v>
      </c>
      <c r="L145" s="59">
        <v>0.65560314155404475</v>
      </c>
      <c r="M145" s="16"/>
      <c r="N145" s="15"/>
    </row>
    <row r="146" spans="1:14" x14ac:dyDescent="0.25">
      <c r="A146" s="13">
        <v>12</v>
      </c>
      <c r="B146" s="20">
        <v>1.2976166025946572</v>
      </c>
      <c r="C146" s="16">
        <v>0.5729448855410636</v>
      </c>
      <c r="D146" s="27" t="s">
        <v>4</v>
      </c>
      <c r="E146" s="16">
        <v>-0.27539349173955224</v>
      </c>
      <c r="F146" s="33">
        <v>-1.1629902541673736</v>
      </c>
      <c r="G146" s="16">
        <v>-0.91514128493927505</v>
      </c>
      <c r="H146" s="16">
        <v>0.70193686794125798</v>
      </c>
      <c r="I146" s="27" t="s">
        <v>4</v>
      </c>
      <c r="J146" s="16">
        <v>-1.2511975218020315</v>
      </c>
      <c r="K146" s="16">
        <v>-0.23591843024682249</v>
      </c>
      <c r="L146" s="59">
        <v>1.268142626818078</v>
      </c>
      <c r="M146" s="16"/>
      <c r="N146" s="15"/>
    </row>
    <row r="147" spans="1:14" x14ac:dyDescent="0.25">
      <c r="A147" s="32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16"/>
      <c r="N147" s="15"/>
    </row>
    <row r="148" spans="1:14" x14ac:dyDescent="0.25">
      <c r="A148" s="17"/>
      <c r="B148" s="18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5"/>
    </row>
    <row r="149" spans="1:14" x14ac:dyDescent="0.25">
      <c r="A149" s="17" t="s">
        <v>10</v>
      </c>
      <c r="B149" s="18"/>
      <c r="C149" s="42" cm="1">
        <f t="array" ref="C149">SQRT(SUMSQ($B$141:$B$146-C141:C146)/COUNT($B$141:$B$146))</f>
        <v>0.82559439385604227</v>
      </c>
      <c r="D149" s="42" t="e" cm="1">
        <f t="array" ref="D149">SQRT(SUMSQ($B$141:$B$146-D141:D146)/COUNT($B$141:$B$146))</f>
        <v>#VALUE!</v>
      </c>
      <c r="E149" s="42" cm="1">
        <f t="array" ref="E149">SQRT(SUMSQ($B$141:$B$146-E141:E146)/COUNT($B$141:$B$146))</f>
        <v>1.2524647969321359</v>
      </c>
      <c r="F149" s="42" t="e" cm="1">
        <f t="array" ref="F149">SQRT(SUMSQ($B$141:$B$146-F141:F146)/COUNT($B$141:$B$146))</f>
        <v>#VALUE!</v>
      </c>
      <c r="G149" s="42" cm="1">
        <f t="array" ref="G149">SQRT(SUMSQ($B$141:$B$146-G141:G146)/COUNT($B$141:$B$146))</f>
        <v>1.0053786770178246</v>
      </c>
      <c r="H149" s="42" cm="1">
        <f t="array" ref="H149">SQRT(SUMSQ($B$141:$B$146-H141:H146)/COUNT($B$141:$B$146))</f>
        <v>1.0484962622222276</v>
      </c>
      <c r="I149" s="42" t="e" cm="1">
        <f t="array" ref="I149">SQRT(SUMSQ($B$141:$B$146-I141:I146)/COUNT($B$141:$B$146))</f>
        <v>#VALUE!</v>
      </c>
      <c r="J149" s="42" cm="1">
        <f t="array" ref="J149">SQRT(SUMSQ($B$141:$B$146-J141:J146)/COUNT($B$141:$B$146))</f>
        <v>1.4123360510042997</v>
      </c>
      <c r="K149" s="42" cm="1">
        <f t="array" ref="K149">SQRT(SUMSQ($B$141:$B$146-K141:K146)/COUNT($B$141:$B$146))</f>
        <v>1.585643277564551</v>
      </c>
      <c r="L149" s="60" cm="1">
        <f t="array" ref="L149">SQRT(SUMSQ($B$141:$B$146-L141:L146)/COUNT($B$141:$B$146))</f>
        <v>1.4424031669076465</v>
      </c>
      <c r="M149" s="42"/>
      <c r="N149" s="15"/>
    </row>
    <row r="150" spans="1:14" x14ac:dyDescent="0.25">
      <c r="A150" s="17" t="s">
        <v>11</v>
      </c>
      <c r="B150" s="18"/>
      <c r="C150" s="16">
        <v>1</v>
      </c>
      <c r="E150" s="16">
        <v>4</v>
      </c>
      <c r="F150" s="18"/>
      <c r="G150" s="16">
        <v>2</v>
      </c>
      <c r="H150" s="16">
        <v>3</v>
      </c>
      <c r="I150" s="18"/>
      <c r="J150" s="16">
        <v>5</v>
      </c>
      <c r="K150" s="33">
        <v>7</v>
      </c>
      <c r="L150" s="61">
        <v>6</v>
      </c>
      <c r="M150" s="18"/>
      <c r="N150" s="15"/>
    </row>
    <row r="151" spans="1:14" ht="15.75" thickBot="1" x14ac:dyDescent="0.3">
      <c r="A151" s="17"/>
      <c r="B151" s="18"/>
      <c r="C151" s="16"/>
      <c r="D151" s="16"/>
      <c r="E151" s="16"/>
      <c r="F151" s="18"/>
      <c r="G151" s="16"/>
      <c r="H151" s="18"/>
      <c r="I151" s="18"/>
      <c r="J151" s="18"/>
      <c r="K151" s="18"/>
      <c r="L151" s="16"/>
      <c r="M151" s="18"/>
      <c r="N151" s="15"/>
    </row>
    <row r="152" spans="1:14" x14ac:dyDescent="0.25">
      <c r="A152" s="13" t="s">
        <v>0</v>
      </c>
      <c r="B152" s="31">
        <v>1981</v>
      </c>
      <c r="C152" s="31">
        <v>1985</v>
      </c>
      <c r="D152" s="31">
        <v>1983</v>
      </c>
      <c r="E152" s="31">
        <v>1988</v>
      </c>
      <c r="F152" s="31">
        <v>1989</v>
      </c>
      <c r="G152" s="18"/>
      <c r="H152" s="18"/>
      <c r="I152" s="31">
        <v>1986</v>
      </c>
      <c r="J152" s="18"/>
      <c r="K152" s="18"/>
      <c r="M152" s="18"/>
      <c r="N152" s="15"/>
    </row>
    <row r="153" spans="1:14" x14ac:dyDescent="0.25">
      <c r="A153" s="13">
        <v>7</v>
      </c>
      <c r="B153" s="16">
        <v>0.35065171503912662</v>
      </c>
      <c r="C153" s="16">
        <v>0.63340867714814864</v>
      </c>
      <c r="D153" s="16">
        <v>-0.2900993360439012</v>
      </c>
      <c r="E153" s="16">
        <v>-0.61539975439755645</v>
      </c>
      <c r="F153" s="16">
        <v>-1.530132493460302</v>
      </c>
      <c r="G153" s="18"/>
      <c r="H153" s="18"/>
      <c r="I153" s="16">
        <v>0.12558879905440862</v>
      </c>
      <c r="J153" s="18"/>
      <c r="K153" s="18"/>
      <c r="L153" s="18"/>
      <c r="M153" s="18"/>
      <c r="N153" s="15"/>
    </row>
    <row r="154" spans="1:14" x14ac:dyDescent="0.25">
      <c r="A154" s="13">
        <v>8</v>
      </c>
      <c r="B154" s="16">
        <v>0.41381098444125602</v>
      </c>
      <c r="C154" s="16">
        <v>0.22084950674609799</v>
      </c>
      <c r="D154" s="16">
        <v>0.7516687654369929</v>
      </c>
      <c r="E154" s="16">
        <v>-0.48524827384348351</v>
      </c>
      <c r="F154" s="16">
        <v>-0.44280045246703703</v>
      </c>
      <c r="G154" s="18"/>
      <c r="H154" s="18"/>
      <c r="I154" s="16">
        <v>1.3869022448526236</v>
      </c>
      <c r="J154" s="18"/>
      <c r="K154" s="18"/>
      <c r="M154" s="18"/>
      <c r="N154" s="15"/>
    </row>
    <row r="155" spans="1:14" x14ac:dyDescent="0.25">
      <c r="A155" s="13">
        <v>9</v>
      </c>
      <c r="B155" s="16">
        <v>0.61431345031079176</v>
      </c>
      <c r="C155" s="16">
        <v>0.47591802377826392</v>
      </c>
      <c r="D155" s="16">
        <v>1.5238021653000016</v>
      </c>
      <c r="E155" s="16">
        <v>-1.0315747937942894</v>
      </c>
      <c r="F155" s="16">
        <v>-1.350103244150296</v>
      </c>
      <c r="G155" s="18"/>
      <c r="H155" s="18"/>
      <c r="I155" s="16">
        <v>1.003091795464792</v>
      </c>
      <c r="J155" s="18"/>
      <c r="K155" s="18"/>
      <c r="L155" s="18"/>
      <c r="M155" s="18"/>
      <c r="N155" s="15"/>
    </row>
    <row r="156" spans="1:14" x14ac:dyDescent="0.25">
      <c r="A156" s="13">
        <v>10</v>
      </c>
      <c r="B156" s="16">
        <v>-0.67743830608759903</v>
      </c>
      <c r="C156" s="16">
        <v>0.6711218046565679</v>
      </c>
      <c r="D156" s="16">
        <v>1.3513411400235003</v>
      </c>
      <c r="E156" s="16">
        <v>-1.1421643585453971</v>
      </c>
      <c r="F156" s="16">
        <v>-1.7373244249190731</v>
      </c>
      <c r="G156" s="18"/>
      <c r="H156" s="18"/>
      <c r="I156" s="16">
        <v>0.77474327759638739</v>
      </c>
      <c r="J156" s="18"/>
      <c r="K156" s="18"/>
      <c r="L156" s="18"/>
      <c r="M156" s="18"/>
      <c r="N156" s="15"/>
    </row>
    <row r="157" spans="1:14" x14ac:dyDescent="0.25">
      <c r="A157" s="13">
        <v>11</v>
      </c>
      <c r="B157" s="16">
        <v>-1.3064681177204875</v>
      </c>
      <c r="C157" s="16">
        <v>0.33670116680383616</v>
      </c>
      <c r="D157" s="16">
        <v>0.84711799176510527</v>
      </c>
      <c r="E157" s="16">
        <v>-0.726399083113072</v>
      </c>
      <c r="F157" s="16">
        <v>-1.5021004079454787</v>
      </c>
      <c r="G157" s="18"/>
      <c r="H157" s="18"/>
      <c r="I157" s="16">
        <v>1.2178146231998654</v>
      </c>
      <c r="J157" s="18"/>
      <c r="K157" s="18"/>
      <c r="L157" s="18"/>
      <c r="M157" s="18"/>
      <c r="N157" s="15"/>
    </row>
    <row r="158" spans="1:14" x14ac:dyDescent="0.25">
      <c r="A158" s="13">
        <v>12</v>
      </c>
      <c r="B158" s="16">
        <v>0.5729448855410636</v>
      </c>
      <c r="C158" s="16">
        <v>-0.91514128493927505</v>
      </c>
      <c r="D158" s="16">
        <v>-0.27539349173955224</v>
      </c>
      <c r="E158" s="16">
        <v>-1.2511975218020315</v>
      </c>
      <c r="F158" s="16">
        <v>-0.23591843024682249</v>
      </c>
      <c r="G158" s="18"/>
      <c r="H158" s="18"/>
      <c r="I158" s="16">
        <v>0.70193686794125798</v>
      </c>
      <c r="J158" s="18"/>
      <c r="K158" s="18"/>
      <c r="L158" s="18"/>
      <c r="M158" s="18"/>
      <c r="N158" s="15"/>
    </row>
    <row r="159" spans="1:14" x14ac:dyDescent="0.25">
      <c r="A159" s="13">
        <v>1</v>
      </c>
      <c r="B159" s="49">
        <v>-0.90714618934626901</v>
      </c>
      <c r="C159" s="50">
        <v>6.0479919231000108E-2</v>
      </c>
      <c r="D159" s="50">
        <v>1.5956836792279865</v>
      </c>
      <c r="E159" s="49">
        <v>-0.60937754204033312</v>
      </c>
      <c r="F159" s="49">
        <v>-0.54091775724604896</v>
      </c>
      <c r="G159" s="18"/>
      <c r="H159" s="18"/>
      <c r="I159" s="7" t="s">
        <v>4</v>
      </c>
      <c r="J159" s="18"/>
      <c r="K159" s="18"/>
      <c r="L159" s="18"/>
      <c r="M159" s="18"/>
      <c r="N159" s="15"/>
    </row>
    <row r="160" spans="1:14" x14ac:dyDescent="0.25">
      <c r="A160" s="17" t="s">
        <v>10</v>
      </c>
      <c r="B160" s="50">
        <f>C149</f>
        <v>0.82559439385604227</v>
      </c>
      <c r="C160" s="50">
        <f>G149</f>
        <v>1.0053786770178246</v>
      </c>
      <c r="D160" s="50">
        <f>E149</f>
        <v>1.2524647969321359</v>
      </c>
      <c r="E160" s="50">
        <f>J149</f>
        <v>1.4123360510042997</v>
      </c>
      <c r="F160" s="49">
        <f>K149</f>
        <v>1.585643277564551</v>
      </c>
      <c r="G160" s="18"/>
      <c r="H160" s="18"/>
      <c r="I160" s="20">
        <f>H149</f>
        <v>1.0484962622222276</v>
      </c>
      <c r="J160" s="18"/>
      <c r="K160" s="18"/>
      <c r="L160" s="18"/>
      <c r="M160" s="18"/>
      <c r="N160" s="15"/>
    </row>
    <row r="161" spans="1:14" ht="15.75" thickBot="1" x14ac:dyDescent="0.3">
      <c r="A161" s="18" t="s">
        <v>12</v>
      </c>
      <c r="B161" s="36" cm="1">
        <f t="array" ref="B161">(1/B160)/(SUM(1/$B$160:$F$160))</f>
        <v>0.27889481678281053</v>
      </c>
      <c r="C161" s="36" cm="1">
        <f t="array" ref="C161">(1/C160)/(SUM(1/$B$160:$F$160))</f>
        <v>0.2290221609775738</v>
      </c>
      <c r="D161" s="36" cm="1">
        <f t="array" ref="D161">(1/D160)/(SUM(1/$B$160:$F$160))</f>
        <v>0.18384069378667942</v>
      </c>
      <c r="E161" s="36" cm="1">
        <f t="array" ref="E161">(1/E160)/(SUM(1/$B$160:$F$160))</f>
        <v>0.16303060241765041</v>
      </c>
      <c r="F161" s="36" cm="1">
        <f t="array" ref="F161">(1/F160)/(SUM(1/$B$160:$F$160))</f>
        <v>0.14521172603528593</v>
      </c>
      <c r="G161" s="18"/>
      <c r="H161" s="28">
        <f>SUM(B161:F161)</f>
        <v>1.0000000000000002</v>
      </c>
      <c r="I161" s="18"/>
      <c r="J161" s="18"/>
      <c r="K161" s="18"/>
      <c r="L161" s="18"/>
      <c r="M161" s="18"/>
      <c r="N161" s="18"/>
    </row>
    <row r="163" spans="1:14" x14ac:dyDescent="0.25">
      <c r="A163" s="17"/>
      <c r="B163" s="18" t="s">
        <v>1</v>
      </c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5"/>
    </row>
    <row r="164" spans="1:14" x14ac:dyDescent="0.25">
      <c r="A164" s="17" t="s">
        <v>0</v>
      </c>
      <c r="B164" s="18">
        <v>1980</v>
      </c>
      <c r="C164" s="18">
        <v>1982</v>
      </c>
      <c r="D164" s="18">
        <v>1983</v>
      </c>
      <c r="E164" s="18">
        <v>1984</v>
      </c>
      <c r="F164" s="18">
        <v>1985</v>
      </c>
      <c r="G164" s="18">
        <v>1986</v>
      </c>
      <c r="H164" s="18">
        <v>1987</v>
      </c>
      <c r="I164" s="18">
        <v>1988</v>
      </c>
      <c r="J164" s="18">
        <v>1989</v>
      </c>
      <c r="K164" s="18">
        <v>1990</v>
      </c>
      <c r="L164" s="18"/>
      <c r="M164" s="18" t="s">
        <v>5</v>
      </c>
      <c r="N164" s="15" t="s">
        <v>6</v>
      </c>
    </row>
    <row r="165" spans="1:14" x14ac:dyDescent="0.25">
      <c r="A165" s="17">
        <v>1</v>
      </c>
      <c r="B165" s="4">
        <v>-1.5362669512441745</v>
      </c>
      <c r="C165" s="16">
        <v>-0.90714618934626912</v>
      </c>
      <c r="D165" s="16">
        <v>-7.843477017379738E-2</v>
      </c>
      <c r="E165" s="16">
        <v>1.5956836792279865</v>
      </c>
      <c r="F165" s="16">
        <v>-0.56992868708145283</v>
      </c>
      <c r="G165" s="16">
        <v>6.0479919231000108E-2</v>
      </c>
      <c r="H165" s="16" t="s">
        <v>4</v>
      </c>
      <c r="I165" s="16">
        <v>1.6957879178586144</v>
      </c>
      <c r="J165" s="16">
        <v>-0.60937754204033312</v>
      </c>
      <c r="K165" s="16">
        <v>-0.54091775724604896</v>
      </c>
      <c r="L165" s="16"/>
      <c r="M165" s="42">
        <f>AVERAGE(B165:L165)</f>
        <v>-9.8902264534941664E-2</v>
      </c>
      <c r="N165" s="48">
        <f>_xlfn.STDEV.S(B165:L165)</f>
        <v>1.0906110701389551</v>
      </c>
    </row>
    <row r="166" spans="1:14" x14ac:dyDescent="0.25">
      <c r="A166" s="17">
        <v>2</v>
      </c>
      <c r="B166" s="4">
        <v>0.24171669598463771</v>
      </c>
      <c r="C166" s="16">
        <v>0.16444304523440428</v>
      </c>
      <c r="D166" s="16">
        <v>3.7708873372732168E-2</v>
      </c>
      <c r="E166" s="16">
        <v>2.2591843557101918</v>
      </c>
      <c r="F166" s="16">
        <v>-1.2461881594920232</v>
      </c>
      <c r="G166" s="16">
        <v>-0.40739281343589495</v>
      </c>
      <c r="H166" s="16" t="s">
        <v>4</v>
      </c>
      <c r="I166" s="16">
        <v>0.11966972258799292</v>
      </c>
      <c r="J166" s="16">
        <v>-1.3495243305563775</v>
      </c>
      <c r="K166" s="16">
        <v>0.59955356521759051</v>
      </c>
      <c r="L166" s="16"/>
      <c r="M166" s="42">
        <f t="shared" ref="M166:M176" si="2">AVERAGE(B166:L166)</f>
        <v>4.6574550513694871E-2</v>
      </c>
      <c r="N166" s="48">
        <f t="shared" ref="N166:N171" si="3">_xlfn.STDEV.S(B166:L166)</f>
        <v>1.0656709601109773</v>
      </c>
    </row>
    <row r="167" spans="1:14" x14ac:dyDescent="0.25">
      <c r="A167" s="17">
        <v>3</v>
      </c>
      <c r="B167" s="4">
        <v>1.0497416961175785</v>
      </c>
      <c r="C167" s="16">
        <v>-0.47138482422702888</v>
      </c>
      <c r="D167" s="16">
        <v>-1.0567066449774662</v>
      </c>
      <c r="E167" s="16">
        <v>1.123855029684067</v>
      </c>
      <c r="F167" s="16">
        <v>0.66713342858383151</v>
      </c>
      <c r="G167" s="16">
        <v>-1.0025811394376034</v>
      </c>
      <c r="H167" s="16" t="s">
        <v>4</v>
      </c>
      <c r="I167" s="16">
        <v>1.6816088256655899</v>
      </c>
      <c r="J167" s="16">
        <v>-1.1004567358020148</v>
      </c>
      <c r="K167" s="16">
        <v>0.28523048212978619</v>
      </c>
      <c r="L167" s="16"/>
      <c r="M167" s="42">
        <f t="shared" si="2"/>
        <v>0.13071556863741554</v>
      </c>
      <c r="N167" s="48">
        <f t="shared" si="3"/>
        <v>1.067735158756707</v>
      </c>
    </row>
    <row r="168" spans="1:14" x14ac:dyDescent="0.25">
      <c r="A168" s="17">
        <v>4</v>
      </c>
      <c r="B168" s="4">
        <v>1.3005585016229535</v>
      </c>
      <c r="C168" s="16">
        <v>-0.47539404390356355</v>
      </c>
      <c r="D168" s="16">
        <v>-0.50763893783718239</v>
      </c>
      <c r="E168" s="16">
        <v>-0.27207758840510843</v>
      </c>
      <c r="F168" s="16">
        <v>0.58774741182517731</v>
      </c>
      <c r="G168" s="16">
        <v>-0.74372187625873454</v>
      </c>
      <c r="H168" s="16" t="s">
        <v>4</v>
      </c>
      <c r="I168" s="16">
        <v>0.71718806513243116</v>
      </c>
      <c r="J168" s="16">
        <v>-1.2216518223013775</v>
      </c>
      <c r="K168" s="16">
        <v>1.9236747698478573</v>
      </c>
      <c r="L168" s="16"/>
      <c r="M168" s="42">
        <f t="shared" si="2"/>
        <v>0.14540938663582809</v>
      </c>
      <c r="N168" s="48">
        <f t="shared" si="3"/>
        <v>1.0407188727107184</v>
      </c>
    </row>
    <row r="169" spans="1:14" x14ac:dyDescent="0.25">
      <c r="A169" s="17">
        <v>5</v>
      </c>
      <c r="B169" s="4">
        <v>1.0750490184846002</v>
      </c>
      <c r="C169" s="16">
        <v>0.65669218660137141</v>
      </c>
      <c r="D169" s="16">
        <v>-0.91586166690730808</v>
      </c>
      <c r="E169" s="16">
        <v>0.46016750201343332</v>
      </c>
      <c r="F169" s="16">
        <v>0.51695651963047151</v>
      </c>
      <c r="G169" s="16">
        <v>7.5765887920548669E-2</v>
      </c>
      <c r="H169" s="16" t="s">
        <v>4</v>
      </c>
      <c r="I169" s="16">
        <v>-0.96728414590836587</v>
      </c>
      <c r="J169" s="16">
        <v>-1.9663232135312918</v>
      </c>
      <c r="K169" s="16">
        <v>-0.17033238622705879</v>
      </c>
      <c r="L169" s="16"/>
      <c r="M169" s="42">
        <f t="shared" si="2"/>
        <v>-0.13724114421373323</v>
      </c>
      <c r="N169" s="48">
        <f t="shared" si="3"/>
        <v>0.97288737732573671</v>
      </c>
    </row>
    <row r="170" spans="1:14" x14ac:dyDescent="0.25">
      <c r="A170" s="17">
        <v>6</v>
      </c>
      <c r="B170" s="4">
        <v>0.63295312059026421</v>
      </c>
      <c r="C170" s="16">
        <v>0.99407319047887321</v>
      </c>
      <c r="D170" s="16">
        <v>0.14615233332052888</v>
      </c>
      <c r="E170" s="16">
        <v>0.97880602410174788</v>
      </c>
      <c r="F170" s="16">
        <v>0.53093651579886714</v>
      </c>
      <c r="G170" s="16">
        <v>0.35902465010736168</v>
      </c>
      <c r="H170" s="16" t="s">
        <v>4</v>
      </c>
      <c r="I170" s="16">
        <v>-1.3016995065249095</v>
      </c>
      <c r="J170" s="16">
        <v>-2.1084549254420533</v>
      </c>
      <c r="K170" s="16">
        <v>4.8584409332299988E-2</v>
      </c>
      <c r="L170" s="16"/>
      <c r="M170" s="42">
        <f t="shared" si="2"/>
        <v>3.1152867973664417E-2</v>
      </c>
      <c r="N170" s="48">
        <f t="shared" si="3"/>
        <v>1.0555007634726878</v>
      </c>
    </row>
    <row r="171" spans="1:14" x14ac:dyDescent="0.25">
      <c r="A171" s="17">
        <v>7</v>
      </c>
      <c r="B171" s="9">
        <v>0.68246814539066081</v>
      </c>
      <c r="C171" s="16">
        <v>0.62002871039748264</v>
      </c>
      <c r="D171" s="16">
        <v>-0.2900993360439012</v>
      </c>
      <c r="E171" s="16">
        <v>1.5618089266314221</v>
      </c>
      <c r="F171" s="16">
        <v>0.63340867714814864</v>
      </c>
      <c r="G171" s="16">
        <v>0.12558879905440862</v>
      </c>
      <c r="H171" s="16" t="s">
        <v>4</v>
      </c>
      <c r="I171" s="16">
        <v>-0.61539975439755645</v>
      </c>
      <c r="J171" s="16">
        <v>-1.530132493460302</v>
      </c>
      <c r="K171" s="16">
        <v>-1.5383233897594863</v>
      </c>
      <c r="L171" s="16"/>
      <c r="M171" s="42">
        <f t="shared" si="2"/>
        <v>-3.89613016710137E-2</v>
      </c>
      <c r="N171" s="48">
        <f t="shared" si="3"/>
        <v>1.0525790663584953</v>
      </c>
    </row>
    <row r="172" spans="1:14" x14ac:dyDescent="0.25">
      <c r="A172" s="17">
        <v>8</v>
      </c>
      <c r="B172" s="9">
        <v>0.10953524532786452</v>
      </c>
      <c r="C172" s="16">
        <v>0.23455782416232865</v>
      </c>
      <c r="D172" s="16">
        <v>0.7516687654369929</v>
      </c>
      <c r="E172" s="16" t="s">
        <v>4</v>
      </c>
      <c r="F172" s="16">
        <v>0.22084950674609799</v>
      </c>
      <c r="G172" s="16">
        <v>1.3869022448526236</v>
      </c>
      <c r="H172" s="16" t="s">
        <v>4</v>
      </c>
      <c r="I172" s="16">
        <v>-0.48524827384348351</v>
      </c>
      <c r="J172" s="16">
        <v>-0.44280045246703703</v>
      </c>
      <c r="K172" s="16">
        <v>-2.189275844656644</v>
      </c>
      <c r="L172" s="16"/>
      <c r="M172" s="42">
        <f t="shared" si="2"/>
        <v>-5.1726373055157066E-2</v>
      </c>
      <c r="N172" s="48">
        <f>_xlfn.STDEV.S(B172:L172)</f>
        <v>1.0560949313255239</v>
      </c>
    </row>
    <row r="173" spans="1:14" x14ac:dyDescent="0.25">
      <c r="A173" s="17">
        <v>9</v>
      </c>
      <c r="B173" s="4">
        <v>-0.35397825618182349</v>
      </c>
      <c r="C173" s="16">
        <v>0.47972032621961597</v>
      </c>
      <c r="D173" s="16">
        <v>1.5238021653000016</v>
      </c>
      <c r="E173" s="16">
        <v>-1.0080406426738754E-2</v>
      </c>
      <c r="F173" s="16">
        <v>0.47591802377826392</v>
      </c>
      <c r="G173" s="16">
        <v>1.003091795464792</v>
      </c>
      <c r="H173" s="16" t="s">
        <v>4</v>
      </c>
      <c r="I173" s="16">
        <v>-1.0315747937942894</v>
      </c>
      <c r="J173" s="16">
        <v>-1.350103244150296</v>
      </c>
      <c r="K173" s="16">
        <v>-1.3511090605203167</v>
      </c>
      <c r="L173" s="16"/>
      <c r="M173" s="42">
        <f t="shared" si="2"/>
        <v>-6.8257050034532279E-2</v>
      </c>
      <c r="N173" s="48">
        <f t="shared" ref="N173:N175" si="4">_xlfn.STDEV.S(B173:L173)</f>
        <v>1.0356572647872277</v>
      </c>
    </row>
    <row r="174" spans="1:14" x14ac:dyDescent="0.25">
      <c r="A174" s="17">
        <v>10</v>
      </c>
      <c r="B174" s="4">
        <v>0.53670168512855132</v>
      </c>
      <c r="C174" s="16" t="s">
        <v>4</v>
      </c>
      <c r="D174" s="16">
        <v>1.3513411400235003</v>
      </c>
      <c r="E174" s="16">
        <v>0.23102901603125103</v>
      </c>
      <c r="F174" s="16">
        <v>0.6711218046565679</v>
      </c>
      <c r="G174" s="16">
        <v>0.77474327759638739</v>
      </c>
      <c r="H174" s="16" t="s">
        <v>4</v>
      </c>
      <c r="I174" s="16">
        <v>-1.1421643585453971</v>
      </c>
      <c r="J174" s="16">
        <v>-1.7373244249190731</v>
      </c>
      <c r="K174" s="16">
        <v>-8.0098338841872799E-3</v>
      </c>
      <c r="L174" s="16"/>
      <c r="M174" s="42">
        <f t="shared" si="2"/>
        <v>8.4679788260950004E-2</v>
      </c>
      <c r="N174" s="48">
        <f t="shared" si="4"/>
        <v>1.0339737499518056</v>
      </c>
    </row>
    <row r="175" spans="1:14" x14ac:dyDescent="0.25">
      <c r="A175" s="17">
        <v>11</v>
      </c>
      <c r="B175" s="4">
        <v>-0.33174923234646231</v>
      </c>
      <c r="C175" s="16" t="s">
        <v>4</v>
      </c>
      <c r="D175" s="16">
        <v>0.84711799176510527</v>
      </c>
      <c r="E175" s="16">
        <v>0.8094799178026495</v>
      </c>
      <c r="F175" s="16">
        <v>0.33670116680383616</v>
      </c>
      <c r="G175" s="16">
        <v>1.2178146231998654</v>
      </c>
      <c r="H175" s="16" t="s">
        <v>4</v>
      </c>
      <c r="I175" s="16">
        <v>-0.726399083113072</v>
      </c>
      <c r="J175" s="16">
        <v>-1.5021004079454787</v>
      </c>
      <c r="K175" s="16">
        <v>0.65560314155404475</v>
      </c>
      <c r="L175" s="16"/>
      <c r="M175" s="42">
        <f t="shared" si="2"/>
        <v>0.16330851471506097</v>
      </c>
      <c r="N175" s="48">
        <f t="shared" si="4"/>
        <v>0.93195521731406894</v>
      </c>
    </row>
    <row r="176" spans="1:14" ht="15.75" thickBot="1" x14ac:dyDescent="0.3">
      <c r="A176" s="22">
        <v>12</v>
      </c>
      <c r="B176" s="4">
        <v>1.2976166025946572</v>
      </c>
      <c r="C176" s="23" t="s">
        <v>4</v>
      </c>
      <c r="D176" s="23">
        <v>-0.27539349173955224</v>
      </c>
      <c r="E176" s="23">
        <v>-1.1629902541673736</v>
      </c>
      <c r="F176" s="23">
        <v>-0.91514128493927505</v>
      </c>
      <c r="G176" s="23">
        <v>0.70193686794125798</v>
      </c>
      <c r="H176" s="23" t="s">
        <v>4</v>
      </c>
      <c r="I176" s="23">
        <v>-1.2511975218020315</v>
      </c>
      <c r="J176" s="23">
        <v>-0.23591843024682249</v>
      </c>
      <c r="K176" s="23">
        <v>1.268142626818078</v>
      </c>
      <c r="L176" s="23"/>
      <c r="M176" s="52">
        <f t="shared" si="2"/>
        <v>-7.1618110692632686E-2</v>
      </c>
      <c r="N176" s="44">
        <f>_xlfn.STDEV.S(B176:L176)</f>
        <v>1.0440786045873074</v>
      </c>
    </row>
    <row r="179" spans="1:14" ht="15.75" thickBot="1" x14ac:dyDescent="0.3">
      <c r="A179" t="s">
        <v>18</v>
      </c>
    </row>
    <row r="180" spans="1:14" x14ac:dyDescent="0.25">
      <c r="A180" s="30" t="s">
        <v>0</v>
      </c>
      <c r="B180" s="31" t="s">
        <v>19</v>
      </c>
      <c r="C180" s="31" t="s">
        <v>20</v>
      </c>
      <c r="D180" s="31" t="s">
        <v>21</v>
      </c>
      <c r="E180" s="31" t="s">
        <v>22</v>
      </c>
      <c r="F180" s="31" t="s">
        <v>23</v>
      </c>
      <c r="G180" s="31" t="s">
        <v>24</v>
      </c>
      <c r="H180" s="31" t="s">
        <v>25</v>
      </c>
      <c r="I180" s="31" t="s">
        <v>26</v>
      </c>
      <c r="J180" s="31" t="s">
        <v>27</v>
      </c>
      <c r="K180" s="31" t="s">
        <v>29</v>
      </c>
      <c r="L180" s="31"/>
      <c r="M180" s="31"/>
      <c r="N180" s="12"/>
    </row>
    <row r="181" spans="1:14" x14ac:dyDescent="0.25">
      <c r="A181" s="13">
        <v>12</v>
      </c>
      <c r="B181" s="16">
        <v>1.2976166025946572</v>
      </c>
      <c r="C181" s="16">
        <v>0.5729448855410636</v>
      </c>
      <c r="D181" s="27" t="s">
        <v>4</v>
      </c>
      <c r="E181" s="16">
        <v>-0.27539349173955224</v>
      </c>
      <c r="F181" s="16">
        <v>-1.1629902541673736</v>
      </c>
      <c r="G181" s="16">
        <v>-0.91514128493927505</v>
      </c>
      <c r="H181" s="16">
        <v>0.70193686794125798</v>
      </c>
      <c r="I181" s="27" t="s">
        <v>4</v>
      </c>
      <c r="J181" s="16">
        <v>-1.2511975218020315</v>
      </c>
      <c r="K181" s="16">
        <v>-0.23591843024682249</v>
      </c>
      <c r="L181" s="16"/>
      <c r="M181" s="16"/>
      <c r="N181" s="15"/>
    </row>
    <row r="182" spans="1:14" x14ac:dyDescent="0.25">
      <c r="A182" s="13">
        <v>1</v>
      </c>
      <c r="B182" s="16">
        <v>0.45824885942644616</v>
      </c>
      <c r="C182" s="16">
        <v>-0.90714618934626912</v>
      </c>
      <c r="D182" s="16">
        <v>-7.843477017379738E-2</v>
      </c>
      <c r="E182" s="16">
        <v>1.5956836792279865</v>
      </c>
      <c r="F182" s="33">
        <v>-0.56992868708145283</v>
      </c>
      <c r="G182" s="16">
        <v>6.0479919231000108E-2</v>
      </c>
      <c r="H182" s="27" t="s">
        <v>4</v>
      </c>
      <c r="I182" s="33">
        <v>1.6957879178586144</v>
      </c>
      <c r="J182" s="16">
        <v>-0.60937754204033312</v>
      </c>
      <c r="K182" s="16">
        <v>-0.54091775724604896</v>
      </c>
      <c r="L182" s="16"/>
      <c r="M182" s="16"/>
      <c r="N182" s="15"/>
    </row>
    <row r="183" spans="1:14" x14ac:dyDescent="0.25">
      <c r="A183" s="13">
        <v>2</v>
      </c>
      <c r="B183" s="16">
        <v>0.42578386205300428</v>
      </c>
      <c r="C183" s="16">
        <v>0.16444304523440428</v>
      </c>
      <c r="D183" s="16">
        <v>3.7708873372732168E-2</v>
      </c>
      <c r="E183" s="16">
        <v>2.2591843557101918</v>
      </c>
      <c r="F183" s="16">
        <v>-1.2461881594920232</v>
      </c>
      <c r="G183" s="16">
        <v>-0.40739281343589495</v>
      </c>
      <c r="H183" s="27" t="s">
        <v>4</v>
      </c>
      <c r="I183" s="33">
        <v>0.11966972258799292</v>
      </c>
      <c r="J183" s="16">
        <v>-1.3495243305563775</v>
      </c>
      <c r="K183" s="16">
        <v>0.59955356521759051</v>
      </c>
      <c r="L183" s="16"/>
      <c r="M183" s="16"/>
      <c r="N183" s="15"/>
    </row>
    <row r="184" spans="1:14" x14ac:dyDescent="0.25">
      <c r="A184" s="13">
        <v>3</v>
      </c>
      <c r="B184" s="16">
        <v>-0.45831945884993341</v>
      </c>
      <c r="C184" s="16">
        <v>-0.47138482422702888</v>
      </c>
      <c r="D184" s="33">
        <v>-1.0567066449774662</v>
      </c>
      <c r="E184" s="16">
        <v>1.123855029684067</v>
      </c>
      <c r="F184" s="16">
        <v>0.66713342858383151</v>
      </c>
      <c r="G184" s="16">
        <v>-1.0025811394376034</v>
      </c>
      <c r="H184" s="27" t="s">
        <v>4</v>
      </c>
      <c r="I184" s="33">
        <v>1.6816088256655899</v>
      </c>
      <c r="J184" s="16">
        <v>-1.1004567358020148</v>
      </c>
      <c r="K184" s="16">
        <v>0.28523048212978619</v>
      </c>
      <c r="L184" s="16"/>
      <c r="M184" s="16"/>
      <c r="N184" s="15"/>
    </row>
    <row r="185" spans="1:14" x14ac:dyDescent="0.25">
      <c r="A185" s="13">
        <v>4</v>
      </c>
      <c r="B185" s="16">
        <v>-0.27446641630807295</v>
      </c>
      <c r="C185" s="16">
        <v>-0.47539404390356355</v>
      </c>
      <c r="D185" s="33">
        <v>-0.50763893783718239</v>
      </c>
      <c r="E185" s="16">
        <v>-0.27207758840510843</v>
      </c>
      <c r="F185" s="33">
        <v>0.58774741182517731</v>
      </c>
      <c r="G185" s="16">
        <v>-0.74372187625873454</v>
      </c>
      <c r="H185" s="27" t="s">
        <v>4</v>
      </c>
      <c r="I185" s="33">
        <v>0.71718806513243116</v>
      </c>
      <c r="J185" s="16">
        <v>-1.2216518223013775</v>
      </c>
      <c r="K185" s="16">
        <v>1.9236747698478573</v>
      </c>
      <c r="L185" s="16"/>
      <c r="M185" s="16"/>
      <c r="N185" s="15"/>
    </row>
    <row r="186" spans="1:14" x14ac:dyDescent="0.25">
      <c r="A186" s="13">
        <v>5</v>
      </c>
      <c r="B186" s="16">
        <v>1.4823343007104071</v>
      </c>
      <c r="C186" s="16">
        <v>0.65669218660137141</v>
      </c>
      <c r="D186" s="33">
        <v>-0.91586166690730808</v>
      </c>
      <c r="E186" s="16">
        <v>0.46016750201343332</v>
      </c>
      <c r="F186" s="33">
        <v>0.51695651963047151</v>
      </c>
      <c r="G186" s="16">
        <v>7.5765887920548669E-2</v>
      </c>
      <c r="H186" s="27" t="s">
        <v>4</v>
      </c>
      <c r="I186" s="33">
        <v>-0.96728414590836587</v>
      </c>
      <c r="J186" s="16">
        <v>-1.9663232135312918</v>
      </c>
      <c r="K186" s="16">
        <v>-0.17033238622705879</v>
      </c>
      <c r="L186" s="16"/>
      <c r="M186" s="16"/>
      <c r="N186" s="15"/>
    </row>
    <row r="187" spans="1:14" x14ac:dyDescent="0.25">
      <c r="A187" s="32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16"/>
      <c r="N187" s="15"/>
    </row>
    <row r="188" spans="1:14" x14ac:dyDescent="0.25">
      <c r="A188" s="17"/>
      <c r="B188" s="18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5"/>
    </row>
    <row r="189" spans="1:14" x14ac:dyDescent="0.25">
      <c r="A189" s="17" t="s">
        <v>10</v>
      </c>
      <c r="B189" s="18"/>
      <c r="C189" s="19" cm="1">
        <f t="array" ref="C189">SQRT(SUMSQ($B$181:$B$186-C181:C186)/COUNT($B$181:$B$186))</f>
        <v>0.7280086166087929</v>
      </c>
      <c r="D189" s="19" t="e" cm="1">
        <f t="array" ref="D189">SQRT(SUMSQ($B$181:$B$186-D181:D186)/COUNT($B$181:$B$186))</f>
        <v>#VALUE!</v>
      </c>
      <c r="E189" s="19" cm="1">
        <f t="array" ref="E189">SQRT(SUMSQ($B$181:$B$186-E181:E186)/COUNT($B$181:$B$186))</f>
        <v>1.3340154221585856</v>
      </c>
      <c r="F189" s="19" cm="1">
        <f t="array" ref="F189">SQRT(SUMSQ($B$181:$B$186-F181:F186)/COUNT($B$181:$B$186))</f>
        <v>1.4633999657747196</v>
      </c>
      <c r="G189" s="19" cm="1">
        <f t="array" ref="G189">SQRT(SUMSQ($B$181:$B$186-G181:G186)/COUNT($B$181:$B$186))</f>
        <v>1.1721459760281834</v>
      </c>
      <c r="H189" s="19" t="e" cm="1">
        <f t="array" ref="H189">SQRT(SUMSQ($B$181:$B$186-H181:H186)/COUNT($B$181:$B$186))</f>
        <v>#VALUE!</v>
      </c>
      <c r="I189" s="19" t="e" cm="1">
        <f t="array" ref="I189">SQRT(SUMSQ($B$181:$B$186-I181:I186)/COUNT($B$181:$B$186))</f>
        <v>#VALUE!</v>
      </c>
      <c r="J189" s="19" cm="1">
        <f t="array" ref="J189">SQRT(SUMSQ($B$181:$B$186-J181:J186)/COUNT($B$181:$B$186))</f>
        <v>1.9996140410461225</v>
      </c>
      <c r="K189" s="19" cm="1">
        <f t="array" ref="K189">SQRT(SUMSQ($B$181:$B$186-K181:K186)/COUNT($B$181:$B$186))</f>
        <v>1.3842120443102632</v>
      </c>
      <c r="L189" s="19"/>
      <c r="M189" s="19"/>
      <c r="N189" s="15"/>
    </row>
    <row r="190" spans="1:14" x14ac:dyDescent="0.25">
      <c r="A190" s="17" t="s">
        <v>11</v>
      </c>
      <c r="B190" s="18"/>
      <c r="C190" s="16">
        <v>1</v>
      </c>
      <c r="E190" s="16">
        <v>3</v>
      </c>
      <c r="F190" s="16">
        <v>5</v>
      </c>
      <c r="G190" s="16">
        <v>2</v>
      </c>
      <c r="I190" s="18"/>
      <c r="J190">
        <v>6</v>
      </c>
      <c r="K190" s="16">
        <v>4</v>
      </c>
      <c r="M190" s="18"/>
      <c r="N190" s="15"/>
    </row>
    <row r="191" spans="1:14" ht="15.75" thickBot="1" x14ac:dyDescent="0.3">
      <c r="A191" s="17"/>
      <c r="B191" s="18"/>
      <c r="C191" s="16"/>
      <c r="D191" s="16"/>
      <c r="E191" s="16"/>
      <c r="F191" s="18"/>
      <c r="G191" s="16"/>
      <c r="H191" s="18"/>
      <c r="I191" s="18"/>
      <c r="J191" s="18"/>
      <c r="L191" s="16"/>
      <c r="M191" s="18"/>
      <c r="N191" s="15"/>
    </row>
    <row r="192" spans="1:14" x14ac:dyDescent="0.25">
      <c r="A192" s="13" t="s">
        <v>0</v>
      </c>
      <c r="B192" s="31" t="s">
        <v>20</v>
      </c>
      <c r="C192" s="31" t="s">
        <v>24</v>
      </c>
      <c r="D192" s="31" t="s">
        <v>22</v>
      </c>
      <c r="E192" s="31" t="s">
        <v>29</v>
      </c>
      <c r="F192" s="31" t="s">
        <v>23</v>
      </c>
      <c r="G192" s="18"/>
      <c r="H192" s="18"/>
      <c r="I192" s="31"/>
      <c r="J192" s="18"/>
      <c r="K192" s="18"/>
      <c r="M192" s="18"/>
      <c r="N192" s="15"/>
    </row>
    <row r="193" spans="1:14" x14ac:dyDescent="0.25">
      <c r="A193" s="13">
        <v>12</v>
      </c>
      <c r="B193" s="16">
        <v>0.5729448855410636</v>
      </c>
      <c r="C193" s="16">
        <v>-0.91514128493927505</v>
      </c>
      <c r="D193" s="16">
        <v>-0.27539349173955224</v>
      </c>
      <c r="E193" s="16">
        <v>-0.23591843024682249</v>
      </c>
      <c r="F193" s="16">
        <v>-1.1629902541673736</v>
      </c>
      <c r="G193" s="18"/>
      <c r="H193" s="18"/>
      <c r="I193" s="16"/>
      <c r="J193" s="18"/>
      <c r="K193" s="18"/>
      <c r="N193" s="15"/>
    </row>
    <row r="194" spans="1:14" x14ac:dyDescent="0.25">
      <c r="A194" s="13">
        <v>1</v>
      </c>
      <c r="B194" s="16">
        <v>-0.90714618934626912</v>
      </c>
      <c r="C194" s="16">
        <v>6.0479919231000108E-2</v>
      </c>
      <c r="D194" s="16">
        <v>1.5956836792279865</v>
      </c>
      <c r="E194" s="16">
        <v>-0.54091775724604896</v>
      </c>
      <c r="F194" s="33">
        <v>-0.56992868708145283</v>
      </c>
      <c r="G194" s="18"/>
      <c r="H194" s="18"/>
      <c r="I194" s="16"/>
      <c r="J194" s="18"/>
      <c r="K194" s="18"/>
      <c r="M194" s="18"/>
      <c r="N194" s="15"/>
    </row>
    <row r="195" spans="1:14" x14ac:dyDescent="0.25">
      <c r="A195" s="13">
        <v>2</v>
      </c>
      <c r="B195" s="16">
        <v>0.16444304523440428</v>
      </c>
      <c r="C195" s="16">
        <v>-0.40739281343589495</v>
      </c>
      <c r="D195" s="16">
        <v>2.2591843557101918</v>
      </c>
      <c r="E195" s="16">
        <v>0.59955356521759051</v>
      </c>
      <c r="F195" s="16">
        <v>-1.2461881594920232</v>
      </c>
      <c r="G195" s="18"/>
      <c r="H195" s="18"/>
      <c r="I195" s="16"/>
      <c r="J195" s="18"/>
      <c r="K195" s="18"/>
      <c r="L195" s="18"/>
      <c r="M195" s="18"/>
      <c r="N195" s="15"/>
    </row>
    <row r="196" spans="1:14" x14ac:dyDescent="0.25">
      <c r="A196" s="13">
        <v>3</v>
      </c>
      <c r="B196" s="16">
        <v>-0.47138482422702888</v>
      </c>
      <c r="C196" s="16">
        <v>-1.0025811394376034</v>
      </c>
      <c r="D196" s="16">
        <v>1.123855029684067</v>
      </c>
      <c r="E196" s="16">
        <v>0.28523048212978619</v>
      </c>
      <c r="F196" s="16">
        <v>0.66713342858383151</v>
      </c>
      <c r="G196" s="18"/>
      <c r="H196" s="18"/>
      <c r="I196" s="16"/>
      <c r="J196" s="18"/>
      <c r="L196" s="18"/>
      <c r="M196" s="18"/>
      <c r="N196" s="15"/>
    </row>
    <row r="197" spans="1:14" x14ac:dyDescent="0.25">
      <c r="A197" s="13">
        <v>4</v>
      </c>
      <c r="B197" s="16">
        <v>-0.47539404390356355</v>
      </c>
      <c r="C197" s="16">
        <v>-0.74372187625873454</v>
      </c>
      <c r="D197" s="16">
        <v>-0.27207758840510843</v>
      </c>
      <c r="E197" s="16">
        <v>1.9236747698478573</v>
      </c>
      <c r="F197" s="33">
        <v>0.58774741182517731</v>
      </c>
      <c r="G197" s="18"/>
      <c r="H197" s="18"/>
      <c r="I197" s="16"/>
      <c r="J197" s="18"/>
      <c r="K197" s="18"/>
      <c r="L197" s="18"/>
      <c r="M197" s="18"/>
      <c r="N197" s="15"/>
    </row>
    <row r="198" spans="1:14" x14ac:dyDescent="0.25">
      <c r="A198" s="13">
        <v>5</v>
      </c>
      <c r="B198" s="16">
        <v>0.65669218660137141</v>
      </c>
      <c r="C198" s="16">
        <v>7.5765887920548669E-2</v>
      </c>
      <c r="D198" s="16">
        <v>0.46016750201343332</v>
      </c>
      <c r="E198" s="16">
        <v>-0.17033238622705879</v>
      </c>
      <c r="F198" s="33">
        <v>0.51695651963047151</v>
      </c>
      <c r="G198" s="18"/>
      <c r="H198" s="18"/>
      <c r="I198" s="16"/>
      <c r="J198" s="18"/>
      <c r="K198" s="18"/>
      <c r="L198" s="18"/>
      <c r="M198" s="18"/>
      <c r="N198" s="15"/>
    </row>
    <row r="199" spans="1:14" x14ac:dyDescent="0.25">
      <c r="A199" s="13">
        <v>6</v>
      </c>
      <c r="B199" s="4">
        <v>0.99407319047887321</v>
      </c>
      <c r="C199" s="16">
        <v>0.35902465010736168</v>
      </c>
      <c r="D199" s="16">
        <v>0.97880602410174788</v>
      </c>
      <c r="E199" s="4">
        <v>4.8584409332299988E-2</v>
      </c>
      <c r="F199" s="4">
        <v>0.53093651579886714</v>
      </c>
      <c r="G199" s="18"/>
      <c r="H199" s="18"/>
      <c r="I199" s="7"/>
      <c r="J199" s="18"/>
      <c r="K199" s="18"/>
      <c r="L199" s="18"/>
      <c r="M199" s="18"/>
      <c r="N199" s="15"/>
    </row>
    <row r="200" spans="1:14" x14ac:dyDescent="0.25">
      <c r="A200" s="17" t="s">
        <v>10</v>
      </c>
      <c r="B200" s="20">
        <f>C189</f>
        <v>0.7280086166087929</v>
      </c>
      <c r="C200" s="20">
        <f>G189</f>
        <v>1.1721459760281834</v>
      </c>
      <c r="D200" s="20">
        <f>E189</f>
        <v>1.3340154221585856</v>
      </c>
      <c r="E200" s="20">
        <f>K189</f>
        <v>1.3842120443102632</v>
      </c>
      <c r="F200" s="8">
        <f>F189</f>
        <v>1.4633999657747196</v>
      </c>
      <c r="G200" s="18"/>
      <c r="H200" s="18"/>
      <c r="I200" s="20"/>
      <c r="J200" s="18"/>
      <c r="K200" s="18"/>
      <c r="L200" s="18"/>
      <c r="M200" s="18"/>
      <c r="N200" s="15"/>
    </row>
    <row r="201" spans="1:14" ht="15.75" thickBot="1" x14ac:dyDescent="0.3">
      <c r="A201" s="18" t="s">
        <v>12</v>
      </c>
      <c r="B201" s="36" cm="1">
        <f t="array" ref="B201">(1/B200)/(SUM(1/$B$200:$F$200))</f>
        <v>0.31345678395168769</v>
      </c>
      <c r="C201" s="36" cm="1">
        <f t="array" ref="C201">(1/C200)/(SUM(1/$B$200:$F$200))</f>
        <v>0.1946850002629899</v>
      </c>
      <c r="D201" s="36" cm="1">
        <f t="array" ref="D201">(1/D200)/(SUM(1/$B$200:$F$200))</f>
        <v>0.17106192017035129</v>
      </c>
      <c r="E201" s="36" cm="1">
        <f t="array" ref="E201">(1/E200)/(SUM(1/$B$200:$F$200))</f>
        <v>0.16485858549585042</v>
      </c>
      <c r="F201" s="36" cm="1">
        <f t="array" ref="F201">(1/F200)/(SUM(1/$B$200:$F$200))</f>
        <v>0.15593771011912072</v>
      </c>
      <c r="G201" s="18"/>
      <c r="H201" s="34">
        <f>SUM(B201:F201)</f>
        <v>1</v>
      </c>
      <c r="I201" s="18"/>
      <c r="J201" s="18"/>
      <c r="K201" s="18"/>
      <c r="L201" s="18"/>
      <c r="M201" s="18"/>
      <c r="N201" s="18"/>
    </row>
    <row r="202" spans="1:14" x14ac:dyDescent="0.25">
      <c r="A202" s="18"/>
      <c r="B202" s="36"/>
      <c r="C202" s="36"/>
      <c r="D202" s="36"/>
      <c r="E202" s="36"/>
      <c r="F202" s="36"/>
      <c r="G202" s="18"/>
      <c r="H202" s="43"/>
      <c r="I202" s="18"/>
      <c r="J202" s="18"/>
      <c r="K202" s="18"/>
      <c r="L202" s="18"/>
      <c r="M202" s="18"/>
      <c r="N202" s="18"/>
    </row>
    <row r="203" spans="1:14" x14ac:dyDescent="0.25">
      <c r="A203" s="18"/>
      <c r="B203" s="36"/>
      <c r="C203" s="36"/>
      <c r="D203" s="36"/>
      <c r="E203" s="36"/>
      <c r="F203" s="36"/>
      <c r="G203" s="18"/>
      <c r="H203" s="43"/>
      <c r="I203" s="18"/>
      <c r="J203" s="18"/>
      <c r="K203" s="18"/>
      <c r="L203" s="18"/>
      <c r="M203" s="18"/>
      <c r="N203" s="18"/>
    </row>
    <row r="204" spans="1:14" ht="15.75" thickBot="1" x14ac:dyDescent="0.3">
      <c r="A204" t="s">
        <v>32</v>
      </c>
    </row>
    <row r="205" spans="1:14" x14ac:dyDescent="0.25">
      <c r="A205" s="30" t="s">
        <v>0</v>
      </c>
      <c r="B205" s="31">
        <v>1981</v>
      </c>
      <c r="C205" s="6">
        <v>1980</v>
      </c>
      <c r="D205" s="31">
        <v>1982</v>
      </c>
      <c r="E205" s="31">
        <v>1983</v>
      </c>
      <c r="F205" s="31">
        <v>1984</v>
      </c>
      <c r="G205" s="31">
        <v>1985</v>
      </c>
      <c r="H205" s="31">
        <v>1986</v>
      </c>
      <c r="I205" s="31">
        <v>1987</v>
      </c>
      <c r="J205" s="31">
        <v>1988</v>
      </c>
      <c r="K205" s="31">
        <v>1989</v>
      </c>
      <c r="L205" s="58">
        <v>1990</v>
      </c>
      <c r="M205" s="31"/>
      <c r="N205" s="12"/>
    </row>
    <row r="206" spans="1:14" x14ac:dyDescent="0.25">
      <c r="A206" s="13">
        <v>7</v>
      </c>
      <c r="B206" s="16">
        <v>0.35065171503912662</v>
      </c>
      <c r="C206" s="16">
        <v>0.68246814539066081</v>
      </c>
      <c r="D206" s="4">
        <v>0.62002871039748264</v>
      </c>
      <c r="E206" s="4">
        <v>-0.2900993360439012</v>
      </c>
      <c r="F206" s="4">
        <v>1.5618089266314221</v>
      </c>
      <c r="G206" s="4">
        <v>0.63340867714814864</v>
      </c>
      <c r="H206" s="4">
        <v>0.12558879905440862</v>
      </c>
      <c r="I206" s="7" t="s">
        <v>4</v>
      </c>
      <c r="J206" s="4">
        <v>-0.61539975439755645</v>
      </c>
      <c r="K206" s="4">
        <v>-1.530132493460302</v>
      </c>
      <c r="L206" s="62">
        <v>-1.5383233897594863</v>
      </c>
      <c r="M206" s="16"/>
      <c r="N206" s="15"/>
    </row>
    <row r="207" spans="1:14" x14ac:dyDescent="0.25">
      <c r="A207" s="13">
        <v>8</v>
      </c>
      <c r="B207" s="16">
        <v>0.41381098444125602</v>
      </c>
      <c r="C207" s="16">
        <v>0.10953524532786452</v>
      </c>
      <c r="D207" s="4">
        <v>0.23455782416232865</v>
      </c>
      <c r="E207" s="4">
        <v>0.7516687654369929</v>
      </c>
      <c r="F207" s="7" t="s">
        <v>4</v>
      </c>
      <c r="G207" s="4">
        <v>0.22084950674609799</v>
      </c>
      <c r="H207" s="4">
        <v>1.3869022448526236</v>
      </c>
      <c r="I207" s="7" t="s">
        <v>4</v>
      </c>
      <c r="J207" s="4">
        <v>-0.48524827384348351</v>
      </c>
      <c r="K207" s="4">
        <v>-0.44280045246703703</v>
      </c>
      <c r="L207" s="62">
        <v>-2.189275844656644</v>
      </c>
      <c r="M207" s="16"/>
      <c r="N207" s="15"/>
    </row>
    <row r="208" spans="1:14" x14ac:dyDescent="0.25">
      <c r="A208" s="13">
        <v>9</v>
      </c>
      <c r="B208" s="16">
        <v>0.61431345031079176</v>
      </c>
      <c r="C208" s="16">
        <v>-0.35397825618182349</v>
      </c>
      <c r="D208" s="4">
        <v>0.47972032621961597</v>
      </c>
      <c r="E208" s="4">
        <v>1.5238021653000016</v>
      </c>
      <c r="F208" s="4">
        <v>-1.0080406426738754E-2</v>
      </c>
      <c r="G208" s="4">
        <v>0.47591802377826392</v>
      </c>
      <c r="H208" s="4">
        <v>1.003091795464792</v>
      </c>
      <c r="I208" s="7" t="s">
        <v>4</v>
      </c>
      <c r="J208" s="4">
        <v>-1.0315747937942894</v>
      </c>
      <c r="K208" s="4">
        <v>-1.350103244150296</v>
      </c>
      <c r="L208" s="62">
        <v>-1.3511090605203167</v>
      </c>
      <c r="M208" s="16"/>
      <c r="N208" s="15"/>
    </row>
    <row r="209" spans="1:14" x14ac:dyDescent="0.25">
      <c r="A209" s="13">
        <v>10</v>
      </c>
      <c r="B209" s="16">
        <v>-0.67743830608759903</v>
      </c>
      <c r="C209" s="16">
        <v>0.53670168512855132</v>
      </c>
      <c r="D209" s="7" t="s">
        <v>4</v>
      </c>
      <c r="E209" s="4">
        <v>1.3513411400235003</v>
      </c>
      <c r="F209" s="4">
        <v>0.23102901603125103</v>
      </c>
      <c r="G209" s="4">
        <v>0.6711218046565679</v>
      </c>
      <c r="H209" s="4">
        <v>0.77474327759638739</v>
      </c>
      <c r="I209" s="7" t="s">
        <v>4</v>
      </c>
      <c r="J209" s="4">
        <v>-1.1421643585453971</v>
      </c>
      <c r="K209" s="4">
        <v>-1.7373244249190731</v>
      </c>
      <c r="L209" s="62">
        <v>-8.0098338841872799E-3</v>
      </c>
      <c r="M209" s="16"/>
      <c r="N209" s="15"/>
    </row>
    <row r="210" spans="1:14" x14ac:dyDescent="0.25">
      <c r="A210" s="13">
        <v>11</v>
      </c>
      <c r="B210" s="16">
        <v>-1.3064681177204875</v>
      </c>
      <c r="C210" s="16">
        <v>-0.33174923234646231</v>
      </c>
      <c r="D210" s="7" t="s">
        <v>4</v>
      </c>
      <c r="E210" s="4">
        <v>0.84711799176510527</v>
      </c>
      <c r="F210" s="4">
        <v>0.8094799178026495</v>
      </c>
      <c r="G210" s="4">
        <v>0.33670116680383616</v>
      </c>
      <c r="H210" s="4">
        <v>1.2178146231998654</v>
      </c>
      <c r="I210" s="7" t="s">
        <v>4</v>
      </c>
      <c r="J210" s="4">
        <v>-0.726399083113072</v>
      </c>
      <c r="K210" s="4">
        <v>-1.5021004079454787</v>
      </c>
      <c r="L210" s="62">
        <v>0.65560314155404475</v>
      </c>
      <c r="M210" s="16"/>
      <c r="N210" s="15"/>
    </row>
    <row r="211" spans="1:14" x14ac:dyDescent="0.25">
      <c r="A211" s="13">
        <v>12</v>
      </c>
      <c r="B211" s="16">
        <v>0.5729448855410636</v>
      </c>
      <c r="C211" s="16">
        <v>1.2976166025946572</v>
      </c>
      <c r="D211" s="7" t="s">
        <v>4</v>
      </c>
      <c r="E211" s="4">
        <v>-0.27539349173955224</v>
      </c>
      <c r="F211" s="4">
        <v>-1.1629902541673736</v>
      </c>
      <c r="G211" s="4">
        <v>-0.91514128493927505</v>
      </c>
      <c r="H211" s="4">
        <v>0.70193686794125798</v>
      </c>
      <c r="I211" s="7" t="s">
        <v>4</v>
      </c>
      <c r="J211" s="4">
        <v>-1.2511975218020315</v>
      </c>
      <c r="K211" s="4">
        <v>-0.23591843024682249</v>
      </c>
      <c r="L211" s="62">
        <v>1.268142626818078</v>
      </c>
      <c r="M211" s="16"/>
      <c r="N211" s="15"/>
    </row>
    <row r="212" spans="1:14" x14ac:dyDescent="0.25">
      <c r="A212" s="32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16"/>
      <c r="N212" s="15"/>
    </row>
    <row r="213" spans="1:14" x14ac:dyDescent="0.25">
      <c r="A213" s="17"/>
      <c r="B213" s="18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5"/>
    </row>
    <row r="214" spans="1:14" x14ac:dyDescent="0.25">
      <c r="A214" s="17" t="s">
        <v>10</v>
      </c>
      <c r="B214" s="18"/>
      <c r="C214" s="19" cm="1">
        <f t="array" ref="C214">SQRT(SUMSQ($B$206:$B$211-C206:C211)/COUNT($B$206:$B$211))</f>
        <v>0.82559439385604227</v>
      </c>
      <c r="D214" s="19" t="e" cm="1">
        <f t="array" ref="D214">SQRT(SUMSQ($B$206:$B$211-D206:D211)/COUNT($B$206:$B$211))</f>
        <v>#VALUE!</v>
      </c>
      <c r="E214" s="19" cm="1">
        <f t="array" ref="E214">SQRT(SUMSQ($B$206:$B$211-E206:E211)/COUNT($B$206:$B$211))</f>
        <v>1.3432198062017098</v>
      </c>
      <c r="F214" s="19" t="e" cm="1">
        <f t="array" ref="F214">SQRT(SUMSQ($B$206:$B$211-F206:F211)/COUNT($B$206:$B$211))</f>
        <v>#VALUE!</v>
      </c>
      <c r="G214" s="19" cm="1">
        <f t="array" ref="G214">SQRT(SUMSQ($B$206:$B$211-G206:G211)/COUNT($B$206:$B$211))</f>
        <v>1.0699968104508442</v>
      </c>
      <c r="H214" s="19" cm="1">
        <f t="array" ref="H214">SQRT(SUMSQ($B$206:$B$211-H206:H211)/COUNT($B$206:$B$211))</f>
        <v>1.2679499305653492</v>
      </c>
      <c r="I214" s="19" t="e" cm="1">
        <f t="array" ref="I214">SQRT(SUMSQ($B$206:$B$211-I206:I211)/COUNT($B$206:$B$211))</f>
        <v>#VALUE!</v>
      </c>
      <c r="J214" s="19" cm="1">
        <f t="array" ref="J214">SQRT(SUMSQ($B$206:$B$211-J206:J211)/COUNT($B$206:$B$211))</f>
        <v>1.1783078979764752</v>
      </c>
      <c r="K214" s="19" cm="1">
        <f t="array" ref="K214">SQRT(SUMSQ($B$206:$B$211-K206:K211)/COUNT($B$206:$B$211))</f>
        <v>1.2875011834142156</v>
      </c>
      <c r="L214" s="63" cm="1">
        <f t="array" ref="L214">SQRT(SUMSQ($B$206:$B$211-L206:L211)/COUNT($B$206:$B$211))</f>
        <v>1.7789665369626806</v>
      </c>
      <c r="M214" s="19"/>
      <c r="N214" s="15"/>
    </row>
    <row r="215" spans="1:14" x14ac:dyDescent="0.25">
      <c r="A215" s="17" t="s">
        <v>11</v>
      </c>
      <c r="B215" s="18"/>
      <c r="C215" s="16">
        <v>1</v>
      </c>
      <c r="E215">
        <v>6</v>
      </c>
      <c r="F215" s="18"/>
      <c r="G215" s="16">
        <v>2</v>
      </c>
      <c r="H215" s="16">
        <v>4</v>
      </c>
      <c r="I215" s="18"/>
      <c r="J215" s="16">
        <v>3</v>
      </c>
      <c r="K215" s="16">
        <v>5</v>
      </c>
      <c r="M215" s="18"/>
      <c r="N215" s="15"/>
    </row>
    <row r="216" spans="1:14" ht="15.75" thickBot="1" x14ac:dyDescent="0.3">
      <c r="A216" s="17"/>
      <c r="B216" s="18"/>
      <c r="C216" s="16"/>
      <c r="D216" s="16"/>
      <c r="E216" s="16"/>
      <c r="F216" s="18"/>
      <c r="G216" s="16"/>
      <c r="H216" s="18"/>
      <c r="I216" s="18"/>
      <c r="J216" s="18"/>
      <c r="K216" s="18"/>
      <c r="L216" s="16"/>
      <c r="M216" s="18"/>
      <c r="N216" s="15"/>
    </row>
    <row r="217" spans="1:14" x14ac:dyDescent="0.25">
      <c r="A217" s="13" t="s">
        <v>0</v>
      </c>
      <c r="B217" s="6">
        <v>1980</v>
      </c>
      <c r="C217" s="31">
        <v>1985</v>
      </c>
      <c r="D217" s="31">
        <v>1988</v>
      </c>
      <c r="E217" s="31">
        <v>1989</v>
      </c>
      <c r="F217" s="31">
        <v>1983</v>
      </c>
      <c r="G217" s="18"/>
      <c r="H217" s="18"/>
      <c r="I217" s="31">
        <v>1986</v>
      </c>
      <c r="J217" s="18"/>
      <c r="K217" s="18"/>
      <c r="M217" s="18"/>
      <c r="N217" s="15"/>
    </row>
    <row r="218" spans="1:14" x14ac:dyDescent="0.25">
      <c r="A218" s="13">
        <v>7</v>
      </c>
      <c r="B218" s="16">
        <v>0.68246814539066081</v>
      </c>
      <c r="C218" s="4">
        <v>0.63340867714814864</v>
      </c>
      <c r="D218" s="4">
        <v>-0.61539975439755645</v>
      </c>
      <c r="E218" s="4">
        <v>-1.530132493460302</v>
      </c>
      <c r="F218" s="4">
        <v>-0.2900993360439012</v>
      </c>
      <c r="G218" s="18"/>
      <c r="H218" s="18"/>
      <c r="I218" s="4">
        <v>0.12558879905440862</v>
      </c>
      <c r="J218" s="18"/>
      <c r="N218" s="15"/>
    </row>
    <row r="219" spans="1:14" x14ac:dyDescent="0.25">
      <c r="A219" s="13">
        <v>8</v>
      </c>
      <c r="B219" s="16">
        <v>0.10953524532786452</v>
      </c>
      <c r="C219" s="4">
        <v>0.22084950674609799</v>
      </c>
      <c r="D219" s="4">
        <v>-0.48524827384348351</v>
      </c>
      <c r="E219" s="4">
        <v>-0.44280045246703703</v>
      </c>
      <c r="F219" s="4">
        <v>0.7516687654369929</v>
      </c>
      <c r="G219" s="18"/>
      <c r="H219" s="18"/>
      <c r="I219" s="4">
        <v>1.3869022448526236</v>
      </c>
      <c r="J219" s="18"/>
      <c r="K219" s="18"/>
      <c r="M219" s="18"/>
      <c r="N219" s="15"/>
    </row>
    <row r="220" spans="1:14" x14ac:dyDescent="0.25">
      <c r="A220" s="13">
        <v>9</v>
      </c>
      <c r="B220" s="16">
        <v>-0.35397825618182349</v>
      </c>
      <c r="C220" s="4">
        <v>0.47591802377826392</v>
      </c>
      <c r="D220" s="4">
        <v>-1.0315747937942894</v>
      </c>
      <c r="E220" s="4">
        <v>-1.350103244150296</v>
      </c>
      <c r="F220" s="4">
        <v>1.5238021653000016</v>
      </c>
      <c r="G220" s="18"/>
      <c r="H220" s="18"/>
      <c r="I220" s="4">
        <v>1.003091795464792</v>
      </c>
      <c r="J220" s="18"/>
      <c r="K220" s="18"/>
      <c r="L220" s="18"/>
      <c r="M220" s="18"/>
      <c r="N220" s="15"/>
    </row>
    <row r="221" spans="1:14" x14ac:dyDescent="0.25">
      <c r="A221" s="13">
        <v>10</v>
      </c>
      <c r="B221" s="16">
        <v>0.53670168512855132</v>
      </c>
      <c r="C221" s="4">
        <v>0.6711218046565679</v>
      </c>
      <c r="D221" s="4">
        <v>-1.1421643585453971</v>
      </c>
      <c r="E221" s="4">
        <v>-1.7373244249190731</v>
      </c>
      <c r="F221" s="4">
        <v>1.3513411400235003</v>
      </c>
      <c r="G221" s="18"/>
      <c r="H221" s="18"/>
      <c r="I221" s="4">
        <v>0.77474327759638739</v>
      </c>
      <c r="J221" s="18"/>
      <c r="N221" s="15"/>
    </row>
    <row r="222" spans="1:14" x14ac:dyDescent="0.25">
      <c r="A222" s="13">
        <v>11</v>
      </c>
      <c r="B222" s="16">
        <v>-0.33174923234646231</v>
      </c>
      <c r="C222" s="4">
        <v>0.33670116680383616</v>
      </c>
      <c r="D222" s="4">
        <v>-0.726399083113072</v>
      </c>
      <c r="E222" s="4">
        <v>-1.5021004079454787</v>
      </c>
      <c r="F222" s="4">
        <v>0.84711799176510527</v>
      </c>
      <c r="G222" s="18"/>
      <c r="H222" s="18"/>
      <c r="I222" s="4">
        <v>1.2178146231998654</v>
      </c>
      <c r="J222" s="18"/>
      <c r="K222" s="18"/>
      <c r="L222" s="18"/>
      <c r="M222" s="18"/>
      <c r="N222" s="15"/>
    </row>
    <row r="223" spans="1:14" x14ac:dyDescent="0.25">
      <c r="A223" s="13">
        <v>12</v>
      </c>
      <c r="B223" s="16">
        <v>1.2976166025946572</v>
      </c>
      <c r="C223" s="4">
        <v>-0.91514128493927505</v>
      </c>
      <c r="D223" s="4">
        <v>-1.2511975218020315</v>
      </c>
      <c r="E223" s="4">
        <v>-0.23591843024682249</v>
      </c>
      <c r="F223" s="4">
        <v>-0.27539349173955224</v>
      </c>
      <c r="G223" s="18"/>
      <c r="H223" s="18"/>
      <c r="I223" s="4">
        <v>0.70193686794125798</v>
      </c>
      <c r="J223" s="18"/>
      <c r="K223" s="18"/>
      <c r="L223" s="18"/>
      <c r="M223" s="18"/>
      <c r="N223" s="15"/>
    </row>
    <row r="224" spans="1:14" x14ac:dyDescent="0.25">
      <c r="A224" s="13">
        <v>1</v>
      </c>
      <c r="B224" s="4">
        <v>0.45824885942644616</v>
      </c>
      <c r="C224" s="16">
        <v>6.0479919231000108E-2</v>
      </c>
      <c r="D224" s="16">
        <v>-0.60937754204033312</v>
      </c>
      <c r="E224" s="4">
        <v>-0.54091775724604896</v>
      </c>
      <c r="F224" s="4">
        <v>1.5956836792279865</v>
      </c>
      <c r="G224" s="18"/>
      <c r="H224" s="18"/>
      <c r="I224" s="7" t="s">
        <v>4</v>
      </c>
      <c r="J224" s="18"/>
      <c r="K224" s="18"/>
      <c r="L224" s="18"/>
      <c r="M224" s="18"/>
      <c r="N224" s="15"/>
    </row>
    <row r="225" spans="1:14" x14ac:dyDescent="0.25">
      <c r="A225" s="17" t="s">
        <v>10</v>
      </c>
      <c r="B225" s="20">
        <f>C214</f>
        <v>0.82559439385604227</v>
      </c>
      <c r="C225" s="20">
        <f>G214</f>
        <v>1.0699968104508442</v>
      </c>
      <c r="D225" s="20">
        <f>J214</f>
        <v>1.1783078979764752</v>
      </c>
      <c r="E225" s="20">
        <f>K214</f>
        <v>1.2875011834142156</v>
      </c>
      <c r="F225" s="8">
        <f>E214</f>
        <v>1.3432198062017098</v>
      </c>
      <c r="G225" s="18"/>
      <c r="H225" s="18"/>
      <c r="I225" s="20">
        <f>H214</f>
        <v>1.2679499305653492</v>
      </c>
      <c r="J225" s="18"/>
      <c r="K225" s="18"/>
      <c r="L225" s="18"/>
      <c r="M225" s="18"/>
      <c r="N225" s="15"/>
    </row>
    <row r="226" spans="1:14" ht="15.75" thickBot="1" x14ac:dyDescent="0.3">
      <c r="A226" s="18" t="s">
        <v>12</v>
      </c>
      <c r="B226" s="36" cm="1">
        <f t="array" ref="B226">(1/B225)/(SUM(1/$B$225:$F$225))</f>
        <v>0.26823149595021634</v>
      </c>
      <c r="C226" s="36" cm="1">
        <f t="array" ref="C226">(1/C225)/(SUM(1/$B$225:$F$225))</f>
        <v>0.20696362563810819</v>
      </c>
      <c r="D226" s="36" cm="1">
        <f t="array" ref="D226">(1/D225)/(SUM(1/$B$225:$F$225))</f>
        <v>0.18793934903807252</v>
      </c>
      <c r="E226" s="36" cm="1">
        <f t="array" ref="E226">(1/E225)/(SUM(1/$B$225:$F$225))</f>
        <v>0.17200016758421352</v>
      </c>
      <c r="F226" s="36" cm="1">
        <f t="array" ref="F226">(1/F225)/(SUM(1/$B$225:$F$225))</f>
        <v>0.16486536178938932</v>
      </c>
      <c r="G226" s="18"/>
      <c r="H226" s="28">
        <f>SUM(B226:F226)</f>
        <v>1</v>
      </c>
      <c r="I226" s="18"/>
      <c r="J226" s="18"/>
      <c r="K226" s="18"/>
      <c r="L226" s="18"/>
      <c r="M226" s="18"/>
      <c r="N226" s="18"/>
    </row>
    <row r="228" spans="1:14" x14ac:dyDescent="0.25">
      <c r="A228" s="17"/>
      <c r="B228" s="18" t="s">
        <v>1</v>
      </c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5"/>
    </row>
    <row r="229" spans="1:14" x14ac:dyDescent="0.25">
      <c r="A229" s="17" t="s">
        <v>0</v>
      </c>
      <c r="B229" s="18">
        <v>1980</v>
      </c>
      <c r="C229" s="6">
        <v>1981</v>
      </c>
      <c r="D229" s="18">
        <v>1983</v>
      </c>
      <c r="E229" s="18">
        <v>1984</v>
      </c>
      <c r="F229" s="18">
        <v>1985</v>
      </c>
      <c r="G229" s="18">
        <v>1986</v>
      </c>
      <c r="H229" s="18">
        <v>1987</v>
      </c>
      <c r="I229" s="18">
        <v>1988</v>
      </c>
      <c r="J229" s="18">
        <v>1989</v>
      </c>
      <c r="K229" s="18">
        <v>1990</v>
      </c>
      <c r="L229" s="18"/>
      <c r="M229" s="18" t="s">
        <v>5</v>
      </c>
      <c r="N229" s="15" t="s">
        <v>6</v>
      </c>
    </row>
    <row r="230" spans="1:14" x14ac:dyDescent="0.25">
      <c r="A230" s="17">
        <v>1</v>
      </c>
      <c r="B230" s="16">
        <v>-1.5362669512441745</v>
      </c>
      <c r="C230" s="4">
        <v>0.45824885942644616</v>
      </c>
      <c r="D230" s="16">
        <v>-7.843477017379738E-2</v>
      </c>
      <c r="E230" s="16">
        <v>1.5956836792279865</v>
      </c>
      <c r="F230" s="16">
        <v>-0.56992868708145283</v>
      </c>
      <c r="G230" s="16">
        <v>6.0479919231000108E-2</v>
      </c>
      <c r="H230" s="16" t="s">
        <v>4</v>
      </c>
      <c r="I230" s="16">
        <v>1.6957879178586144</v>
      </c>
      <c r="J230" s="16">
        <v>-0.60937754204033312</v>
      </c>
      <c r="K230" s="16">
        <v>-0.54091775724604896</v>
      </c>
      <c r="L230" s="16"/>
      <c r="M230" s="19">
        <f>AVERAGE(B230:L230)</f>
        <v>5.280829643980451E-2</v>
      </c>
      <c r="N230" s="21">
        <f>_xlfn.STDEV.S(B230:L230)</f>
        <v>1.0586237725587799</v>
      </c>
    </row>
    <row r="231" spans="1:14" x14ac:dyDescent="0.25">
      <c r="A231" s="17">
        <v>2</v>
      </c>
      <c r="B231" s="16">
        <v>0.24171669598463771</v>
      </c>
      <c r="C231" s="4">
        <v>0.42578386205300428</v>
      </c>
      <c r="D231" s="16">
        <v>3.7708873372732168E-2</v>
      </c>
      <c r="E231" s="16">
        <v>2.2591843557101918</v>
      </c>
      <c r="F231" s="16">
        <v>-1.2461881594920232</v>
      </c>
      <c r="G231" s="16">
        <v>-0.40739281343589495</v>
      </c>
      <c r="H231" s="16" t="s">
        <v>4</v>
      </c>
      <c r="I231" s="16">
        <v>0.11966972258799292</v>
      </c>
      <c r="J231" s="16">
        <v>-1.3495243305563775</v>
      </c>
      <c r="K231" s="16">
        <v>0.59955356521759051</v>
      </c>
      <c r="L231" s="16"/>
      <c r="M231" s="19">
        <f t="shared" ref="M231:M241" si="5">AVERAGE(B231:L231)</f>
        <v>7.5612419049094867E-2</v>
      </c>
      <c r="N231" s="21">
        <f t="shared" ref="N231:N236" si="6">_xlfn.STDEV.S(B231:L231)</f>
        <v>1.0728207388363802</v>
      </c>
    </row>
    <row r="232" spans="1:14" x14ac:dyDescent="0.25">
      <c r="A232" s="17">
        <v>3</v>
      </c>
      <c r="B232" s="16">
        <v>1.0497416961175785</v>
      </c>
      <c r="C232" s="4">
        <v>-0.45831945884993341</v>
      </c>
      <c r="D232" s="16">
        <v>-1.0567066449774662</v>
      </c>
      <c r="E232" s="16">
        <v>1.123855029684067</v>
      </c>
      <c r="F232" s="16">
        <v>0.66713342858383151</v>
      </c>
      <c r="G232" s="16">
        <v>-1.0025811394376034</v>
      </c>
      <c r="H232" s="16" t="s">
        <v>4</v>
      </c>
      <c r="I232" s="16">
        <v>1.6816088256655899</v>
      </c>
      <c r="J232" s="16">
        <v>-1.1004567358020148</v>
      </c>
      <c r="K232" s="16">
        <v>0.28523048212978619</v>
      </c>
      <c r="L232" s="16"/>
      <c r="M232" s="19">
        <f t="shared" si="5"/>
        <v>0.13216727590153723</v>
      </c>
      <c r="N232" s="21">
        <f t="shared" si="6"/>
        <v>1.066822698916938</v>
      </c>
    </row>
    <row r="233" spans="1:14" x14ac:dyDescent="0.25">
      <c r="A233" s="17">
        <v>4</v>
      </c>
      <c r="B233" s="16">
        <v>1.3005585016229535</v>
      </c>
      <c r="C233" s="4">
        <v>-0.27446641630807295</v>
      </c>
      <c r="D233" s="16">
        <v>-0.50763893783718239</v>
      </c>
      <c r="E233" s="16">
        <v>-0.27207758840510843</v>
      </c>
      <c r="F233" s="16">
        <v>0.58774741182517731</v>
      </c>
      <c r="G233" s="16">
        <v>-0.74372187625873454</v>
      </c>
      <c r="H233" s="16" t="s">
        <v>4</v>
      </c>
      <c r="I233" s="16">
        <v>0.71718806513243116</v>
      </c>
      <c r="J233" s="16">
        <v>-1.2216518223013775</v>
      </c>
      <c r="K233" s="16">
        <v>1.9236747698478573</v>
      </c>
      <c r="L233" s="16"/>
      <c r="M233" s="19">
        <f t="shared" si="5"/>
        <v>0.16773467859088262</v>
      </c>
      <c r="N233" s="21">
        <f t="shared" si="6"/>
        <v>1.0278119477019221</v>
      </c>
    </row>
    <row r="234" spans="1:14" x14ac:dyDescent="0.25">
      <c r="A234" s="17">
        <v>5</v>
      </c>
      <c r="B234" s="16">
        <v>1.0750490184846002</v>
      </c>
      <c r="C234" s="4">
        <v>1.4823343007104071</v>
      </c>
      <c r="D234" s="16">
        <v>-0.91586166690730808</v>
      </c>
      <c r="E234" s="16">
        <v>0.46016750201343332</v>
      </c>
      <c r="F234" s="16">
        <v>0.51695651963047151</v>
      </c>
      <c r="G234" s="16">
        <v>7.5765887920548669E-2</v>
      </c>
      <c r="H234" s="16" t="s">
        <v>4</v>
      </c>
      <c r="I234" s="16">
        <v>-0.96728414590836587</v>
      </c>
      <c r="J234" s="16">
        <v>-1.9663232135312918</v>
      </c>
      <c r="K234" s="16">
        <v>-0.17033238622705879</v>
      </c>
      <c r="L234" s="16"/>
      <c r="M234" s="19">
        <f t="shared" si="5"/>
        <v>-4.5503131534951557E-2</v>
      </c>
      <c r="N234" s="21">
        <f t="shared" si="6"/>
        <v>1.0890954109355957</v>
      </c>
    </row>
    <row r="235" spans="1:14" x14ac:dyDescent="0.25">
      <c r="A235" s="17">
        <v>6</v>
      </c>
      <c r="B235" s="16">
        <v>0.63295312059026421</v>
      </c>
      <c r="C235" s="4">
        <v>-0.28037581176298532</v>
      </c>
      <c r="D235" s="16">
        <v>0.14615233332052888</v>
      </c>
      <c r="E235" s="16">
        <v>0.97880602410174788</v>
      </c>
      <c r="F235" s="16">
        <v>0.53093651579886714</v>
      </c>
      <c r="G235" s="16">
        <v>0.35902465010736168</v>
      </c>
      <c r="H235" s="16" t="s">
        <v>4</v>
      </c>
      <c r="I235" s="16">
        <v>-1.3016995065249095</v>
      </c>
      <c r="J235" s="16">
        <v>-2.1084549254420533</v>
      </c>
      <c r="K235" s="16">
        <v>4.8584409332299988E-2</v>
      </c>
      <c r="L235" s="16"/>
      <c r="M235" s="19">
        <f t="shared" si="5"/>
        <v>-0.11045257671987538</v>
      </c>
      <c r="N235" s="21">
        <f t="shared" si="6"/>
        <v>0.99385741851099074</v>
      </c>
    </row>
    <row r="236" spans="1:14" x14ac:dyDescent="0.25">
      <c r="A236" s="17">
        <v>7</v>
      </c>
      <c r="B236" s="16">
        <v>0.68246814539066081</v>
      </c>
      <c r="C236" s="4">
        <v>0.35065171503912662</v>
      </c>
      <c r="D236" s="16">
        <v>-0.2900993360439012</v>
      </c>
      <c r="E236" s="16">
        <v>1.5618089266314221</v>
      </c>
      <c r="F236" s="16">
        <v>0.63340867714814864</v>
      </c>
      <c r="G236" s="16">
        <v>0.12558879905440862</v>
      </c>
      <c r="H236" s="16" t="s">
        <v>4</v>
      </c>
      <c r="I236" s="16">
        <v>-0.61539975439755645</v>
      </c>
      <c r="J236" s="16">
        <v>-1.530132493460302</v>
      </c>
      <c r="K236" s="16">
        <v>-1.5383233897594863</v>
      </c>
      <c r="L236" s="16"/>
      <c r="M236" s="19">
        <f t="shared" si="5"/>
        <v>-6.8892078933053255E-2</v>
      </c>
      <c r="N236" s="21">
        <f t="shared" si="6"/>
        <v>1.0351841219938438</v>
      </c>
    </row>
    <row r="237" spans="1:14" x14ac:dyDescent="0.25">
      <c r="A237" s="17">
        <v>8</v>
      </c>
      <c r="B237" s="16">
        <v>0.10953524532786452</v>
      </c>
      <c r="C237" s="4">
        <v>0.41381098444125602</v>
      </c>
      <c r="D237" s="16">
        <v>0.7516687654369929</v>
      </c>
      <c r="E237" s="16" t="s">
        <v>4</v>
      </c>
      <c r="F237" s="16">
        <v>0.22084950674609799</v>
      </c>
      <c r="G237" s="16">
        <v>1.3869022448526236</v>
      </c>
      <c r="H237" s="16" t="s">
        <v>4</v>
      </c>
      <c r="I237" s="16">
        <v>-0.48524827384348351</v>
      </c>
      <c r="J237" s="16">
        <v>-0.44280045246703703</v>
      </c>
      <c r="K237" s="16">
        <v>-2.189275844656644</v>
      </c>
      <c r="L237" s="16"/>
      <c r="M237" s="19">
        <f t="shared" si="5"/>
        <v>-2.9319728020291175E-2</v>
      </c>
      <c r="N237" s="21">
        <f>_xlfn.STDEV.S(B237:L237)</f>
        <v>1.0649014344405492</v>
      </c>
    </row>
    <row r="238" spans="1:14" x14ac:dyDescent="0.25">
      <c r="A238" s="17">
        <v>9</v>
      </c>
      <c r="B238" s="16">
        <v>-0.35397825618182349</v>
      </c>
      <c r="C238" s="4">
        <v>0.61431345031079176</v>
      </c>
      <c r="D238" s="16">
        <v>1.5238021653000016</v>
      </c>
      <c r="E238" s="16">
        <v>-1.0080406426738754E-2</v>
      </c>
      <c r="F238" s="16">
        <v>0.47591802377826392</v>
      </c>
      <c r="G238" s="16">
        <v>1.003091795464792</v>
      </c>
      <c r="H238" s="16" t="s">
        <v>4</v>
      </c>
      <c r="I238" s="16">
        <v>-1.0315747937942894</v>
      </c>
      <c r="J238" s="16">
        <v>-1.350103244150296</v>
      </c>
      <c r="K238" s="16">
        <v>-1.3511090605203167</v>
      </c>
      <c r="L238" s="16"/>
      <c r="M238" s="19">
        <f t="shared" si="5"/>
        <v>-5.3302258468846141E-2</v>
      </c>
      <c r="N238" s="21">
        <f t="shared" ref="N238:N240" si="7">_xlfn.STDEV.S(B238:L238)</f>
        <v>1.045484231815025</v>
      </c>
    </row>
    <row r="239" spans="1:14" x14ac:dyDescent="0.25">
      <c r="A239" s="17">
        <v>10</v>
      </c>
      <c r="B239" s="16">
        <v>0.53670168512855132</v>
      </c>
      <c r="C239" s="4">
        <v>-0.67743830608759903</v>
      </c>
      <c r="D239" s="16">
        <v>1.3513411400235003</v>
      </c>
      <c r="E239" s="16">
        <v>0.23102901603125103</v>
      </c>
      <c r="F239" s="16">
        <v>0.6711218046565679</v>
      </c>
      <c r="G239" s="16">
        <v>0.77474327759638739</v>
      </c>
      <c r="H239" s="16" t="s">
        <v>4</v>
      </c>
      <c r="I239" s="16">
        <v>-1.1421643585453971</v>
      </c>
      <c r="J239" s="16">
        <v>-1.7373244249190731</v>
      </c>
      <c r="K239" s="16">
        <v>-8.0098338841872799E-3</v>
      </c>
      <c r="L239" s="16"/>
      <c r="M239" s="19">
        <f>AVERAGE(B239:L239)</f>
        <v>1.8735013540549517E-16</v>
      </c>
      <c r="N239" s="21">
        <f t="shared" si="7"/>
        <v>0.999999999999999</v>
      </c>
    </row>
    <row r="240" spans="1:14" x14ac:dyDescent="0.25">
      <c r="A240" s="17">
        <v>11</v>
      </c>
      <c r="B240" s="16">
        <v>-0.33174923234646231</v>
      </c>
      <c r="C240" s="4">
        <v>-1.3064681177204875</v>
      </c>
      <c r="D240" s="16">
        <v>0.84711799176510527</v>
      </c>
      <c r="E240" s="16">
        <v>0.8094799178026495</v>
      </c>
      <c r="F240" s="16">
        <v>0.33670116680383616</v>
      </c>
      <c r="G240" s="16">
        <v>1.2178146231998654</v>
      </c>
      <c r="H240" s="16" t="s">
        <v>4</v>
      </c>
      <c r="I240" s="16">
        <v>-0.726399083113072</v>
      </c>
      <c r="J240" s="16">
        <v>-1.5021004079454787</v>
      </c>
      <c r="K240" s="16">
        <v>0.65560314155404475</v>
      </c>
      <c r="L240" s="16"/>
      <c r="M240" s="19">
        <f>AVERAGE(B240:L240)</f>
        <v>0</v>
      </c>
      <c r="N240" s="21">
        <f t="shared" si="7"/>
        <v>1.0000000000000013</v>
      </c>
    </row>
    <row r="241" spans="1:14" ht="15.75" thickBot="1" x14ac:dyDescent="0.3">
      <c r="A241" s="22">
        <v>12</v>
      </c>
      <c r="B241" s="23">
        <v>1.2976166025946572</v>
      </c>
      <c r="C241" s="4">
        <v>0.5729448855410636</v>
      </c>
      <c r="D241" s="23">
        <v>-0.27539349173955224</v>
      </c>
      <c r="E241" s="23">
        <v>-1.1629902541673736</v>
      </c>
      <c r="F241" s="23">
        <v>-0.91514128493927505</v>
      </c>
      <c r="G241" s="23">
        <v>0.70193686794125798</v>
      </c>
      <c r="H241" s="23" t="s">
        <v>4</v>
      </c>
      <c r="I241" s="23">
        <v>-1.2511975218020315</v>
      </c>
      <c r="J241" s="23">
        <v>-0.23591843024682249</v>
      </c>
      <c r="K241" s="23">
        <v>1.268142626818078</v>
      </c>
      <c r="L241" s="23"/>
      <c r="M241" s="24">
        <f t="shared" si="5"/>
        <v>1.9737298215558337E-16</v>
      </c>
      <c r="N241" s="45">
        <f>_xlfn.STDEV.S(B241:L241)</f>
        <v>0.99999999999999833</v>
      </c>
    </row>
    <row r="242" spans="1:14" x14ac:dyDescent="0.25">
      <c r="A242" s="18"/>
      <c r="B242" s="36"/>
      <c r="C242" s="36"/>
      <c r="D242" s="36"/>
      <c r="E242" s="36"/>
      <c r="F242" s="36"/>
      <c r="G242" s="18"/>
      <c r="H242" s="43"/>
      <c r="I242" s="18"/>
      <c r="J242" s="18"/>
      <c r="K242" s="18"/>
      <c r="L242" s="18"/>
      <c r="M242" s="18"/>
      <c r="N242" s="18"/>
    </row>
    <row r="244" spans="1:14" ht="15.75" thickBot="1" x14ac:dyDescent="0.3">
      <c r="A244" t="s">
        <v>31</v>
      </c>
    </row>
    <row r="245" spans="1:14" x14ac:dyDescent="0.25">
      <c r="A245" s="10" t="s">
        <v>9</v>
      </c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2"/>
    </row>
    <row r="246" spans="1:14" x14ac:dyDescent="0.25">
      <c r="A246" s="13" t="s">
        <v>0</v>
      </c>
      <c r="B246" s="6">
        <v>1990</v>
      </c>
      <c r="C246" s="6">
        <v>1980</v>
      </c>
      <c r="D246" s="6">
        <v>1981</v>
      </c>
      <c r="E246" s="6">
        <v>1982</v>
      </c>
      <c r="F246" s="6">
        <v>1983</v>
      </c>
      <c r="G246" s="6">
        <v>1984</v>
      </c>
      <c r="H246" s="6">
        <v>1985</v>
      </c>
      <c r="I246" s="6">
        <v>1986</v>
      </c>
      <c r="J246" s="6">
        <v>1987</v>
      </c>
      <c r="K246" s="6">
        <v>1988</v>
      </c>
      <c r="L246" s="6">
        <v>1989</v>
      </c>
      <c r="M246" s="14"/>
      <c r="N246" s="15"/>
    </row>
    <row r="247" spans="1:14" x14ac:dyDescent="0.25">
      <c r="A247" s="13">
        <v>6</v>
      </c>
      <c r="B247" s="4">
        <v>4.8584409332299988E-2</v>
      </c>
      <c r="C247" s="4">
        <v>0.63295312059026421</v>
      </c>
      <c r="D247" s="4">
        <v>-0.28037581176298532</v>
      </c>
      <c r="E247" s="4">
        <v>0.99407319047887321</v>
      </c>
      <c r="F247" s="4">
        <v>0.14615233332052888</v>
      </c>
      <c r="G247" s="4">
        <v>0.97880602410174788</v>
      </c>
      <c r="H247" s="4">
        <v>0.53093651579886714</v>
      </c>
      <c r="I247" s="4">
        <v>0.35902465010736168</v>
      </c>
      <c r="J247" s="7" t="s">
        <v>4</v>
      </c>
      <c r="K247" s="4">
        <v>-1.3016995065249095</v>
      </c>
      <c r="L247" s="4">
        <v>-2.1084549254420533</v>
      </c>
      <c r="M247" s="16"/>
      <c r="N247" s="15"/>
    </row>
    <row r="248" spans="1:14" x14ac:dyDescent="0.25">
      <c r="A248" s="13">
        <v>7</v>
      </c>
      <c r="B248" s="4">
        <v>-1.5383233897594863</v>
      </c>
      <c r="C248" s="4">
        <v>0.68246814539066081</v>
      </c>
      <c r="D248" s="4">
        <v>0.35065171503912662</v>
      </c>
      <c r="E248" s="4">
        <v>0.62002871039748264</v>
      </c>
      <c r="F248" s="4">
        <v>-0.2900993360439012</v>
      </c>
      <c r="G248" s="4">
        <v>1.5618089266314221</v>
      </c>
      <c r="H248" s="4">
        <v>0.63340867714814864</v>
      </c>
      <c r="I248" s="4">
        <v>0.12558879905440862</v>
      </c>
      <c r="J248" s="7" t="s">
        <v>4</v>
      </c>
      <c r="K248" s="4">
        <v>-0.61539975439755645</v>
      </c>
      <c r="L248" s="4">
        <v>-1.530132493460302</v>
      </c>
      <c r="M248" s="16"/>
      <c r="N248" s="15"/>
    </row>
    <row r="249" spans="1:14" x14ac:dyDescent="0.25">
      <c r="A249" s="13">
        <v>8</v>
      </c>
      <c r="B249" s="4">
        <v>-2.189275844656644</v>
      </c>
      <c r="C249" s="4">
        <v>0.10953524532786452</v>
      </c>
      <c r="D249" s="4">
        <v>0.41381098444125602</v>
      </c>
      <c r="E249" s="4">
        <v>0.23455782416232865</v>
      </c>
      <c r="F249" s="4">
        <v>0.7516687654369929</v>
      </c>
      <c r="G249" s="7" t="s">
        <v>4</v>
      </c>
      <c r="H249" s="4">
        <v>0.22084950674609799</v>
      </c>
      <c r="I249" s="4">
        <v>1.3869022448526236</v>
      </c>
      <c r="J249" s="7" t="s">
        <v>4</v>
      </c>
      <c r="K249" s="4">
        <v>-0.48524827384348351</v>
      </c>
      <c r="L249" s="4">
        <v>-0.44280045246703703</v>
      </c>
      <c r="M249" s="16"/>
      <c r="N249" s="15"/>
    </row>
    <row r="250" spans="1:14" x14ac:dyDescent="0.25">
      <c r="A250" s="13">
        <v>9</v>
      </c>
      <c r="B250" s="4">
        <v>-1.3511090605203167</v>
      </c>
      <c r="C250" s="4">
        <v>-0.35397825618182349</v>
      </c>
      <c r="D250" s="4">
        <v>0.61431345031079176</v>
      </c>
      <c r="E250" s="4">
        <v>0.47972032621961597</v>
      </c>
      <c r="F250" s="4">
        <v>1.5238021653000016</v>
      </c>
      <c r="G250" s="4">
        <v>-1.0080406426738754E-2</v>
      </c>
      <c r="H250" s="4">
        <v>0.47591802377826392</v>
      </c>
      <c r="I250" s="4">
        <v>1.003091795464792</v>
      </c>
      <c r="J250" s="7" t="s">
        <v>4</v>
      </c>
      <c r="K250" s="4">
        <v>-1.0315747937942894</v>
      </c>
      <c r="L250" s="4">
        <v>-1.350103244150296</v>
      </c>
      <c r="M250" s="16"/>
      <c r="N250" s="15"/>
    </row>
    <row r="251" spans="1:14" x14ac:dyDescent="0.25">
      <c r="A251" s="13">
        <v>10</v>
      </c>
      <c r="B251" s="4">
        <v>-8.0098338841872799E-3</v>
      </c>
      <c r="C251" s="4">
        <v>0.53670168512855132</v>
      </c>
      <c r="D251" s="4">
        <v>-0.67743830608759903</v>
      </c>
      <c r="E251" s="7" t="s">
        <v>4</v>
      </c>
      <c r="F251" s="4">
        <v>1.3513411400235003</v>
      </c>
      <c r="G251" s="4">
        <v>0.23102901603125103</v>
      </c>
      <c r="H251" s="4">
        <v>0.6711218046565679</v>
      </c>
      <c r="I251" s="4">
        <v>0.77474327759638739</v>
      </c>
      <c r="J251" s="7" t="s">
        <v>4</v>
      </c>
      <c r="K251" s="4">
        <v>-1.1421643585453971</v>
      </c>
      <c r="L251" s="4">
        <v>-1.7373244249190731</v>
      </c>
      <c r="M251" s="16"/>
      <c r="N251" s="15"/>
    </row>
    <row r="252" spans="1:14" x14ac:dyDescent="0.25">
      <c r="A252" s="13">
        <v>11</v>
      </c>
      <c r="B252" s="4">
        <v>0.65560314155404475</v>
      </c>
      <c r="C252" s="4">
        <v>-0.33174923234646231</v>
      </c>
      <c r="D252" s="4">
        <v>-1.3064681177204875</v>
      </c>
      <c r="E252" s="7" t="s">
        <v>4</v>
      </c>
      <c r="F252" s="4">
        <v>0.84711799176510527</v>
      </c>
      <c r="G252" s="4">
        <v>0.8094799178026495</v>
      </c>
      <c r="H252" s="4">
        <v>0.33670116680383616</v>
      </c>
      <c r="I252" s="4">
        <v>1.2178146231998654</v>
      </c>
      <c r="J252" s="7" t="s">
        <v>4</v>
      </c>
      <c r="K252" s="4">
        <v>-0.726399083113072</v>
      </c>
      <c r="L252" s="4">
        <v>-1.5021004079454787</v>
      </c>
      <c r="M252" s="16"/>
      <c r="N252" s="15"/>
    </row>
    <row r="253" spans="1:14" x14ac:dyDescent="0.25">
      <c r="A253" s="13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5"/>
    </row>
    <row r="254" spans="1:14" x14ac:dyDescent="0.25">
      <c r="A254" s="17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5"/>
    </row>
    <row r="255" spans="1:14" x14ac:dyDescent="0.25">
      <c r="A255" s="17" t="s">
        <v>10</v>
      </c>
      <c r="B255" s="18"/>
      <c r="C255" s="19" cm="1">
        <f t="array" ref="C255">SQRT(SUMSQ($B$247:$B$252-C247:C252)/COUNT($B$247:$B$252))</f>
        <v>1.4619495802341285</v>
      </c>
      <c r="D255" s="19" cm="1">
        <f t="array" ref="D255">SQRT(SUMSQ($B$247:$B$252-D247:D252)/COUNT($B$247:$B$252))</f>
        <v>1.7613085365424741</v>
      </c>
      <c r="E255" s="19" t="e" cm="1">
        <f t="array" ref="E255">SQRT(SUMSQ($B$247:$B$252-E247:E252)/COUNT($B$247:$B$252))</f>
        <v>#VALUE!</v>
      </c>
      <c r="F255" s="19" cm="1">
        <f t="array" ref="F255">SQRT(SUMSQ($B$247:$B$252-F247:F252)/COUNT($B$247:$B$252))</f>
        <v>1.8423881943538747</v>
      </c>
      <c r="G255" s="19" t="e" cm="1">
        <f t="array" ref="G255">SQRT(SUMSQ($B$247:$B$252-G247:G252)/COUNT($B$247:$B$252))</f>
        <v>#VALUE!</v>
      </c>
      <c r="H255" s="19" cm="1">
        <f t="array" ref="H255">SQRT(SUMSQ($B$247:$B$252-H247:H252)/COUNT($B$247:$B$252))</f>
        <v>1.5630490583711183</v>
      </c>
      <c r="I255" s="19" cm="1">
        <f t="array" ref="I255">SQRT(SUMSQ($B$247:$B$252-I247:I252)/COUNT($B$247:$B$252))</f>
        <v>1.9202895830668358</v>
      </c>
      <c r="J255" s="19" t="e" cm="1">
        <f t="array" ref="J255">SQRT(SUMSQ($B$247:$B$252-J247:J252)/COUNT($B$247:$B$252))</f>
        <v>#VALUE!</v>
      </c>
      <c r="K255" s="19" cm="1">
        <f t="array" ref="K255">SQRT(SUMSQ($B$247:$B$252-K247:K252)/COUNT($B$247:$B$252))</f>
        <v>1.2163540763712855</v>
      </c>
      <c r="L255" s="19" cm="1">
        <f t="array" ref="L255">SQRT(SUMSQ($B$247:$B$252-L247:L252)/COUNT($B$247:$B$252))</f>
        <v>1.5994413947805537</v>
      </c>
      <c r="M255" s="19"/>
      <c r="N255" s="15"/>
    </row>
    <row r="256" spans="1:14" x14ac:dyDescent="0.25">
      <c r="A256" s="17" t="s">
        <v>11</v>
      </c>
      <c r="B256" s="18"/>
      <c r="C256" s="16">
        <v>2</v>
      </c>
      <c r="D256" s="16">
        <v>5</v>
      </c>
      <c r="H256" s="16">
        <v>3</v>
      </c>
      <c r="I256" s="18"/>
      <c r="J256" s="18"/>
      <c r="K256" s="16">
        <v>1</v>
      </c>
      <c r="L256" s="16">
        <v>4</v>
      </c>
      <c r="M256" s="18"/>
      <c r="N256" s="15"/>
    </row>
    <row r="257" spans="1:14" x14ac:dyDescent="0.25">
      <c r="A257" s="17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5"/>
    </row>
    <row r="258" spans="1:14" x14ac:dyDescent="0.25">
      <c r="A258" s="13" t="s">
        <v>0</v>
      </c>
      <c r="B258" s="6">
        <v>1988</v>
      </c>
      <c r="C258" s="6">
        <v>1980</v>
      </c>
      <c r="D258" s="6">
        <v>1985</v>
      </c>
      <c r="E258" s="6">
        <v>1989</v>
      </c>
      <c r="F258" s="6">
        <v>1981</v>
      </c>
      <c r="G258" s="18"/>
      <c r="H258" s="18"/>
      <c r="I258" s="18"/>
      <c r="J258" s="18"/>
      <c r="K258" s="18"/>
      <c r="L258" s="18"/>
      <c r="M258" s="18"/>
      <c r="N258" s="15"/>
    </row>
    <row r="259" spans="1:14" x14ac:dyDescent="0.25">
      <c r="A259" s="13">
        <v>6</v>
      </c>
      <c r="B259" s="4">
        <v>-1.3016995065249095</v>
      </c>
      <c r="C259" s="4">
        <v>0.63295312059026421</v>
      </c>
      <c r="D259" s="4">
        <v>0.53093651579886714</v>
      </c>
      <c r="E259" s="4">
        <v>-2.1084549254420533</v>
      </c>
      <c r="F259" s="4">
        <v>-0.28037581176298532</v>
      </c>
      <c r="G259" s="18"/>
      <c r="H259" s="18"/>
      <c r="I259" s="18"/>
      <c r="K259" s="18"/>
      <c r="L259" s="18"/>
      <c r="M259" s="18"/>
      <c r="N259" s="15"/>
    </row>
    <row r="260" spans="1:14" x14ac:dyDescent="0.25">
      <c r="A260" s="13">
        <v>7</v>
      </c>
      <c r="B260" s="4">
        <v>-0.61539975439755645</v>
      </c>
      <c r="C260" s="4">
        <v>0.68246814539066081</v>
      </c>
      <c r="D260" s="4">
        <v>0.63340867714814864</v>
      </c>
      <c r="E260" s="4">
        <v>-1.530132493460302</v>
      </c>
      <c r="F260" s="4">
        <v>0.35065171503912662</v>
      </c>
      <c r="G260" s="18"/>
      <c r="H260" s="18"/>
      <c r="I260" s="18"/>
      <c r="J260" s="18"/>
      <c r="K260" s="18"/>
      <c r="L260" s="18"/>
      <c r="M260" s="18"/>
      <c r="N260" s="15"/>
    </row>
    <row r="261" spans="1:14" x14ac:dyDescent="0.25">
      <c r="A261" s="13">
        <v>8</v>
      </c>
      <c r="B261" s="4">
        <v>-0.48524827384348351</v>
      </c>
      <c r="C261" s="4">
        <v>0.10953524532786452</v>
      </c>
      <c r="D261" s="4">
        <v>0.22084950674609799</v>
      </c>
      <c r="E261" s="4">
        <v>-0.44280045246703703</v>
      </c>
      <c r="F261" s="4">
        <v>0.41381098444125602</v>
      </c>
      <c r="G261" s="18"/>
      <c r="H261" s="18"/>
      <c r="I261" s="18"/>
      <c r="M261" s="18"/>
      <c r="N261" s="15"/>
    </row>
    <row r="262" spans="1:14" x14ac:dyDescent="0.25">
      <c r="A262" s="13">
        <v>9</v>
      </c>
      <c r="B262" s="4">
        <v>-1.0315747937942894</v>
      </c>
      <c r="C262" s="4">
        <v>-0.35397825618182349</v>
      </c>
      <c r="D262" s="4">
        <v>0.47591802377826392</v>
      </c>
      <c r="E262" s="4">
        <v>-1.350103244150296</v>
      </c>
      <c r="F262" s="4">
        <v>0.61431345031079176</v>
      </c>
      <c r="G262" s="18"/>
      <c r="H262" s="18"/>
      <c r="I262" s="18"/>
      <c r="J262" s="18"/>
      <c r="K262" s="18"/>
      <c r="L262" s="18"/>
      <c r="M262" s="18"/>
      <c r="N262" s="15"/>
    </row>
    <row r="263" spans="1:14" x14ac:dyDescent="0.25">
      <c r="A263" s="13">
        <v>10</v>
      </c>
      <c r="B263" s="4">
        <v>-1.1421643585453971</v>
      </c>
      <c r="C263" s="4">
        <v>0.53670168512855132</v>
      </c>
      <c r="D263" s="4">
        <v>0.6711218046565679</v>
      </c>
      <c r="E263" s="4">
        <v>-1.7373244249190731</v>
      </c>
      <c r="F263" s="4">
        <v>-0.67743830608759903</v>
      </c>
      <c r="G263" s="18"/>
      <c r="H263" s="18"/>
      <c r="I263" s="18"/>
      <c r="J263" s="18"/>
      <c r="K263" s="18"/>
      <c r="L263" s="18"/>
      <c r="M263" s="18"/>
      <c r="N263" s="15"/>
    </row>
    <row r="264" spans="1:14" x14ac:dyDescent="0.25">
      <c r="A264" s="13">
        <v>11</v>
      </c>
      <c r="B264" s="4">
        <v>-0.726399083113072</v>
      </c>
      <c r="C264" s="4">
        <v>-0.33174923234646231</v>
      </c>
      <c r="D264" s="4">
        <v>0.33670116680383616</v>
      </c>
      <c r="E264" s="4">
        <v>-1.5021004079454787</v>
      </c>
      <c r="F264" s="4">
        <v>-1.3064681177204875</v>
      </c>
      <c r="G264" s="18"/>
      <c r="H264" s="18"/>
      <c r="I264" s="18"/>
      <c r="J264" s="18"/>
      <c r="K264" s="18"/>
      <c r="L264" s="18"/>
      <c r="M264" s="18"/>
      <c r="N264" s="15"/>
    </row>
    <row r="265" spans="1:14" x14ac:dyDescent="0.25">
      <c r="A265" s="13">
        <v>12</v>
      </c>
      <c r="B265" s="16">
        <v>-1.2511975218020315</v>
      </c>
      <c r="C265" s="16">
        <v>1.2976166025946572</v>
      </c>
      <c r="D265" s="16">
        <v>-0.91514128493927505</v>
      </c>
      <c r="E265" s="16">
        <v>-0.23591843024682249</v>
      </c>
      <c r="F265" s="16">
        <v>0.5729448855410636</v>
      </c>
      <c r="G265" s="18"/>
      <c r="H265" s="18"/>
      <c r="I265" s="18"/>
      <c r="J265" s="18"/>
      <c r="K265" s="18"/>
      <c r="L265" s="18"/>
      <c r="M265" s="18"/>
      <c r="N265" s="15"/>
    </row>
    <row r="266" spans="1:14" x14ac:dyDescent="0.25">
      <c r="A266" s="17" t="s">
        <v>10</v>
      </c>
      <c r="B266" s="20">
        <f>K255</f>
        <v>1.2163540763712855</v>
      </c>
      <c r="C266" s="20">
        <f>C255</f>
        <v>1.4619495802341285</v>
      </c>
      <c r="D266" s="20">
        <f>H255</f>
        <v>1.5630490583711183</v>
      </c>
      <c r="E266" s="20">
        <f>L255</f>
        <v>1.5994413947805537</v>
      </c>
      <c r="F266" s="20">
        <f>D255</f>
        <v>1.7613085365424741</v>
      </c>
      <c r="G266" s="18"/>
      <c r="H266" s="18"/>
      <c r="I266" s="18"/>
      <c r="J266" s="18"/>
      <c r="K266" s="18"/>
      <c r="L266" s="18"/>
      <c r="M266" s="18"/>
      <c r="N266" s="15"/>
    </row>
    <row r="267" spans="1:14" x14ac:dyDescent="0.25">
      <c r="A267" s="17" t="s">
        <v>12</v>
      </c>
      <c r="B267" s="36" cm="1">
        <f t="array" ref="B267">(1/B266)/(SUM(1/$B$266:$F$266))</f>
        <v>0.24622748675528078</v>
      </c>
      <c r="C267" s="36" cm="1">
        <f t="array" ref="C267">(1/C266)/(SUM(1/$B$266:$F$266))</f>
        <v>0.20486329438357112</v>
      </c>
      <c r="D267" s="36" cm="1">
        <f t="array" ref="D267">(1/D266)/(SUM(1/$B$266:$F$266))</f>
        <v>0.19161254448504428</v>
      </c>
      <c r="E267" s="36" cm="1">
        <f t="array" ref="E267">(1/E266)/(SUM(1/$B$266:$F$266))</f>
        <v>0.18725275474724998</v>
      </c>
      <c r="F267" s="36" cm="1">
        <f t="array" ref="F267">(1/F266)/(SUM(1/$B$266:$F$266))</f>
        <v>0.17004391962885371</v>
      </c>
      <c r="G267" s="18"/>
      <c r="H267" s="18">
        <f>SUM(B267:F267)</f>
        <v>0.99999999999999989</v>
      </c>
      <c r="I267" s="18"/>
      <c r="J267" s="18"/>
      <c r="K267" s="18"/>
      <c r="L267" s="18"/>
      <c r="M267" s="18"/>
      <c r="N267" s="15"/>
    </row>
    <row r="268" spans="1:14" x14ac:dyDescent="0.25">
      <c r="A268" s="17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5"/>
    </row>
    <row r="269" spans="1:14" x14ac:dyDescent="0.25">
      <c r="A269" s="17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5"/>
    </row>
    <row r="270" spans="1:14" x14ac:dyDescent="0.25">
      <c r="A270" s="17"/>
      <c r="B270" s="18" t="s">
        <v>1</v>
      </c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5"/>
    </row>
    <row r="271" spans="1:14" x14ac:dyDescent="0.25">
      <c r="A271" s="17" t="s">
        <v>0</v>
      </c>
      <c r="B271" s="6">
        <v>1980</v>
      </c>
      <c r="C271" s="6">
        <v>1981</v>
      </c>
      <c r="D271" s="6">
        <v>1982</v>
      </c>
      <c r="E271" s="6">
        <v>1983</v>
      </c>
      <c r="F271" s="6">
        <v>1984</v>
      </c>
      <c r="G271" s="6">
        <v>1985</v>
      </c>
      <c r="H271" s="6">
        <v>1986</v>
      </c>
      <c r="I271" s="6">
        <v>1987</v>
      </c>
      <c r="J271" s="6">
        <v>1988</v>
      </c>
      <c r="K271" s="6">
        <v>1989</v>
      </c>
      <c r="L271" s="18"/>
      <c r="M271" s="18" t="s">
        <v>5</v>
      </c>
      <c r="N271" s="15" t="s">
        <v>6</v>
      </c>
    </row>
    <row r="272" spans="1:14" x14ac:dyDescent="0.25">
      <c r="A272" s="17">
        <v>1</v>
      </c>
      <c r="B272" s="4">
        <v>-1.5362669512441745</v>
      </c>
      <c r="C272" s="4">
        <v>0.45824885942644616</v>
      </c>
      <c r="D272" s="4">
        <v>-0.90714618934626912</v>
      </c>
      <c r="E272" s="4">
        <v>-7.843477017379738E-2</v>
      </c>
      <c r="F272" s="4">
        <v>1.5956836792279865</v>
      </c>
      <c r="G272" s="4">
        <v>-0.56992868708145283</v>
      </c>
      <c r="H272" s="4">
        <v>6.0479919231000108E-2</v>
      </c>
      <c r="I272" s="7" t="s">
        <v>4</v>
      </c>
      <c r="J272" s="4">
        <v>1.6957879178586144</v>
      </c>
      <c r="K272" s="4">
        <v>-0.60937754204033312</v>
      </c>
      <c r="L272" s="16"/>
      <c r="M272" s="19">
        <f>AVERAGE(B272:L272)</f>
        <v>1.2116248428668911E-2</v>
      </c>
      <c r="N272" s="21">
        <f>_xlfn.STDEV.S(B272:L272)</f>
        <v>1.0908467890603399</v>
      </c>
    </row>
    <row r="273" spans="1:14" x14ac:dyDescent="0.25">
      <c r="A273" s="17">
        <v>2</v>
      </c>
      <c r="B273" s="4">
        <v>0.24171669598463771</v>
      </c>
      <c r="C273" s="4">
        <v>0.42578386205300428</v>
      </c>
      <c r="D273" s="4">
        <v>0.16444304523440428</v>
      </c>
      <c r="E273" s="4">
        <v>3.7708873372732168E-2</v>
      </c>
      <c r="F273" s="4">
        <v>2.2591843557101918</v>
      </c>
      <c r="G273" s="4">
        <v>-1.2461881594920232</v>
      </c>
      <c r="H273" s="4">
        <v>-0.40739281343589495</v>
      </c>
      <c r="I273" s="7" t="s">
        <v>4</v>
      </c>
      <c r="J273" s="4">
        <v>0.11966972258799292</v>
      </c>
      <c r="K273" s="4">
        <v>-1.3495243305563775</v>
      </c>
      <c r="L273" s="16"/>
      <c r="M273" s="19">
        <f t="shared" ref="M273:M282" si="8">AVERAGE(B273:L273)</f>
        <v>2.7266805717629763E-2</v>
      </c>
      <c r="N273" s="21">
        <f t="shared" ref="N273:N278" si="9">_xlfn.STDEV.S(B273:L273)</f>
        <v>1.0559294230655316</v>
      </c>
    </row>
    <row r="274" spans="1:14" x14ac:dyDescent="0.25">
      <c r="A274" s="17">
        <v>3</v>
      </c>
      <c r="B274" s="4">
        <v>1.0497416961175785</v>
      </c>
      <c r="C274" s="4">
        <v>-0.45831945884993341</v>
      </c>
      <c r="D274" s="4">
        <v>-0.47138482422702888</v>
      </c>
      <c r="E274" s="4">
        <v>-1.0567066449774662</v>
      </c>
      <c r="F274" s="4">
        <v>1.123855029684067</v>
      </c>
      <c r="G274" s="4">
        <v>0.66713342858383151</v>
      </c>
      <c r="H274" s="4">
        <v>-1.0025811394376034</v>
      </c>
      <c r="I274" s="7" t="s">
        <v>4</v>
      </c>
      <c r="J274" s="4">
        <v>1.6816088256655899</v>
      </c>
      <c r="K274" s="4">
        <v>-1.1004567358020148</v>
      </c>
      <c r="L274" s="16"/>
      <c r="M274" s="19">
        <f t="shared" si="8"/>
        <v>4.8098908528557791E-2</v>
      </c>
      <c r="N274" s="21">
        <f t="shared" si="9"/>
        <v>1.0829430240281148</v>
      </c>
    </row>
    <row r="275" spans="1:14" x14ac:dyDescent="0.25">
      <c r="A275" s="17">
        <v>4</v>
      </c>
      <c r="B275" s="4">
        <v>1.3005585016229535</v>
      </c>
      <c r="C275" s="4">
        <v>-0.27446641630807295</v>
      </c>
      <c r="D275" s="4">
        <v>-0.47539404390356355</v>
      </c>
      <c r="E275" s="4">
        <v>-0.50763893783718239</v>
      </c>
      <c r="F275" s="4">
        <v>-0.27207758840510843</v>
      </c>
      <c r="G275" s="4">
        <v>0.58774741182517731</v>
      </c>
      <c r="H275" s="4">
        <v>-0.74372187625873454</v>
      </c>
      <c r="I275" s="7" t="s">
        <v>4</v>
      </c>
      <c r="J275" s="4">
        <v>0.71718806513243116</v>
      </c>
      <c r="K275" s="4">
        <v>-1.2216518223013775</v>
      </c>
      <c r="L275" s="16"/>
      <c r="M275" s="19">
        <f t="shared" si="8"/>
        <v>-9.8828522937053048E-2</v>
      </c>
      <c r="N275" s="21">
        <f t="shared" si="9"/>
        <v>0.80171415453428063</v>
      </c>
    </row>
    <row r="276" spans="1:14" x14ac:dyDescent="0.25">
      <c r="A276" s="17">
        <v>5</v>
      </c>
      <c r="B276" s="4">
        <v>1.0750490184846002</v>
      </c>
      <c r="C276" s="4">
        <v>1.4823343007104071</v>
      </c>
      <c r="D276" s="4">
        <v>0.65669218660137141</v>
      </c>
      <c r="E276" s="4">
        <v>-0.91586166690730808</v>
      </c>
      <c r="F276" s="4">
        <v>0.46016750201343332</v>
      </c>
      <c r="G276" s="4">
        <v>0.51695651963047151</v>
      </c>
      <c r="H276" s="4">
        <v>7.5765887920548669E-2</v>
      </c>
      <c r="I276" s="7" t="s">
        <v>4</v>
      </c>
      <c r="J276" s="4">
        <v>-0.96728414590836587</v>
      </c>
      <c r="K276" s="4">
        <v>-1.9663232135312918</v>
      </c>
      <c r="L276" s="16"/>
      <c r="M276" s="19">
        <f t="shared" si="8"/>
        <v>4.6388487668207322E-2</v>
      </c>
      <c r="N276" s="21">
        <f t="shared" si="9"/>
        <v>1.111897578907078</v>
      </c>
    </row>
    <row r="277" spans="1:14" x14ac:dyDescent="0.25">
      <c r="A277" s="17">
        <v>6</v>
      </c>
      <c r="B277" s="4">
        <v>0.63295312059026421</v>
      </c>
      <c r="C277" s="4">
        <v>-0.28037581176298532</v>
      </c>
      <c r="D277" s="4">
        <v>0.99407319047887321</v>
      </c>
      <c r="E277" s="4">
        <v>0.14615233332052888</v>
      </c>
      <c r="F277" s="4">
        <v>0.97880602410174788</v>
      </c>
      <c r="G277" s="4">
        <v>0.53093651579886714</v>
      </c>
      <c r="H277" s="4">
        <v>0.35902465010736168</v>
      </c>
      <c r="I277" s="7" t="s">
        <v>4</v>
      </c>
      <c r="J277" s="4">
        <v>-1.3016995065249095</v>
      </c>
      <c r="K277" s="4">
        <v>-2.1084549254420533</v>
      </c>
      <c r="L277" s="16"/>
      <c r="M277" s="19">
        <f t="shared" si="8"/>
        <v>-5.3982677035894827E-3</v>
      </c>
      <c r="N277" s="21">
        <f t="shared" si="9"/>
        <v>1.0605056154685171</v>
      </c>
    </row>
    <row r="278" spans="1:14" x14ac:dyDescent="0.25">
      <c r="A278" s="17">
        <v>7</v>
      </c>
      <c r="B278" s="4">
        <v>0.68246814539066081</v>
      </c>
      <c r="C278" s="4">
        <v>0.35065171503912662</v>
      </c>
      <c r="D278" s="4">
        <v>0.62002871039748264</v>
      </c>
      <c r="E278" s="4">
        <v>-0.2900993360439012</v>
      </c>
      <c r="F278" s="4">
        <v>1.5618089266314221</v>
      </c>
      <c r="G278" s="4">
        <v>0.63340867714814864</v>
      </c>
      <c r="H278" s="4">
        <v>0.12558879905440862</v>
      </c>
      <c r="I278" s="7" t="s">
        <v>4</v>
      </c>
      <c r="J278" s="4">
        <v>-0.61539975439755645</v>
      </c>
      <c r="K278" s="4">
        <v>-1.530132493460302</v>
      </c>
      <c r="L278" s="16"/>
      <c r="M278" s="19">
        <f>AVERAGE(B278:L278)</f>
        <v>0.17092482108438775</v>
      </c>
      <c r="N278" s="21">
        <f t="shared" si="9"/>
        <v>0.89237208455569861</v>
      </c>
    </row>
    <row r="279" spans="1:14" x14ac:dyDescent="0.25">
      <c r="A279" s="17">
        <v>8</v>
      </c>
      <c r="B279" s="4">
        <v>0.10953524532786452</v>
      </c>
      <c r="C279" s="4">
        <v>0.41381098444125602</v>
      </c>
      <c r="D279" s="4">
        <v>0.23455782416232865</v>
      </c>
      <c r="E279" s="4">
        <v>0.7516687654369929</v>
      </c>
      <c r="F279" s="7" t="s">
        <v>4</v>
      </c>
      <c r="G279" s="4">
        <v>0.22084950674609799</v>
      </c>
      <c r="H279" s="4">
        <v>1.3869022448526236</v>
      </c>
      <c r="I279" s="7" t="s">
        <v>4</v>
      </c>
      <c r="J279" s="4">
        <v>-0.48524827384348351</v>
      </c>
      <c r="K279" s="4">
        <v>-0.44280045246703703</v>
      </c>
      <c r="L279" s="16"/>
      <c r="M279" s="19">
        <f t="shared" si="8"/>
        <v>0.27365948058208034</v>
      </c>
      <c r="N279" s="21">
        <f>_xlfn.STDEV.S(B279:L279)</f>
        <v>0.61038105024687161</v>
      </c>
    </row>
    <row r="280" spans="1:14" x14ac:dyDescent="0.25">
      <c r="A280" s="17">
        <v>9</v>
      </c>
      <c r="B280" s="4">
        <v>-0.35397825618182349</v>
      </c>
      <c r="C280" s="4">
        <v>0.61431345031079176</v>
      </c>
      <c r="D280" s="4">
        <v>0.47972032621961597</v>
      </c>
      <c r="E280" s="4">
        <v>1.5238021653000016</v>
      </c>
      <c r="F280" s="4">
        <v>-1.0080406426738754E-2</v>
      </c>
      <c r="G280" s="4">
        <v>0.47591802377826392</v>
      </c>
      <c r="H280" s="4">
        <v>1.003091795464792</v>
      </c>
      <c r="I280" s="7" t="s">
        <v>4</v>
      </c>
      <c r="J280" s="4">
        <v>-1.0315747937942894</v>
      </c>
      <c r="K280" s="4">
        <v>-1.350103244150296</v>
      </c>
      <c r="L280" s="16"/>
      <c r="M280" s="19">
        <f t="shared" si="8"/>
        <v>0.15012322894670194</v>
      </c>
      <c r="N280" s="21">
        <f t="shared" ref="N280:N282" si="10">_xlfn.STDEV.S(B280:L280)</f>
        <v>0.93351964707199986</v>
      </c>
    </row>
    <row r="281" spans="1:14" x14ac:dyDescent="0.25">
      <c r="A281" s="17">
        <v>10</v>
      </c>
      <c r="B281" s="4">
        <v>0.53670168512855132</v>
      </c>
      <c r="C281" s="4">
        <v>-0.67743830608759903</v>
      </c>
      <c r="D281" s="7" t="s">
        <v>4</v>
      </c>
      <c r="E281" s="4">
        <v>1.3513411400235003</v>
      </c>
      <c r="F281" s="4">
        <v>0.23102901603125103</v>
      </c>
      <c r="G281" s="4">
        <v>0.6711218046565679</v>
      </c>
      <c r="H281" s="4">
        <v>0.77474327759638739</v>
      </c>
      <c r="I281" s="7" t="s">
        <v>4</v>
      </c>
      <c r="J281" s="4">
        <v>-1.1421643585453971</v>
      </c>
      <c r="K281" s="4">
        <v>-1.7373244249190731</v>
      </c>
      <c r="L281" s="16"/>
      <c r="M281" s="19">
        <f t="shared" si="8"/>
        <v>1.0012292355236208E-3</v>
      </c>
      <c r="N281" s="21">
        <f t="shared" si="10"/>
        <v>1.0690401451022231</v>
      </c>
    </row>
    <row r="282" spans="1:14" x14ac:dyDescent="0.25">
      <c r="A282" s="17">
        <v>11</v>
      </c>
      <c r="B282" s="4">
        <v>-0.33174923234646231</v>
      </c>
      <c r="C282" s="4">
        <v>-1.3064681177204875</v>
      </c>
      <c r="D282" s="7" t="s">
        <v>4</v>
      </c>
      <c r="E282" s="4">
        <v>0.84711799176510527</v>
      </c>
      <c r="F282" s="4">
        <v>0.8094799178026495</v>
      </c>
      <c r="G282" s="4">
        <v>0.33670116680383616</v>
      </c>
      <c r="H282" s="4">
        <v>1.2178146231998654</v>
      </c>
      <c r="I282" s="7" t="s">
        <v>4</v>
      </c>
      <c r="J282" s="4">
        <v>-0.726399083113072</v>
      </c>
      <c r="K282" s="4">
        <v>-1.5021004079454787</v>
      </c>
      <c r="L282" s="16"/>
      <c r="M282" s="19">
        <f t="shared" si="8"/>
        <v>-8.1950392694255525E-2</v>
      </c>
      <c r="N282" s="21">
        <f t="shared" si="10"/>
        <v>1.0362333979978056</v>
      </c>
    </row>
    <row r="283" spans="1:14" ht="15.75" thickBot="1" x14ac:dyDescent="0.3">
      <c r="A283" s="22">
        <v>12</v>
      </c>
      <c r="B283" s="4">
        <v>1.2976166025946572</v>
      </c>
      <c r="C283" s="4">
        <v>0.5729448855410636</v>
      </c>
      <c r="D283" s="7" t="s">
        <v>4</v>
      </c>
      <c r="E283" s="4">
        <v>-0.27539349173955224</v>
      </c>
      <c r="F283" s="4">
        <v>-1.1629902541673736</v>
      </c>
      <c r="G283" s="4">
        <v>-0.91514128493927505</v>
      </c>
      <c r="H283" s="4">
        <v>0.70193686794125798</v>
      </c>
      <c r="I283" s="7" t="s">
        <v>4</v>
      </c>
      <c r="J283" s="4">
        <v>-1.2511975218020315</v>
      </c>
      <c r="K283" s="4">
        <v>-0.23591843024682249</v>
      </c>
      <c r="L283" s="23"/>
      <c r="M283" s="24">
        <f>AVERAGE(B283:L283)</f>
        <v>-0.15851782835225953</v>
      </c>
      <c r="N283" s="25">
        <f>_xlfn.STDEV.S(B283:L283)</f>
        <v>0.94042475682934945</v>
      </c>
    </row>
  </sheetData>
  <mergeCells count="1">
    <mergeCell ref="B1:M1"/>
  </mergeCells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Caudales</vt:lpstr>
      <vt:lpstr>logCaudales</vt:lpstr>
      <vt:lpstr>logCaudalesAnom</vt:lpstr>
      <vt:lpstr>HINDCAST_A2_D9_FL3</vt:lpstr>
      <vt:lpstr>HINDCAST_A_D9_FL3</vt:lpstr>
      <vt:lpstr>HINDCAST_A_D6_FL2</vt:lpstr>
      <vt:lpstr>HINDCAST_A_D6_FL1</vt:lpstr>
      <vt:lpstr>HINDCAST_A_2_D6_FL1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Rodríguez</dc:creator>
  <cp:lastModifiedBy>Rafael Rodríguez</cp:lastModifiedBy>
  <dcterms:created xsi:type="dcterms:W3CDTF">2023-04-20T15:47:14Z</dcterms:created>
  <dcterms:modified xsi:type="dcterms:W3CDTF">2023-04-24T18:20:28Z</dcterms:modified>
</cp:coreProperties>
</file>