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192.168.1.7\Temp_Share_Drive\BVM Storage Solutions Pvt Ltd\Finance\2022-2023\WMS\"/>
    </mc:Choice>
  </mc:AlternateContent>
  <xr:revisionPtr revIDLastSave="0" documentId="13_ncr:1_{AE502605-75F9-4F84-AC21-BD4B71013814}" xr6:coauthVersionLast="47" xr6:coauthVersionMax="47" xr10:uidLastSave="{00000000-0000-0000-0000-000000000000}"/>
  <bookViews>
    <workbookView xWindow="-108" yWindow="-108" windowWidth="23256" windowHeight="12576" tabRatio="479" activeTab="2" xr2:uid="{00000000-000D-0000-FFFF-FFFF00000000}"/>
  </bookViews>
  <sheets>
    <sheet name="Filters" sheetId="1" r:id="rId1"/>
    <sheet name="WMS-Ops Reports" sheetId="51" r:id="rId2"/>
    <sheet name="WMS-Mgmt Reports" sheetId="52" r:id="rId3"/>
    <sheet name="Sales reports" sheetId="54" r:id="rId4"/>
    <sheet name="Details of Reports" sheetId="2" state="hidden" r:id="rId5"/>
    <sheet name="Dashboard &amp; Alert" sheetId="3" state="hidden" r:id="rId6"/>
    <sheet name="Location P&amp;L" sheetId="6" state="hidden" r:id="rId7"/>
    <sheet name="Vehicle P&amp;L" sheetId="8" state="hidden" r:id="rId8"/>
    <sheet name="Customer P&amp;L" sheetId="9" state="hidden" r:id="rId9"/>
    <sheet name="Movement wise P&amp;L" sheetId="10" state="hidden" r:id="rId10"/>
    <sheet name="Business model wise p&amp;L" sheetId="11" state="hidden" r:id="rId11"/>
    <sheet name="P &amp; L per KM" sheetId="50" state="hidden" r:id="rId12"/>
    <sheet name="P&amp;L PER KG" sheetId="13" state="hidden" r:id="rId13"/>
    <sheet name="Business lost reason" sheetId="14" state="hidden" r:id="rId14"/>
    <sheet name=" Newcus-Add buzz fm ext cus rev" sheetId="15" state="hidden" r:id="rId15"/>
    <sheet name="Exra day-hour-km revenue" sheetId="16" state="hidden" r:id="rId16"/>
    <sheet name="Inv nt done" sheetId="17" state="hidden" r:id="rId17"/>
    <sheet name="Claims" sheetId="18" state="hidden" r:id="rId18"/>
    <sheet name="Incident-accident" sheetId="19" state="hidden" r:id="rId19"/>
    <sheet name="Mileage" sheetId="20" state="hidden" r:id="rId20"/>
    <sheet name="Diesel exp &amp; Rev" sheetId="21" state="hidden" r:id="rId21"/>
    <sheet name="Preventive main report" sheetId="22" state="hidden" r:id="rId22"/>
    <sheet name="Idle vehicle with reason" sheetId="23" state="hidden" r:id="rId23"/>
    <sheet name="Halting time" sheetId="24" state="hidden" r:id="rId24"/>
    <sheet name="Daily vehicle trips" sheetId="25" state="hidden" r:id="rId25"/>
    <sheet name="Route deviation" sheetId="26" state="hidden" r:id="rId26"/>
    <sheet name="Attach vehicle usage" sheetId="27" state="hidden" r:id="rId27"/>
    <sheet name="Vendor P&amp;L" sheetId="28" state="hidden" r:id="rId28"/>
    <sheet name="Empty" sheetId="29" state="hidden" r:id="rId29"/>
    <sheet name="Idle driver" sheetId="30" state="hidden" r:id="rId30"/>
    <sheet name="Driver adv" sheetId="32" state="hidden" r:id="rId31"/>
    <sheet name="DMR - oncall" sheetId="33" state="hidden" r:id="rId32"/>
    <sheet name="DMR - Prime trip" sheetId="34" state="hidden" r:id="rId33"/>
    <sheet name="C-NOTE pending report - CS" sheetId="37" state="hidden" r:id="rId34"/>
    <sheet name="Own vs market sales - DH &amp; VH" sheetId="40" state="hidden" r:id="rId35"/>
    <sheet name="Maint report - VH" sheetId="41" state="hidden" r:id="rId36"/>
    <sheet name="Vehicle renewal doc report " sheetId="42" state="hidden" r:id="rId37"/>
    <sheet name="Periodic maint report - VH" sheetId="43" state="hidden" r:id="rId38"/>
    <sheet name="Ref no pending rept DH &amp; VH" sheetId="45" state="hidden" r:id="rId39"/>
    <sheet name="Trip cancel rept DH &amp; VH" sheetId="46" state="hidden" r:id="rId40"/>
    <sheet name="Non clear POD rept" sheetId="48" state="hidden" r:id="rId41"/>
    <sheet name="Vehicle utilization rept" sheetId="49" state="hidden" r:id="rId42"/>
  </sheets>
  <definedNames>
    <definedName name="_xlnm._FilterDatabase" localSheetId="5" hidden="1">'Dashboard &amp; Alert'!$A$1:$H$34</definedName>
    <definedName name="_xlnm._FilterDatabase" localSheetId="0" hidden="1">Filters!#REF!</definedName>
    <definedName name="_xlnm._FilterDatabase" localSheetId="2" hidden="1">'WMS-Mgmt Reports'!$A$1:$O$30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27" l="1"/>
  <c r="X3" i="24" l="1"/>
  <c r="M3" i="28"/>
  <c r="O3" i="27"/>
  <c r="M3" i="21"/>
  <c r="T3" i="16"/>
  <c r="Q3" i="16"/>
  <c r="N3" i="16"/>
  <c r="AR3" i="13"/>
  <c r="AT3" i="13" s="1"/>
  <c r="X3" i="13"/>
  <c r="AR3" i="50"/>
  <c r="AT3" i="50" s="1"/>
  <c r="X3" i="50"/>
  <c r="AS3" i="11"/>
  <c r="Y3" i="11"/>
  <c r="AT3" i="11" s="1"/>
  <c r="AQ3" i="10"/>
  <c r="W3" i="10"/>
  <c r="AR3" i="10" s="1"/>
  <c r="AM3" i="9"/>
  <c r="S3" i="9"/>
  <c r="AK3" i="8"/>
  <c r="Q3" i="8"/>
  <c r="O3" i="6"/>
  <c r="AL3" i="8" l="1"/>
  <c r="AN3" i="9"/>
  <c r="AE3" i="34"/>
  <c r="AC3" i="33"/>
  <c r="Q3" i="20" l="1"/>
  <c r="AH3" i="6"/>
  <c r="AI3" i="6" s="1"/>
</calcChain>
</file>

<file path=xl/sharedStrings.xml><?xml version="1.0" encoding="utf-8"?>
<sst xmlns="http://schemas.openxmlformats.org/spreadsheetml/2006/main" count="1837" uniqueCount="603">
  <si>
    <t>EXPENSES 
(Head Wise)</t>
  </si>
  <si>
    <t>RUN KM</t>
  </si>
  <si>
    <t>P/L PER KM</t>
  </si>
  <si>
    <t>P/L</t>
  </si>
  <si>
    <t>P/L PER KG</t>
  </si>
  <si>
    <t>REMARKS</t>
  </si>
  <si>
    <t>EXTRA DAYS</t>
  </si>
  <si>
    <t>EXTRA HOURS</t>
  </si>
  <si>
    <t>EXTRA KM</t>
  </si>
  <si>
    <t>MILEAGE EXPECTED</t>
  </si>
  <si>
    <t>ACTUAL MILEAGE</t>
  </si>
  <si>
    <t>DIESEL VS REVENUE %</t>
  </si>
  <si>
    <t>PREVENTIVE MAINT AS PER SCHEDULE</t>
  </si>
  <si>
    <t>NO OF DAYS DEVIATED</t>
  </si>
  <si>
    <t>REASON OF DEVIATION</t>
  </si>
  <si>
    <t>SHIPPER/CONSIGNEE NAME</t>
  </si>
  <si>
    <t>PLACE OF HALTING</t>
  </si>
  <si>
    <t>ACTUAL EMPTY KM</t>
  </si>
  <si>
    <t>BUSINESS EMPTY KM</t>
  </si>
  <si>
    <t>LOCAL / OUTSTATION</t>
  </si>
  <si>
    <t>PALLET / C.BOX</t>
  </si>
  <si>
    <t>SHIPPER NAME</t>
  </si>
  <si>
    <t>INV NO</t>
  </si>
  <si>
    <t>NO OF PCS</t>
  </si>
  <si>
    <t>ACTUAL WEIGHT</t>
  </si>
  <si>
    <t>REPORTING TIME / DELIVERY PLACE</t>
  </si>
  <si>
    <t>UNLOADING DATE / TIME</t>
  </si>
  <si>
    <t>MAWB NO</t>
  </si>
  <si>
    <t>HAWB NO</t>
  </si>
  <si>
    <t>GATE PASS NO</t>
  </si>
  <si>
    <t>SEAL NO</t>
  </si>
  <si>
    <t>AAI PASS</t>
  </si>
  <si>
    <t>TOLL</t>
  </si>
  <si>
    <t>LOADING</t>
  </si>
  <si>
    <t>UNLOADING</t>
  </si>
  <si>
    <t>NIGHT HALT</t>
  </si>
  <si>
    <t>DAY HALT</t>
  </si>
  <si>
    <t>TOTAL</t>
  </si>
  <si>
    <t>DRIVER INDEX</t>
  </si>
  <si>
    <t>OWN VEHICLE PROFIT RATIO</t>
  </si>
  <si>
    <t>MARKET VEHICLE SALES</t>
  </si>
  <si>
    <t>MARKET VEHICLE BUY</t>
  </si>
  <si>
    <t>NO OF TRIPS - LOCAL</t>
  </si>
  <si>
    <t>NO OF TRIPS - OUTSTATION</t>
  </si>
  <si>
    <t>MARKET VEHICLE PROFIT RATIO</t>
  </si>
  <si>
    <t>SERVICE TYPE</t>
  </si>
  <si>
    <t>FC</t>
  </si>
  <si>
    <t>OIL SERVICE DATE</t>
  </si>
  <si>
    <t>JOB CARD NO</t>
  </si>
  <si>
    <t>INSURANCE</t>
  </si>
  <si>
    <t>GERASE PACKING DATE</t>
  </si>
  <si>
    <t>EXPECTED AMOUNT</t>
  </si>
  <si>
    <t>GOODS PERMIT</t>
  </si>
  <si>
    <t>BATTERY CHECK DATE</t>
  </si>
  <si>
    <t>ASSIGNED VENDOR NAME</t>
  </si>
  <si>
    <t>TAX</t>
  </si>
  <si>
    <t>SELF MOTOR CHECK DATE</t>
  </si>
  <si>
    <t>ASSIGNED DATE</t>
  </si>
  <si>
    <t>NP</t>
  </si>
  <si>
    <t>DYNAMO CHECK DATE</t>
  </si>
  <si>
    <t>EXPECTED DATE OF DELIVERY</t>
  </si>
  <si>
    <t>POLLITION CERTIFICATE</t>
  </si>
  <si>
    <t>TYRE ROTATION CHECK DATE</t>
  </si>
  <si>
    <t>OWN / MARKET</t>
  </si>
  <si>
    <t>NO OF VEHICLE</t>
  </si>
  <si>
    <t>NO OF VEGICLE IN USE</t>
  </si>
  <si>
    <t>NO OF VEHICLE IN HALT</t>
  </si>
  <si>
    <t>VEHICLE IN MAINTENANCE</t>
  </si>
  <si>
    <t>NO OF VEHICLE NOT USED</t>
  </si>
  <si>
    <t>NO OF VEHICLE - 1 TRIP</t>
  </si>
  <si>
    <t>NO OF VEHICLE - 2 TRIPS</t>
  </si>
  <si>
    <t>NO OF VEHICLE - 3 TRIPS</t>
  </si>
  <si>
    <t>NO OF VEHICLE - 4 TRIPS</t>
  </si>
  <si>
    <t>NO OF VEHICLE - 5 TRIPS</t>
  </si>
  <si>
    <t>POD SCAN COPY</t>
  </si>
  <si>
    <t>STATUS</t>
  </si>
  <si>
    <t>CS NAME</t>
  </si>
  <si>
    <t>FIELDS</t>
  </si>
  <si>
    <t>CUSTOMERS</t>
  </si>
  <si>
    <t>COMPARISON (WOW/ MOM /QOQ/ YOY)</t>
  </si>
  <si>
    <t>FILTERS</t>
  </si>
  <si>
    <t>FROM DATE &amp; TO DATE (compulsory filter)</t>
  </si>
  <si>
    <t>DEPARTMENT (CUSTOMERS)</t>
  </si>
  <si>
    <t>CONSIGNOR &amp; CONSIGNEE OF CUSTOMERS</t>
  </si>
  <si>
    <t>BVM BRANCH (MULTIPLE SELECTIONS INCLUDING ALL)</t>
  </si>
  <si>
    <t>TRUCK TYPE</t>
  </si>
  <si>
    <t>Sr. No.</t>
  </si>
  <si>
    <t>Reports</t>
  </si>
  <si>
    <t>Location P/L</t>
  </si>
  <si>
    <t>SALES
 (Head Wise</t>
  </si>
  <si>
    <t>Vehicle P/L</t>
  </si>
  <si>
    <t>Customer P/L</t>
  </si>
  <si>
    <t>Movement wise P/L</t>
  </si>
  <si>
    <t>Business Model P/L (dedicated / day call / on call)</t>
  </si>
  <si>
    <t>P/L per Km - own / market</t>
  </si>
  <si>
    <t xml:space="preserve">P/L per Kg - own / market </t>
  </si>
  <si>
    <t>TONNAGE HANDLED</t>
  </si>
  <si>
    <t xml:space="preserve">Business Lost / Reasons </t>
  </si>
  <si>
    <t>DATE</t>
  </si>
  <si>
    <t>CUSTOMER</t>
  </si>
  <si>
    <t>LANE</t>
  </si>
  <si>
    <t>REASON (BVM INFRA/MKT SUPP/ STAFF)</t>
  </si>
  <si>
    <t xml:space="preserve">New Customer / Additional business from existing customer / Revenue </t>
  </si>
  <si>
    <t>REVENUE</t>
  </si>
  <si>
    <t>Extra days / Extra Hours / Extra km Revenue</t>
  </si>
  <si>
    <t>CONSIGNMENT NOTE</t>
  </si>
  <si>
    <t>Invoice not done (Under Billing module all trips settled cases to appear)</t>
  </si>
  <si>
    <t>BILLABLE AMOUNT</t>
  </si>
  <si>
    <t>Claims</t>
  </si>
  <si>
    <t>REASON</t>
  </si>
  <si>
    <t>RESPONSIBLE PERSON</t>
  </si>
  <si>
    <t>LIABILITY</t>
  </si>
  <si>
    <t>CLAIM VALUE</t>
  </si>
  <si>
    <t xml:space="preserve">Incidents / Accidents </t>
  </si>
  <si>
    <t>DAMAGE VALUE</t>
  </si>
  <si>
    <t>APPLICABLE INSURANCE</t>
  </si>
  <si>
    <t>MONEY RECOVERED</t>
  </si>
  <si>
    <t>BVM LOSS</t>
  </si>
  <si>
    <t>Mileage - actual mileage per vehicle and deviation</t>
  </si>
  <si>
    <t>VEHICLE NO</t>
  </si>
  <si>
    <t>DEVIATION</t>
  </si>
  <si>
    <t>REASON (MAINTAINENCE / DRIVERS)</t>
  </si>
  <si>
    <t>ACTION TAKEN</t>
  </si>
  <si>
    <t>Diesel Expenses Vs Revenue per Vehicle</t>
  </si>
  <si>
    <t>MONTH</t>
  </si>
  <si>
    <t>KM RUN</t>
  </si>
  <si>
    <t>MILEAGE</t>
  </si>
  <si>
    <t>DIESEL EXPENSES</t>
  </si>
  <si>
    <t xml:space="preserve">Preventive Maintenance report as per timeline / as per activities pre-defined </t>
  </si>
  <si>
    <t>ACTUAL MAINT DATE</t>
  </si>
  <si>
    <t xml:space="preserve">Idle vehicles with reasons and duration </t>
  </si>
  <si>
    <t>NO OF HOURS</t>
  </si>
  <si>
    <t xml:space="preserve">Halting time per vehicle  - customerwise - Location - both own and market - trip basis </t>
  </si>
  <si>
    <t>REPORTING TIME</t>
  </si>
  <si>
    <t>LOADING TIME</t>
  </si>
  <si>
    <t>UNLOADING TIME</t>
  </si>
  <si>
    <t>LOCATION</t>
  </si>
  <si>
    <t>TRUCK TYPE WISE</t>
  </si>
  <si>
    <t>VERTICAL ( OWN/MKT)</t>
  </si>
  <si>
    <t>EMP ID</t>
  </si>
  <si>
    <t>NAME</t>
  </si>
  <si>
    <t>TO</t>
  </si>
  <si>
    <t>ACTUAL KM</t>
  </si>
  <si>
    <t>DEVIATED KM</t>
  </si>
  <si>
    <t>Vendorwise - ATTACHED vehicle utilisation / usage / Idle under each business models</t>
  </si>
  <si>
    <t>VEHICLE TYPE</t>
  </si>
  <si>
    <t>TRIP INDEX</t>
  </si>
  <si>
    <t>MODEL (12/24)</t>
  </si>
  <si>
    <t>VEHICLE ATTENDANCE</t>
  </si>
  <si>
    <t>Vendorwise P/L (Sell &amp; Buy)</t>
  </si>
  <si>
    <t>VENDOR NAME</t>
  </si>
  <si>
    <t>SELL RATE</t>
  </si>
  <si>
    <t>BUY RATE</t>
  </si>
  <si>
    <t>CUSTOMER INVOICE NO</t>
  </si>
  <si>
    <t>TRIP INDEX (1.8 TRIP PER VEH PER DAY )</t>
  </si>
  <si>
    <t>INCREASE / DECREASE IN KM WITH REASONS</t>
  </si>
  <si>
    <t xml:space="preserve">Business Empty / Actual Empty / Empty with a purpose </t>
  </si>
  <si>
    <t>VEH. NO.</t>
  </si>
  <si>
    <t>OWN/ATTC.</t>
  </si>
  <si>
    <t>ACTUAL EMPTY (FROM)</t>
  </si>
  <si>
    <t>ACTUAL EMPTY (TO)</t>
  </si>
  <si>
    <t>BUSINESS EMPTY (FROM)</t>
  </si>
  <si>
    <t>BUSINESS EMPTY (TO)</t>
  </si>
  <si>
    <t>Idle drivers</t>
  </si>
  <si>
    <t>IDLE TIME</t>
  </si>
  <si>
    <t>CUSTOMER NAME</t>
  </si>
  <si>
    <t xml:space="preserve">Driver advance pending at driver level and trip level </t>
  </si>
  <si>
    <t>ADVANCE DATE</t>
  </si>
  <si>
    <t>ADVANCE AMOUNT</t>
  </si>
  <si>
    <t>NO OF DAYS OVERDUE</t>
  </si>
  <si>
    <t>DMR REPORT - ON CALL</t>
  </si>
  <si>
    <t>JOB NO</t>
  </si>
  <si>
    <t>PLANNING DATE</t>
  </si>
  <si>
    <t>TRUCK PLACED TIME</t>
  </si>
  <si>
    <t>FROM</t>
  </si>
  <si>
    <t>REFERENCE NO</t>
  </si>
  <si>
    <t>DEPARTMENT</t>
  </si>
  <si>
    <t>PICKUP REQUESTED BY</t>
  </si>
  <si>
    <t>DMR REPORT - DEDICATED</t>
  </si>
  <si>
    <t>STARTING TIME</t>
  </si>
  <si>
    <t>CLOSING TIME</t>
  </si>
  <si>
    <t>TRUCK NO</t>
  </si>
  <si>
    <t>MAKE</t>
  </si>
  <si>
    <t>NO OF ENQUIRY RECD</t>
  </si>
  <si>
    <t>VEHICLE PLANNED</t>
  </si>
  <si>
    <t>PENDING ENQUIRY</t>
  </si>
  <si>
    <t>BRANCH</t>
  </si>
  <si>
    <t>OWN SALES VS MARKET SALES REPORT - DH / VH</t>
  </si>
  <si>
    <t>OWN VEHICLE SALES</t>
  </si>
  <si>
    <t>NO OF VEHICLE USED</t>
  </si>
  <si>
    <t>NO OF JOB</t>
  </si>
  <si>
    <t>NO OF DRIVERS</t>
  </si>
  <si>
    <t>MAINTENANCE VEHICLE REPORT - VH</t>
  </si>
  <si>
    <t>PERIODIC MAINTENANCE REPORT - VH</t>
  </si>
  <si>
    <t>CHARGES</t>
  </si>
  <si>
    <t>REFERENCE NO PENDING REPORT - DH / VH</t>
  </si>
  <si>
    <t>TRIP CANCEL REPORT - DH / VH</t>
  </si>
  <si>
    <t>NO OF JOBS</t>
  </si>
  <si>
    <t>NON CLEAR POD REPORT - DH / VH</t>
  </si>
  <si>
    <t>VEHICLE UTILIZATION REPORT (OWN/MARKET) - DH / VH</t>
  </si>
  <si>
    <t>MODULE</t>
  </si>
  <si>
    <t>SUB-MODULE</t>
  </si>
  <si>
    <t>Description</t>
  </si>
  <si>
    <t>Logical source</t>
  </si>
  <si>
    <t>DASHBOARD/ALERT</t>
  </si>
  <si>
    <t>Mgmt/ Sales / Opera / Fin</t>
  </si>
  <si>
    <t>User Level</t>
  </si>
  <si>
    <t>BOOKING</t>
  </si>
  <si>
    <t>C-NOTE CREATE</t>
  </si>
  <si>
    <t>vehicles not placed for existing customer existing lane</t>
  </si>
  <si>
    <t>As soon as C-Note is cancelled this should be triggered</t>
  </si>
  <si>
    <t>A</t>
  </si>
  <si>
    <t>Mgmt/Sales</t>
  </si>
  <si>
    <t>initial response not provided to customers within 15 mts  and action not taken within two hours</t>
  </si>
  <si>
    <t>rejection of business enquiry with reasons</t>
  </si>
  <si>
    <t>BRD 92</t>
  </si>
  <si>
    <t>D</t>
  </si>
  <si>
    <t>BILLING</t>
  </si>
  <si>
    <t>GENERATE BILLING</t>
  </si>
  <si>
    <t xml:space="preserve">customer job ref number pending for invoicing not done </t>
  </si>
  <si>
    <t>Conclusion with throttle pending</t>
  </si>
  <si>
    <t>Oper</t>
  </si>
  <si>
    <t xml:space="preserve">LHC approval request pending </t>
  </si>
  <si>
    <t>LHC Screen - Waitign for Approval</t>
  </si>
  <si>
    <t xml:space="preserve">trip ended but pending for trip closure  details </t>
  </si>
  <si>
    <t xml:space="preserve">trip ended but pending for trip settlement details </t>
  </si>
  <si>
    <t>Fin</t>
  </si>
  <si>
    <t>Cancelled C-Note</t>
  </si>
  <si>
    <t>Mgmt</t>
  </si>
  <si>
    <t>Contracts and other docs not uploaded in customer master</t>
  </si>
  <si>
    <t>Customer Contract</t>
  </si>
  <si>
    <t xml:space="preserve">own vehicle available but could not be utilised and market vehicle taken </t>
  </si>
  <si>
    <t>LHC Created when own vehicle is available</t>
  </si>
  <si>
    <t>market vehicle at zero profit or loss</t>
  </si>
  <si>
    <t>Sell rate - buy rate</t>
  </si>
  <si>
    <t xml:space="preserve">Non-clean POD pending to resolve (no of cases to display) </t>
  </si>
  <si>
    <t>Sign off sheet - point 94</t>
  </si>
  <si>
    <t xml:space="preserve">Claims made by customer and pending to resolve  </t>
  </si>
  <si>
    <t>FMS -DEMO &amp; BRD pending</t>
  </si>
  <si>
    <t xml:space="preserve">Vehicles not reported in time after service / FC </t>
  </si>
  <si>
    <t>route deviation</t>
  </si>
  <si>
    <t>Cana be taken from Expiry date</t>
  </si>
  <si>
    <t xml:space="preserve">Customer rate contract validity over </t>
  </si>
  <si>
    <t xml:space="preserve">Vendor rate contract validity over </t>
  </si>
  <si>
    <t>Vendor Contract</t>
  </si>
  <si>
    <t xml:space="preserve">Periodical maintenance due and overdue </t>
  </si>
  <si>
    <t>mobile app not working</t>
  </si>
  <si>
    <t>Based on "Server not connected" message</t>
  </si>
  <si>
    <t xml:space="preserve">GPRS not working </t>
  </si>
  <si>
    <t>Through Gprs Report integration</t>
  </si>
  <si>
    <t>Trip Index for the day</t>
  </si>
  <si>
    <t>No of trips per vehicle</t>
  </si>
  <si>
    <t>C-note prepared and awaiting for action should be displayed till it is actioned</t>
  </si>
  <si>
    <t>C-Note - order allocation</t>
  </si>
  <si>
    <t>Oper - Desk wise</t>
  </si>
  <si>
    <t>Idle Vehicles</t>
  </si>
  <si>
    <t>Trip planning not done for own &amp; Attached vehicle</t>
  </si>
  <si>
    <t>Mileage not achieved</t>
  </si>
  <si>
    <t xml:space="preserve">Vehicle &amp; Fuel Master </t>
  </si>
  <si>
    <t xml:space="preserve">more than 5% variance in mileage </t>
  </si>
  <si>
    <t>Incidents / Accidents</t>
  </si>
  <si>
    <t>Vehicle Accident Update</t>
  </si>
  <si>
    <t>Mgmt / Oper</t>
  </si>
  <si>
    <t>action not taken by Ops and finance as per pending items in dashboard</t>
  </si>
  <si>
    <t>Dashboard not turned to Green</t>
  </si>
  <si>
    <t>Vehicle Availability - Truck type wise</t>
  </si>
  <si>
    <t>Fuel Refilling Alert</t>
  </si>
  <si>
    <t>Action not taken as per fuel alert</t>
  </si>
  <si>
    <t xml:space="preserve">FC, Insurane, taxes, permit, pollution certificate due and overdue </t>
  </si>
  <si>
    <t>Popup sheet headers</t>
  </si>
  <si>
    <t>count of LHC pending and page navigation to be set</t>
  </si>
  <si>
    <t>job cancelled and no customer billing ( zero billing )</t>
  </si>
  <si>
    <t>Table &amp; table drill down</t>
  </si>
  <si>
    <t>&lt;= zero // t &amp; T</t>
  </si>
  <si>
    <t>t &amp; T</t>
  </si>
  <si>
    <t>PO pending for processing ( APPROVAL )</t>
  </si>
  <si>
    <t>C-note done - Billing not done ( After Trip settlement )</t>
  </si>
  <si>
    <t>TMS system alert, Email, User based configuration alerts in dashboard</t>
  </si>
  <si>
    <t>SALES</t>
  </si>
  <si>
    <t>TRIP CHARGES</t>
  </si>
  <si>
    <t>AAI</t>
  </si>
  <si>
    <t>HALTING</t>
  </si>
  <si>
    <t>EXPENSES</t>
  </si>
  <si>
    <t>DRIVER BATA</t>
  </si>
  <si>
    <t>HANDLING</t>
  </si>
  <si>
    <t>RTO</t>
  </si>
  <si>
    <t>01.04.2021</t>
  </si>
  <si>
    <t>30.04.2021</t>
  </si>
  <si>
    <t>BVM - MAA</t>
  </si>
  <si>
    <t>DRIVER SALARY</t>
  </si>
  <si>
    <t>STAFF SALARY</t>
  </si>
  <si>
    <t>DIESEL</t>
  </si>
  <si>
    <t>MAINTENANCE</t>
  </si>
  <si>
    <t>VERTICAL</t>
  </si>
  <si>
    <t>TN11R6340</t>
  </si>
  <si>
    <t>EIPL</t>
  </si>
  <si>
    <t>NAGALKENI</t>
  </si>
  <si>
    <t>AIRPORT</t>
  </si>
  <si>
    <t>BUSINESS MODEL</t>
  </si>
  <si>
    <t>ON CALL</t>
  </si>
  <si>
    <t>OWN</t>
  </si>
  <si>
    <t>CHENNAI</t>
  </si>
  <si>
    <t>BHIWANDI</t>
  </si>
  <si>
    <t>MARKET SUPPORT</t>
  </si>
  <si>
    <t>Customer type</t>
  </si>
  <si>
    <t>EXISTING</t>
  </si>
  <si>
    <t>C-Note no</t>
  </si>
  <si>
    <t>CO/21-22/245</t>
  </si>
  <si>
    <t>EXTRA HOUR</t>
  </si>
  <si>
    <t>BILLING AMOUNT</t>
  </si>
  <si>
    <t>GOWRI</t>
  </si>
  <si>
    <t>VENDOR</t>
  </si>
  <si>
    <t>WET</t>
  </si>
  <si>
    <t>BREAKDOWN</t>
  </si>
  <si>
    <t>MILEAGE FIXED</t>
  </si>
  <si>
    <t>DIESEL EXPENCES</t>
  </si>
  <si>
    <t>05.04.2021</t>
  </si>
  <si>
    <t>PREVENTIVE MAINTENANCE AS PER SCHEDULE</t>
  </si>
  <si>
    <t>ACTUAL MAINTENANCE DATE</t>
  </si>
  <si>
    <t>NO LOAD</t>
  </si>
  <si>
    <t>HALTING HOURS</t>
  </si>
  <si>
    <t>LOADING POINT</t>
  </si>
  <si>
    <t>UNLOADING POINT</t>
  </si>
  <si>
    <t>PARKER</t>
  </si>
  <si>
    <t>SRIPERAMBUTHUR</t>
  </si>
  <si>
    <t>E-WAY BILL ISSUE</t>
  </si>
  <si>
    <t>NIL</t>
  </si>
  <si>
    <t>20 FT</t>
  </si>
  <si>
    <t>ROAD BLOCKED</t>
  </si>
  <si>
    <t>MODEL 12/24</t>
  </si>
  <si>
    <t>MONISRI</t>
  </si>
  <si>
    <t>TN22CS7066</t>
  </si>
  <si>
    <t>SELL</t>
  </si>
  <si>
    <t>BUY</t>
  </si>
  <si>
    <t>C-NOTE NO</t>
  </si>
  <si>
    <t>CO/21-22/246</t>
  </si>
  <si>
    <t>TN22AX1234</t>
  </si>
  <si>
    <t>10.04.2021</t>
  </si>
  <si>
    <t>OWN / ATTACH</t>
  </si>
  <si>
    <t>ATTACH</t>
  </si>
  <si>
    <t>ACTUAL EMPTY FROM</t>
  </si>
  <si>
    <t>ACTUAL EMPTY TO</t>
  </si>
  <si>
    <t>BUSINESS EMPTY FROM</t>
  </si>
  <si>
    <t>BUSINESS EMPTY TO</t>
  </si>
  <si>
    <t>DRIVER NAME</t>
  </si>
  <si>
    <t>SUDHAKAR</t>
  </si>
  <si>
    <t>C-NOTE</t>
  </si>
  <si>
    <t>DIFFERENCE</t>
  </si>
  <si>
    <t>CO/21-22/247</t>
  </si>
  <si>
    <t>25.03.2021</t>
  </si>
  <si>
    <t>CONSIGNER NAME</t>
  </si>
  <si>
    <t>INVOICE NO</t>
  </si>
  <si>
    <t>22GG12345</t>
  </si>
  <si>
    <t>AIR EXPORT</t>
  </si>
  <si>
    <t>LOCAL</t>
  </si>
  <si>
    <t>PALLET</t>
  </si>
  <si>
    <t>NCR</t>
  </si>
  <si>
    <t>EXP123</t>
  </si>
  <si>
    <t>01.04.2021  12:00</t>
  </si>
  <si>
    <t>EICHER</t>
  </si>
  <si>
    <t>TN 11 R 6340</t>
  </si>
  <si>
    <t>03.04.2021</t>
  </si>
  <si>
    <t>NO OF TRIP - LOCAL</t>
  </si>
  <si>
    <t>NO OF TRIP - OUTSTATION</t>
  </si>
  <si>
    <t>OIL SERVICE</t>
  </si>
  <si>
    <t>AMMAN</t>
  </si>
  <si>
    <t>02.04.2021</t>
  </si>
  <si>
    <t>POLLUTION CERTIFICATE</t>
  </si>
  <si>
    <t>10.07.2022</t>
  </si>
  <si>
    <t>11.11.2021</t>
  </si>
  <si>
    <t>05.08.2025</t>
  </si>
  <si>
    <t>31.03.2022</t>
  </si>
  <si>
    <t>05.03.2022</t>
  </si>
  <si>
    <t>01.10.2021</t>
  </si>
  <si>
    <t>GREASE PACKING DATE</t>
  </si>
  <si>
    <t>01.08.2021</t>
  </si>
  <si>
    <t>05.05.2021</t>
  </si>
  <si>
    <t>01.06.2021</t>
  </si>
  <si>
    <t>CO/21-22/249</t>
  </si>
  <si>
    <t>ORDER CANCEL</t>
  </si>
  <si>
    <t>CO/21-22/250</t>
  </si>
  <si>
    <t>OPEN</t>
  </si>
  <si>
    <t>NO OF VEHICLE IN USE</t>
  </si>
  <si>
    <t>NO OF VEHICLE IN MAINTENANCE</t>
  </si>
  <si>
    <t>NO OF VEHICLE - 2 TRIP</t>
  </si>
  <si>
    <t>NO OF VEHICLE - 3 TRIP</t>
  </si>
  <si>
    <t>NO OF VEHICLE - 4 TRIP</t>
  </si>
  <si>
    <t>NO OF VEHICLE - 5 TRIP</t>
  </si>
  <si>
    <t>PERMIT</t>
  </si>
  <si>
    <t>VENDOR BUY RATE</t>
  </si>
  <si>
    <t>DEPRECIATION</t>
  </si>
  <si>
    <t>20FT</t>
  </si>
  <si>
    <t>TRIP CODE</t>
  </si>
  <si>
    <t>MONTHLY</t>
  </si>
  <si>
    <t>PERIODICITY ( APPLICABLE FOR PRIME ONLY )</t>
  </si>
  <si>
    <t>TOTAL KM RUN</t>
  </si>
  <si>
    <t>VENDOR NAME ( APPLICABLE ONLY FOR MARKET )</t>
  </si>
  <si>
    <t>TOTAL WEIGHT CARRIED</t>
  </si>
  <si>
    <t>EXPECTED REVENUE PER MONTH</t>
  </si>
  <si>
    <t>32 FT MXL</t>
  </si>
  <si>
    <t>CONSIGNOR NAME</t>
  </si>
  <si>
    <t>DANFOSS</t>
  </si>
  <si>
    <t>EXTRA KM CHARGES</t>
  </si>
  <si>
    <t>EXTRA HOUR CHARGES</t>
  </si>
  <si>
    <t>EXTRA DAY CHARGES</t>
  </si>
  <si>
    <t>CONSIGNEE NAME</t>
  </si>
  <si>
    <t>TRIP SETTLEMENT DATE</t>
  </si>
  <si>
    <t>0WN / MARKET</t>
  </si>
  <si>
    <t>MARKET</t>
  </si>
  <si>
    <t>TN33AS2254</t>
  </si>
  <si>
    <t>MUTHU</t>
  </si>
  <si>
    <t>CLAIM STATUS</t>
  </si>
  <si>
    <t>CLAIM AMOUNT</t>
  </si>
  <si>
    <t>ACCIDENT SPOT</t>
  </si>
  <si>
    <t>GUINDY</t>
  </si>
  <si>
    <t>POLICE STATION</t>
  </si>
  <si>
    <t>FIR NO</t>
  </si>
  <si>
    <t>FIR DATE</t>
  </si>
  <si>
    <t>S6</t>
  </si>
  <si>
    <t>LAST FUEL FILLING DATE</t>
  </si>
  <si>
    <t>CURRENT FUEL FILLING DATE</t>
  </si>
  <si>
    <t>LAST FUEL FILLING KM</t>
  </si>
  <si>
    <t>CURRENT FUEL FILLING KM</t>
  </si>
  <si>
    <t>CURRENT FUEL FILLING IN LTR</t>
  </si>
  <si>
    <t>LAST FUEL FILLING IN LTR</t>
  </si>
  <si>
    <t>LEASED TO CUSTOMER</t>
  </si>
  <si>
    <t>NO</t>
  </si>
  <si>
    <t>FROM DATE</t>
  </si>
  <si>
    <t>TIME</t>
  </si>
  <si>
    <t>TO DATE</t>
  </si>
  <si>
    <t>07.04.2021</t>
  </si>
  <si>
    <t>CONSIGNOR</t>
  </si>
  <si>
    <t>CONSIGNEE</t>
  </si>
  <si>
    <t>HALTING CHARGES ( BILLED TO CUSTOMER )</t>
  </si>
  <si>
    <t>HALTING CHARGES ( PAID TO VENDOR )</t>
  </si>
  <si>
    <t>ACTIVE TRIPS FOR THE DAY</t>
  </si>
  <si>
    <t>ABSENT DAYS</t>
  </si>
  <si>
    <t>WORKING ON HOLIDAY</t>
  </si>
  <si>
    <t>IDLE TIME - FROM</t>
  </si>
  <si>
    <t>IDLE TIME - TO</t>
  </si>
  <si>
    <t>NO OF DAYS DUE</t>
  </si>
  <si>
    <t>LAST FUEL FILLING FUEL RATE PER LIT</t>
  </si>
  <si>
    <t>CURRENT FUEL FILLING FUEL RATE PER LIT</t>
  </si>
  <si>
    <t>REASON FOR VEHICLE NOT PLACED</t>
  </si>
  <si>
    <t xml:space="preserve">C-NOTE CANCELATION REASON </t>
  </si>
  <si>
    <t>PREVIOUS JOB CARD DATE</t>
  </si>
  <si>
    <t>PREVIOUS SAME SERVICE JOB CARD NO</t>
  </si>
  <si>
    <t>05.01.2021</t>
  </si>
  <si>
    <t>THE ABOVE DATES ARE TO BE THE DUE DATE OF RENEWAL</t>
  </si>
  <si>
    <t>NO OF VEHICLE EXCEPT PRIME</t>
  </si>
  <si>
    <t>Daily vehicle trips</t>
  </si>
  <si>
    <t>ENQUIRY PENDING REPORT - CS/ DH / VH</t>
  </si>
  <si>
    <t>VEHICLE DOCUMENT RENEWAL REPORT -DH /  VH</t>
  </si>
  <si>
    <t>VENDOR INVOICE RECEIPT STATUS REPORT</t>
  </si>
  <si>
    <t>VENDOR INVOICE NO</t>
  </si>
  <si>
    <t>VENDOR INVOICE DATE</t>
  </si>
  <si>
    <t>INVOICE AMOUNT</t>
  </si>
  <si>
    <t>LHC NO</t>
  </si>
  <si>
    <t>( current year depriciation value ) / 365</t>
  </si>
  <si>
    <t>CURRENT DATE</t>
  </si>
  <si>
    <t>NO OF TRIPS</t>
  </si>
  <si>
    <t>NO OF C-NOTE CREATED</t>
  </si>
  <si>
    <t>CTC / 24</t>
  </si>
  <si>
    <t>PER DAY</t>
  </si>
  <si>
    <t>PER TRIP</t>
  </si>
  <si>
    <t>COST PER DAY  / NO OF TRIPS PER DAY</t>
  </si>
  <si>
    <t>IF VEHICLE NOT RUN FOR A DAY ONLY COST PER DAY WILL APPEAR</t>
  </si>
  <si>
    <t>ok</t>
  </si>
  <si>
    <t>VERTICAL (TRANSIT/DISTRUBITION) For Future use</t>
  </si>
  <si>
    <t>BUSINESS MODEL (EXCLUSIVE/DEDICATED/SHORT STAY/ CFS)</t>
  </si>
  <si>
    <t>UNIT WISE</t>
  </si>
  <si>
    <t xml:space="preserve">Reports: </t>
  </si>
  <si>
    <r>
      <t>1.</t>
    </r>
    <r>
      <rPr>
        <sz val="7"/>
        <color theme="1"/>
        <rFont val="Times New Roman"/>
        <family val="1"/>
      </rPr>
      <t xml:space="preserve">       </t>
    </r>
    <r>
      <rPr>
        <sz val="11"/>
        <color theme="1"/>
        <rFont val="Calibri"/>
        <family val="2"/>
        <scheme val="minor"/>
      </rPr>
      <t>Pre-alerts to match with Gate-in</t>
    </r>
  </si>
  <si>
    <r>
      <t>2.</t>
    </r>
    <r>
      <rPr>
        <sz val="7"/>
        <color theme="1"/>
        <rFont val="Times New Roman"/>
        <family val="1"/>
      </rPr>
      <t xml:space="preserve">       </t>
    </r>
    <r>
      <rPr>
        <sz val="11"/>
        <color theme="1"/>
        <rFont val="Calibri"/>
        <family val="2"/>
        <scheme val="minor"/>
      </rPr>
      <t>Cases of Gate-in not having pre-alerts</t>
    </r>
  </si>
  <si>
    <r>
      <t>3.</t>
    </r>
    <r>
      <rPr>
        <sz val="7"/>
        <color theme="1"/>
        <rFont val="Times New Roman"/>
        <family val="1"/>
      </rPr>
      <t xml:space="preserve">       </t>
    </r>
    <r>
      <rPr>
        <sz val="11"/>
        <color theme="1"/>
        <rFont val="Calibri"/>
        <family val="2"/>
        <scheme val="minor"/>
      </rPr>
      <t>Cases of Driver validation done and not done</t>
    </r>
  </si>
  <si>
    <r>
      <t>4.</t>
    </r>
    <r>
      <rPr>
        <sz val="7"/>
        <color theme="1"/>
        <rFont val="Times New Roman"/>
        <family val="1"/>
      </rPr>
      <t xml:space="preserve">       </t>
    </r>
    <r>
      <rPr>
        <sz val="11"/>
        <color theme="1"/>
        <rFont val="Calibri"/>
        <family val="2"/>
        <scheme val="minor"/>
      </rPr>
      <t>Security register for vehicle Gate-in to match with WMS</t>
    </r>
  </si>
  <si>
    <r>
      <t>5.</t>
    </r>
    <r>
      <rPr>
        <sz val="7"/>
        <color theme="1"/>
        <rFont val="Times New Roman"/>
        <family val="1"/>
      </rPr>
      <t xml:space="preserve">       </t>
    </r>
    <r>
      <rPr>
        <sz val="11"/>
        <color theme="1"/>
        <rFont val="Calibri"/>
        <family val="2"/>
        <scheme val="minor"/>
      </rPr>
      <t xml:space="preserve">Details of vehicles not arranged by BVM </t>
    </r>
  </si>
  <si>
    <r>
      <t>6.</t>
    </r>
    <r>
      <rPr>
        <sz val="7"/>
        <color theme="1"/>
        <rFont val="Times New Roman"/>
        <family val="1"/>
      </rPr>
      <t xml:space="preserve">       </t>
    </r>
    <r>
      <rPr>
        <sz val="11"/>
        <color theme="1"/>
        <rFont val="Calibri"/>
        <family val="2"/>
        <scheme val="minor"/>
      </rPr>
      <t xml:space="preserve">Details of Goods found to be damaged </t>
    </r>
  </si>
  <si>
    <r>
      <t>7.</t>
    </r>
    <r>
      <rPr>
        <sz val="7"/>
        <color theme="1"/>
        <rFont val="Times New Roman"/>
        <family val="1"/>
      </rPr>
      <t xml:space="preserve">       </t>
    </r>
    <r>
      <rPr>
        <sz val="11"/>
        <color theme="1"/>
        <rFont val="Calibri"/>
        <family val="2"/>
        <scheme val="minor"/>
      </rPr>
      <t>Details of goods not matching with documents regarding dimension and weight</t>
    </r>
  </si>
  <si>
    <r>
      <t>8.</t>
    </r>
    <r>
      <rPr>
        <sz val="7"/>
        <color theme="1"/>
        <rFont val="Times New Roman"/>
        <family val="1"/>
      </rPr>
      <t xml:space="preserve">       </t>
    </r>
    <r>
      <rPr>
        <sz val="11"/>
        <color theme="1"/>
        <rFont val="Calibri"/>
        <family val="2"/>
        <scheme val="minor"/>
      </rPr>
      <t>Details of labels affixed by shipper</t>
    </r>
  </si>
  <si>
    <r>
      <t>9.</t>
    </r>
    <r>
      <rPr>
        <sz val="7"/>
        <color theme="1"/>
        <rFont val="Times New Roman"/>
        <family val="1"/>
      </rPr>
      <t xml:space="preserve">       </t>
    </r>
    <r>
      <rPr>
        <sz val="11"/>
        <color theme="1"/>
        <rFont val="Calibri"/>
        <family val="2"/>
        <scheme val="minor"/>
      </rPr>
      <t>Details of labels affixed by BVM</t>
    </r>
  </si>
  <si>
    <r>
      <t>10.</t>
    </r>
    <r>
      <rPr>
        <sz val="7"/>
        <color theme="1"/>
        <rFont val="Times New Roman"/>
        <family val="1"/>
      </rPr>
      <t xml:space="preserve">   </t>
    </r>
    <r>
      <rPr>
        <sz val="11"/>
        <color theme="1"/>
        <rFont val="Calibri"/>
        <family val="2"/>
        <scheme val="minor"/>
      </rPr>
      <t>Goods not stored in prescribed location due to space issue / over dimension</t>
    </r>
  </si>
  <si>
    <r>
      <t>11.</t>
    </r>
    <r>
      <rPr>
        <sz val="7"/>
        <color theme="1"/>
        <rFont val="Times New Roman"/>
        <family val="1"/>
      </rPr>
      <t xml:space="preserve">   </t>
    </r>
    <r>
      <rPr>
        <sz val="11"/>
        <color theme="1"/>
        <rFont val="Calibri"/>
        <family val="2"/>
        <scheme val="minor"/>
      </rPr>
      <t xml:space="preserve">CCTV record of goods received in damaged condition to store </t>
    </r>
  </si>
  <si>
    <r>
      <t>12.</t>
    </r>
    <r>
      <rPr>
        <sz val="7"/>
        <color theme="1"/>
        <rFont val="Times New Roman"/>
        <family val="1"/>
      </rPr>
      <t xml:space="preserve">   </t>
    </r>
    <r>
      <rPr>
        <sz val="11"/>
        <color theme="1"/>
        <rFont val="Calibri"/>
        <family val="2"/>
        <scheme val="minor"/>
      </rPr>
      <t xml:space="preserve">Details of fumigation done </t>
    </r>
  </si>
  <si>
    <r>
      <t>13.</t>
    </r>
    <r>
      <rPr>
        <sz val="7"/>
        <color theme="1"/>
        <rFont val="Times New Roman"/>
        <family val="1"/>
      </rPr>
      <t xml:space="preserve">   </t>
    </r>
    <r>
      <rPr>
        <sz val="11"/>
        <color theme="1"/>
        <rFont val="Calibri"/>
        <family val="2"/>
        <scheme val="minor"/>
      </rPr>
      <t>Vehicle reporting time at BVM and reporting at unloading bay</t>
    </r>
  </si>
  <si>
    <r>
      <t>14.</t>
    </r>
    <r>
      <rPr>
        <sz val="7"/>
        <color theme="1"/>
        <rFont val="Times New Roman"/>
        <family val="1"/>
      </rPr>
      <t xml:space="preserve">   </t>
    </r>
    <r>
      <rPr>
        <sz val="11"/>
        <color theme="1"/>
        <rFont val="Calibri"/>
        <family val="2"/>
        <scheme val="minor"/>
      </rPr>
      <t>Unloading time</t>
    </r>
  </si>
  <si>
    <r>
      <t>15.</t>
    </r>
    <r>
      <rPr>
        <sz val="7"/>
        <color theme="1"/>
        <rFont val="Times New Roman"/>
        <family val="1"/>
      </rPr>
      <t xml:space="preserve">   </t>
    </r>
    <r>
      <rPr>
        <sz val="11"/>
        <color theme="1"/>
        <rFont val="Calibri"/>
        <family val="2"/>
        <scheme val="minor"/>
      </rPr>
      <t>Details of Repacking done</t>
    </r>
  </si>
  <si>
    <r>
      <t>16.</t>
    </r>
    <r>
      <rPr>
        <sz val="7"/>
        <color theme="1"/>
        <rFont val="Times New Roman"/>
        <family val="1"/>
      </rPr>
      <t xml:space="preserve">   </t>
    </r>
    <r>
      <rPr>
        <sz val="11"/>
        <color theme="1"/>
        <rFont val="Calibri"/>
        <family val="2"/>
        <scheme val="minor"/>
      </rPr>
      <t xml:space="preserve">Stock report with value with details of customer / invoice / line item </t>
    </r>
  </si>
  <si>
    <r>
      <t>17.</t>
    </r>
    <r>
      <rPr>
        <sz val="7"/>
        <color theme="1"/>
        <rFont val="Times New Roman"/>
        <family val="1"/>
      </rPr>
      <t xml:space="preserve">   </t>
    </r>
    <r>
      <rPr>
        <sz val="11"/>
        <color theme="1"/>
        <rFont val="Calibri"/>
        <family val="2"/>
        <scheme val="minor"/>
      </rPr>
      <t>Space utilisation report in the morning and after cargo received and stored</t>
    </r>
  </si>
  <si>
    <r>
      <t>18.</t>
    </r>
    <r>
      <rPr>
        <sz val="7"/>
        <color theme="1"/>
        <rFont val="Times New Roman"/>
        <family val="1"/>
      </rPr>
      <t xml:space="preserve">   </t>
    </r>
    <r>
      <rPr>
        <sz val="11"/>
        <color theme="1"/>
        <rFont val="Calibri"/>
        <family val="2"/>
        <scheme val="minor"/>
      </rPr>
      <t>Physical stock vs WMS stock – variance report</t>
    </r>
  </si>
  <si>
    <r>
      <t>19.</t>
    </r>
    <r>
      <rPr>
        <sz val="7"/>
        <color theme="1"/>
        <rFont val="Times New Roman"/>
        <family val="1"/>
      </rPr>
      <t xml:space="preserve">   </t>
    </r>
    <r>
      <rPr>
        <sz val="11"/>
        <color theme="1"/>
        <rFont val="Calibri"/>
        <family val="2"/>
        <scheme val="minor"/>
      </rPr>
      <t xml:space="preserve">Gate meeting details </t>
    </r>
  </si>
  <si>
    <r>
      <t>20.</t>
    </r>
    <r>
      <rPr>
        <sz val="7"/>
        <color theme="1"/>
        <rFont val="Times New Roman"/>
        <family val="1"/>
      </rPr>
      <t xml:space="preserve">   </t>
    </r>
    <r>
      <rPr>
        <sz val="11"/>
        <color theme="1"/>
        <rFont val="Calibri"/>
        <family val="2"/>
        <scheme val="minor"/>
      </rPr>
      <t>Staff attendance</t>
    </r>
  </si>
  <si>
    <r>
      <t>21.</t>
    </r>
    <r>
      <rPr>
        <sz val="7"/>
        <color theme="1"/>
        <rFont val="Times New Roman"/>
        <family val="1"/>
      </rPr>
      <t xml:space="preserve">   </t>
    </r>
    <r>
      <rPr>
        <sz val="11"/>
        <color theme="1"/>
        <rFont val="Calibri"/>
        <family val="2"/>
        <scheme val="minor"/>
      </rPr>
      <t xml:space="preserve">Double check report </t>
    </r>
  </si>
  <si>
    <t>Branch Wise P/L</t>
  </si>
  <si>
    <t>Unit Wise P/L</t>
  </si>
  <si>
    <t>Business Model Wise P/L</t>
  </si>
  <si>
    <t>Customer Wise P/L</t>
  </si>
  <si>
    <t>Enquiry register report</t>
  </si>
  <si>
    <t>Incident Reporting</t>
  </si>
  <si>
    <t xml:space="preserve">Cross Labelling </t>
  </si>
  <si>
    <t>No of shipments,  No of units, tonnage, Type of packing</t>
  </si>
  <si>
    <t>Customer cargo insured or not</t>
  </si>
  <si>
    <t>Assets Registers unit wise</t>
  </si>
  <si>
    <t>MHE utilization report</t>
  </si>
  <si>
    <t>Turn around time for each shipment</t>
  </si>
  <si>
    <t>Shipments handled by other transporters</t>
  </si>
  <si>
    <t>High value cargo</t>
  </si>
  <si>
    <t>Branch</t>
  </si>
  <si>
    <t>Unit</t>
  </si>
  <si>
    <t>Customer</t>
  </si>
  <si>
    <t>Expenses</t>
  </si>
  <si>
    <t>Month</t>
  </si>
  <si>
    <t>Revenue</t>
  </si>
  <si>
    <t>P/L %</t>
  </si>
  <si>
    <t>Model</t>
  </si>
  <si>
    <t>Job Ref</t>
  </si>
  <si>
    <t>Area Required</t>
  </si>
  <si>
    <t>Won/Lost</t>
  </si>
  <si>
    <t>Target price</t>
  </si>
  <si>
    <t>Reasons</t>
  </si>
  <si>
    <t>Start Date</t>
  </si>
  <si>
    <t xml:space="preserve">Area Available </t>
  </si>
  <si>
    <t>Area Utilized</t>
  </si>
  <si>
    <t>Area Billed</t>
  </si>
  <si>
    <t>Stacking Level</t>
  </si>
  <si>
    <t>Details</t>
  </si>
  <si>
    <t>RCA</t>
  </si>
  <si>
    <t>CAPA</t>
  </si>
  <si>
    <t>Management Approval</t>
  </si>
  <si>
    <t>Amount</t>
  </si>
  <si>
    <t>Reasons for Claim</t>
  </si>
  <si>
    <t>Contracts, KYC, Rate sheet, SOP, SOW</t>
  </si>
  <si>
    <t>From Date</t>
  </si>
  <si>
    <t>To Date</t>
  </si>
  <si>
    <t>Yes/No.</t>
  </si>
  <si>
    <t>CUSTOMERS (TO have categories as KEY/NON KEY)</t>
  </si>
  <si>
    <t xml:space="preserve">No of shipments,  </t>
  </si>
  <si>
    <t xml:space="preserve">No of units, </t>
  </si>
  <si>
    <t xml:space="preserve">tonnage, </t>
  </si>
  <si>
    <t>Type of packing</t>
  </si>
  <si>
    <t>Description of goods</t>
  </si>
  <si>
    <t xml:space="preserve">Shipper </t>
  </si>
  <si>
    <t>Consignee</t>
  </si>
  <si>
    <t>No of labours</t>
  </si>
  <si>
    <t>Expenses reports (unit wise)=- to provide list of all possible expenses</t>
  </si>
  <si>
    <t>Budget Amount</t>
  </si>
  <si>
    <t>Actual Amount</t>
  </si>
  <si>
    <t>Variance</t>
  </si>
  <si>
    <t>Description of Assets</t>
  </si>
  <si>
    <t>Remarks-Physical Audit</t>
  </si>
  <si>
    <t>Stock report Unit Wise (Clubbing Inbound and Outbound details) 
Opening stock + Inbound - Outbound=Closing stock)
Description of Item &amp; Value in INR</t>
  </si>
  <si>
    <t>Servers</t>
  </si>
  <si>
    <t>Mobiles</t>
  </si>
  <si>
    <t>Laptops</t>
  </si>
  <si>
    <t>Watches</t>
  </si>
  <si>
    <t>Description of Item</t>
  </si>
  <si>
    <t>Value</t>
  </si>
  <si>
    <t>Job Reports (with pending billing status)</t>
  </si>
  <si>
    <t>MIS as on date &amp; for a month</t>
  </si>
  <si>
    <r>
      <t xml:space="preserve">Revenue Budget, Expenses Budget Variances (Unit wise) </t>
    </r>
    <r>
      <rPr>
        <sz val="11"/>
        <color rgb="FFFF0000"/>
        <rFont val="Calibri"/>
        <family val="2"/>
        <scheme val="minor"/>
      </rPr>
      <t>Provision to enter unit wise budget</t>
    </r>
  </si>
  <si>
    <t>Sales perons wise</t>
  </si>
  <si>
    <t>Customer met</t>
  </si>
  <si>
    <t>New/ Existing</t>
  </si>
  <si>
    <t>opportunities in NEW</t>
  </si>
  <si>
    <t>Business won</t>
  </si>
  <si>
    <t>Challenges</t>
  </si>
  <si>
    <t>Rate/ Materials etc…</t>
  </si>
  <si>
    <t>Sales person wise billing</t>
  </si>
  <si>
    <t>for at any given range</t>
  </si>
  <si>
    <t>AR software</t>
  </si>
  <si>
    <t>source</t>
  </si>
  <si>
    <t>Summary</t>
  </si>
  <si>
    <t>Name of the sales person</t>
  </si>
  <si>
    <t>date range</t>
  </si>
  <si>
    <t>new</t>
  </si>
  <si>
    <t>existing</t>
  </si>
  <si>
    <t>no of customer met</t>
  </si>
  <si>
    <t>revenue (billing)</t>
  </si>
  <si>
    <t>No of sales call (Planned vs Actuals)</t>
  </si>
  <si>
    <t>Type of calls</t>
  </si>
  <si>
    <t>Purpose of call</t>
  </si>
  <si>
    <t>Space Utilization (Space Available vs Space Billed)</t>
  </si>
  <si>
    <t>Space Utilization (Space Contracted vs Space Billed)</t>
  </si>
  <si>
    <t>Details of cross labelling</t>
  </si>
  <si>
    <t>Inco Terms (To Capture this at Invoice Level) Report to be in invoice level and not as a summary</t>
  </si>
  <si>
    <t>Others - Open field to type  commodity</t>
  </si>
  <si>
    <t>Audit &amp; training module</t>
  </si>
  <si>
    <t>labour utilization (Manhours calculation to be provided to venkat)</t>
  </si>
  <si>
    <t>Stock value exceding insurance value (Instant Alert for each occurence) Insurance master to be created branch wise with insurance company policy no, policy date and premium value 
systmer to compare policy value with stock value and to trigger alert</t>
  </si>
  <si>
    <t>FIELDS-1</t>
  </si>
  <si>
    <t>FIELDS-2</t>
  </si>
  <si>
    <t>FIELDS-3</t>
  </si>
  <si>
    <t>FIELDS-4</t>
  </si>
  <si>
    <t>FIELDS-5</t>
  </si>
  <si>
    <t>FIELDS-6</t>
  </si>
  <si>
    <t>FIELDS-7</t>
  </si>
  <si>
    <t>FIELDS-8</t>
  </si>
  <si>
    <t>FIELDS-9</t>
  </si>
  <si>
    <t>FIELDS-10</t>
  </si>
  <si>
    <t>FIELDS-11</t>
  </si>
  <si>
    <t>FIELDS-12</t>
  </si>
  <si>
    <t>FIELDS-13</t>
  </si>
  <si>
    <t xml:space="preserve">REPORTS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</si>
</sst>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0.0"/>
  </numFmts>
  <fonts count="16" x14ac:knownFonts="1">
    <font>
      <sz val="11"/>
      <color theme="1"/>
      <name val="Calibri"/>
      <family val="2"/>
      <scheme val="minor"/>
    </font>
    <font>
      <sz val="10"/>
      <name val="Calibri"/>
      <family val="2"/>
      <scheme val="minor"/>
    </font>
    <font>
      <sz val="10"/>
      <color rgb="FFFF0000"/>
      <name val="Calibri"/>
      <family val="2"/>
      <scheme val="minor"/>
    </font>
    <font>
      <sz val="11"/>
      <name val="Calibri"/>
      <family val="2"/>
      <scheme val="minor"/>
    </font>
    <font>
      <b/>
      <sz val="9"/>
      <color theme="1"/>
      <name val="Calibri"/>
      <family val="2"/>
      <scheme val="minor"/>
    </font>
    <font>
      <sz val="11"/>
      <color rgb="FFFF0000"/>
      <name val="Calibri"/>
      <family val="2"/>
      <scheme val="minor"/>
    </font>
    <font>
      <i/>
      <sz val="10"/>
      <name val="Calibri"/>
      <family val="2"/>
      <scheme val="minor"/>
    </font>
    <font>
      <b/>
      <sz val="10"/>
      <color theme="1"/>
      <name val="Calibri"/>
      <family val="2"/>
      <scheme val="minor"/>
    </font>
    <font>
      <sz val="10"/>
      <color theme="1"/>
      <name val="Calibri"/>
      <family val="2"/>
      <scheme val="minor"/>
    </font>
    <font>
      <b/>
      <sz val="11"/>
      <color theme="5"/>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sz val="7"/>
      <color theme="1"/>
      <name val="Times New Roman"/>
      <family val="1"/>
    </font>
    <font>
      <i/>
      <sz val="9"/>
      <color theme="1"/>
      <name val="Calibri"/>
      <family val="2"/>
      <scheme val="minor"/>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0" fillId="3" borderId="0" xfId="0" applyFill="1"/>
    <xf numFmtId="0" fontId="0" fillId="0" borderId="1" xfId="0"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4" borderId="1" xfId="0" applyFont="1" applyFill="1" applyBorder="1" applyAlignment="1">
      <alignment horizontal="left" vertical="center"/>
    </xf>
    <xf numFmtId="0" fontId="4" fillId="0" borderId="0" xfId="0" applyFont="1" applyAlignment="1">
      <alignment horizontal="center"/>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6" fillId="5"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6" fillId="0" borderId="0" xfId="0" applyFont="1" applyAlignment="1">
      <alignment vertical="center"/>
    </xf>
    <xf numFmtId="0" fontId="1" fillId="0" borderId="0" xfId="0" applyFont="1" applyAlignment="1">
      <alignment horizontal="center" vertical="center"/>
    </xf>
    <xf numFmtId="0" fontId="7" fillId="7" borderId="1" xfId="0" applyFont="1" applyFill="1" applyBorder="1" applyAlignment="1">
      <alignment vertical="center" wrapText="1"/>
    </xf>
    <xf numFmtId="0" fontId="7" fillId="7" borderId="1" xfId="0" applyFont="1" applyFill="1" applyBorder="1" applyAlignment="1">
      <alignment horizontal="center" vertical="center" wrapText="1"/>
    </xf>
    <xf numFmtId="0" fontId="8" fillId="0" borderId="0" xfId="0" applyFont="1" applyAlignment="1">
      <alignment vertical="center" wrapText="1"/>
    </xf>
    <xf numFmtId="0" fontId="8" fillId="0" borderId="1"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horizontal="center" vertical="center"/>
    </xf>
    <xf numFmtId="0" fontId="8" fillId="0" borderId="0" xfId="0" applyFont="1" applyAlignment="1">
      <alignment vertical="center"/>
    </xf>
    <xf numFmtId="0" fontId="1" fillId="0" borderId="1" xfId="0" applyFont="1" applyBorder="1" applyAlignment="1">
      <alignment vertical="center"/>
    </xf>
    <xf numFmtId="0" fontId="8" fillId="0" borderId="0" xfId="0" applyFont="1" applyAlignment="1">
      <alignment horizontal="center" vertical="center"/>
    </xf>
    <xf numFmtId="0" fontId="2" fillId="0" borderId="1" xfId="0" applyFont="1" applyBorder="1" applyAlignment="1">
      <alignment vertical="center" wrapText="1"/>
    </xf>
    <xf numFmtId="0" fontId="8" fillId="2" borderId="1" xfId="0" applyFont="1" applyFill="1" applyBorder="1" applyAlignment="1">
      <alignment vertical="center"/>
    </xf>
    <xf numFmtId="0" fontId="2" fillId="0" borderId="1" xfId="0" applyFont="1" applyBorder="1" applyAlignment="1">
      <alignment vertical="center"/>
    </xf>
    <xf numFmtId="0" fontId="1" fillId="0" borderId="0" xfId="0" applyFont="1" applyAlignment="1">
      <alignment vertical="center"/>
    </xf>
    <xf numFmtId="0" fontId="0" fillId="0" borderId="1" xfId="0" applyBorder="1"/>
    <xf numFmtId="0" fontId="5" fillId="0" borderId="0" xfId="0" applyFont="1"/>
    <xf numFmtId="0" fontId="9" fillId="0" borderId="1" xfId="0" applyFont="1" applyBorder="1" applyAlignment="1">
      <alignment horizontal="center" vertical="center"/>
    </xf>
    <xf numFmtId="0" fontId="0" fillId="0" borderId="1" xfId="0" applyBorder="1" applyAlignment="1">
      <alignment horizontal="center"/>
    </xf>
    <xf numFmtId="0" fontId="8" fillId="6" borderId="1" xfId="0" applyFont="1" applyFill="1" applyBorder="1" applyAlignment="1">
      <alignment horizontal="center" vertical="center"/>
    </xf>
    <xf numFmtId="0" fontId="10" fillId="8" borderId="1" xfId="0" applyFont="1" applyFill="1" applyBorder="1" applyAlignment="1">
      <alignment horizontal="center" vertical="center"/>
    </xf>
    <xf numFmtId="17" fontId="0" fillId="0" borderId="1" xfId="0" applyNumberFormat="1" applyBorder="1"/>
    <xf numFmtId="0" fontId="10" fillId="8" borderId="1" xfId="0" applyFont="1" applyFill="1" applyBorder="1" applyAlignment="1">
      <alignment vertical="center"/>
    </xf>
    <xf numFmtId="20" fontId="0" fillId="0" borderId="1" xfId="0" applyNumberFormat="1" applyBorder="1"/>
    <xf numFmtId="164" fontId="0" fillId="0" borderId="1" xfId="0" applyNumberFormat="1" applyBorder="1"/>
    <xf numFmtId="0" fontId="0" fillId="0" borderId="0" xfId="0" applyAlignment="1">
      <alignment wrapText="1"/>
    </xf>
    <xf numFmtId="0" fontId="11" fillId="8" borderId="1" xfId="0" applyFont="1" applyFill="1" applyBorder="1" applyAlignment="1">
      <alignment horizontal="center" vertical="center"/>
    </xf>
    <xf numFmtId="0" fontId="6" fillId="9" borderId="1" xfId="0" applyFont="1" applyFill="1" applyBorder="1" applyAlignment="1">
      <alignment vertical="center"/>
    </xf>
    <xf numFmtId="0" fontId="6" fillId="9" borderId="2" xfId="0" applyFont="1" applyFill="1" applyBorder="1" applyAlignment="1">
      <alignment vertical="center"/>
    </xf>
    <xf numFmtId="0" fontId="1" fillId="8" borderId="1" xfId="0" applyFont="1" applyFill="1" applyBorder="1" applyAlignment="1">
      <alignment horizontal="center" vertical="center" wrapText="1"/>
    </xf>
    <xf numFmtId="0" fontId="6" fillId="0" borderId="1" xfId="0" applyFont="1" applyBorder="1" applyAlignment="1">
      <alignment vertical="center"/>
    </xf>
    <xf numFmtId="0" fontId="1" fillId="6" borderId="1" xfId="0" applyFont="1" applyFill="1" applyBorder="1" applyAlignment="1">
      <alignment vertical="center" wrapText="1"/>
    </xf>
    <xf numFmtId="0" fontId="5" fillId="0" borderId="1" xfId="0" applyFont="1" applyBorder="1"/>
    <xf numFmtId="0" fontId="10" fillId="2" borderId="1" xfId="0" applyFont="1" applyFill="1" applyBorder="1" applyAlignment="1">
      <alignment horizontal="center" vertical="center"/>
    </xf>
    <xf numFmtId="0" fontId="0" fillId="6" borderId="0" xfId="0" applyFill="1"/>
    <xf numFmtId="0" fontId="10" fillId="6" borderId="1" xfId="0" applyFont="1" applyFill="1" applyBorder="1" applyAlignment="1">
      <alignment horizontal="center" vertical="center"/>
    </xf>
    <xf numFmtId="165" fontId="0" fillId="0" borderId="1" xfId="0" applyNumberFormat="1" applyBorder="1"/>
    <xf numFmtId="0" fontId="0" fillId="0" borderId="0" xfId="0" applyAlignment="1">
      <alignment horizontal="center" vertical="center"/>
    </xf>
    <xf numFmtId="0" fontId="12" fillId="0" borderId="0" xfId="0" applyFont="1" applyAlignment="1">
      <alignment horizontal="left" vertical="center" indent="4"/>
    </xf>
    <xf numFmtId="0" fontId="0" fillId="0" borderId="0" xfId="0" applyAlignment="1">
      <alignment horizontal="left" vertical="center" indent="7"/>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xf>
    <xf numFmtId="0" fontId="5" fillId="0" borderId="1" xfId="0" applyFont="1" applyBorder="1" applyAlignment="1">
      <alignment vertical="center" wrapText="1"/>
    </xf>
    <xf numFmtId="0" fontId="14" fillId="0" borderId="1" xfId="0" applyFont="1" applyBorder="1" applyAlignment="1">
      <alignment vertical="center" wrapText="1"/>
    </xf>
    <xf numFmtId="0" fontId="0" fillId="0" borderId="0" xfId="0" applyAlignment="1">
      <alignment vertical="center" wrapText="1"/>
    </xf>
    <xf numFmtId="0" fontId="5" fillId="2" borderId="1" xfId="0" applyFont="1" applyFill="1" applyBorder="1" applyAlignment="1">
      <alignment vertical="center" wrapText="1"/>
    </xf>
    <xf numFmtId="0" fontId="1" fillId="3" borderId="1" xfId="0" applyFont="1" applyFill="1" applyBorder="1" applyAlignment="1">
      <alignment horizontal="center" vertical="center" wrapText="1"/>
    </xf>
    <xf numFmtId="0" fontId="10" fillId="8" borderId="1" xfId="0" applyFont="1" applyFill="1" applyBorder="1" applyAlignment="1">
      <alignment horizontal="center" vertical="center"/>
    </xf>
    <xf numFmtId="0" fontId="0" fillId="0" borderId="0" xfId="0" applyAlignment="1">
      <alignment horizontal="center" vertical="center"/>
    </xf>
    <xf numFmtId="0" fontId="10" fillId="8" borderId="2"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2" borderId="1" xfId="0" applyFont="1" applyFill="1" applyBorder="1" applyAlignment="1">
      <alignment horizontal="center" vertical="center"/>
    </xf>
    <xf numFmtId="0" fontId="10" fillId="8" borderId="2"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1" fillId="8" borderId="2" xfId="0" applyFont="1" applyFill="1" applyBorder="1" applyAlignment="1">
      <alignment horizontal="center" vertical="center"/>
    </xf>
    <xf numFmtId="0" fontId="11" fillId="8" borderId="6" xfId="0" applyFont="1" applyFill="1" applyBorder="1" applyAlignment="1">
      <alignment horizontal="center" vertical="center"/>
    </xf>
    <xf numFmtId="0" fontId="10" fillId="6" borderId="1" xfId="0" applyFont="1" applyFill="1" applyBorder="1" applyAlignment="1">
      <alignment horizontal="center" vertical="center"/>
    </xf>
    <xf numFmtId="0" fontId="11" fillId="8" borderId="1" xfId="0" applyFont="1" applyFill="1" applyBorder="1" applyAlignment="1">
      <alignment horizontal="center" vertical="center"/>
    </xf>
    <xf numFmtId="0" fontId="10" fillId="8" borderId="1"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0" fillId="0" borderId="0" xfId="0" applyAlignment="1">
      <alignment horizontal="center"/>
    </xf>
    <xf numFmtId="0" fontId="10" fillId="6" borderId="2"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3" xfId="0" applyFont="1" applyFill="1" applyBorder="1" applyAlignment="1">
      <alignment horizontal="center" vertical="center"/>
    </xf>
    <xf numFmtId="0" fontId="10" fillId="6" borderId="5"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vertical="center" wrapText="1"/>
    </xf>
    <xf numFmtId="0" fontId="10" fillId="0" borderId="1" xfId="0" applyFont="1" applyBorder="1" applyAlignment="1">
      <alignment vertical="center"/>
    </xf>
    <xf numFmtId="0" fontId="1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69"/>
  <sheetViews>
    <sheetView topLeftCell="A23" zoomScale="122" workbookViewId="0">
      <selection activeCell="A16" sqref="A16"/>
    </sheetView>
  </sheetViews>
  <sheetFormatPr defaultRowHeight="14.4" x14ac:dyDescent="0.3"/>
  <cols>
    <col min="1" max="1" width="49.77734375" bestFit="1" customWidth="1"/>
  </cols>
  <sheetData>
    <row r="2" spans="1:1" s="6" customFormat="1" ht="12" x14ac:dyDescent="0.25">
      <c r="A2" s="6" t="s">
        <v>80</v>
      </c>
    </row>
    <row r="3" spans="1:1" x14ac:dyDescent="0.3">
      <c r="A3" s="5" t="s">
        <v>81</v>
      </c>
    </row>
    <row r="4" spans="1:1" x14ac:dyDescent="0.3">
      <c r="A4" s="3" t="s">
        <v>84</v>
      </c>
    </row>
    <row r="5" spans="1:1" x14ac:dyDescent="0.3">
      <c r="A5" s="3" t="s">
        <v>468</v>
      </c>
    </row>
    <row r="6" spans="1:1" ht="28.8" x14ac:dyDescent="0.3">
      <c r="A6" s="4" t="s">
        <v>469</v>
      </c>
    </row>
    <row r="7" spans="1:1" x14ac:dyDescent="0.3">
      <c r="A7" s="3" t="s">
        <v>535</v>
      </c>
    </row>
    <row r="8" spans="1:1" x14ac:dyDescent="0.3">
      <c r="A8" s="3" t="s">
        <v>82</v>
      </c>
    </row>
    <row r="9" spans="1:1" x14ac:dyDescent="0.3">
      <c r="A9" s="3" t="s">
        <v>83</v>
      </c>
    </row>
    <row r="10" spans="1:1" x14ac:dyDescent="0.3">
      <c r="A10" s="3" t="s">
        <v>470</v>
      </c>
    </row>
    <row r="11" spans="1:1" x14ac:dyDescent="0.3">
      <c r="A11" s="28"/>
    </row>
    <row r="12" spans="1:1" x14ac:dyDescent="0.3">
      <c r="A12" s="3"/>
    </row>
    <row r="14" spans="1:1" x14ac:dyDescent="0.3">
      <c r="A14" s="30" t="s">
        <v>79</v>
      </c>
    </row>
    <row r="15" spans="1:1" x14ac:dyDescent="0.3">
      <c r="A15" s="5" t="s">
        <v>81</v>
      </c>
    </row>
    <row r="16" spans="1:1" x14ac:dyDescent="0.3">
      <c r="A16" s="3" t="s">
        <v>84</v>
      </c>
    </row>
    <row r="17" spans="1:1" x14ac:dyDescent="0.3">
      <c r="A17" s="3" t="s">
        <v>468</v>
      </c>
    </row>
    <row r="18" spans="1:1" ht="28.8" x14ac:dyDescent="0.3">
      <c r="A18" s="4" t="s">
        <v>469</v>
      </c>
    </row>
    <row r="19" spans="1:1" x14ac:dyDescent="0.3">
      <c r="A19" s="3" t="s">
        <v>78</v>
      </c>
    </row>
    <row r="20" spans="1:1" x14ac:dyDescent="0.3">
      <c r="A20" s="3" t="s">
        <v>82</v>
      </c>
    </row>
    <row r="21" spans="1:1" x14ac:dyDescent="0.3">
      <c r="A21" s="3" t="s">
        <v>83</v>
      </c>
    </row>
    <row r="22" spans="1:1" x14ac:dyDescent="0.3">
      <c r="A22" s="3" t="s">
        <v>470</v>
      </c>
    </row>
    <row r="23" spans="1:1" x14ac:dyDescent="0.3">
      <c r="A23" s="3"/>
    </row>
    <row r="24" spans="1:1" x14ac:dyDescent="0.3">
      <c r="A24" s="3"/>
    </row>
    <row r="68" spans="1:1" s="1" customFormat="1" x14ac:dyDescent="0.3">
      <c r="A68"/>
    </row>
    <row r="69" spans="1:1" s="29" customFormat="1" x14ac:dyDescent="0.3"/>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R3"/>
  <sheetViews>
    <sheetView workbookViewId="0">
      <selection activeCell="A13" sqref="A13"/>
    </sheetView>
  </sheetViews>
  <sheetFormatPr defaultRowHeight="14.4" x14ac:dyDescent="0.3"/>
  <cols>
    <col min="1" max="2" width="10.21875" bestFit="1" customWidth="1"/>
    <col min="3" max="5" width="10.21875" customWidth="1"/>
    <col min="6" max="6" width="17.21875" bestFit="1" customWidth="1"/>
    <col min="7" max="7" width="11" bestFit="1" customWidth="1"/>
    <col min="8" max="8" width="17.21875" bestFit="1" customWidth="1"/>
    <col min="9" max="11" width="17.21875" customWidth="1"/>
    <col min="12" max="12" width="11.5546875" bestFit="1" customWidth="1"/>
    <col min="13" max="13" width="12.77734375" bestFit="1" customWidth="1"/>
    <col min="14" max="14" width="13.5546875" bestFit="1" customWidth="1"/>
    <col min="18" max="18" width="11.77734375" bestFit="1" customWidth="1"/>
    <col min="19" max="22" width="11.77734375" customWidth="1"/>
    <col min="24" max="24" width="13.77734375" bestFit="1" customWidth="1"/>
    <col min="25" max="31" width="13.77734375" customWidth="1"/>
    <col min="32" max="32" width="22.77734375" bestFit="1" customWidth="1"/>
    <col min="33" max="34" width="22.77734375" customWidth="1"/>
    <col min="38" max="38" width="12.21875" bestFit="1" customWidth="1"/>
    <col min="39" max="39" width="10.5546875" bestFit="1" customWidth="1"/>
    <col min="41" max="41" width="12.5546875" bestFit="1" customWidth="1"/>
  </cols>
  <sheetData>
    <row r="1" spans="1:44" x14ac:dyDescent="0.3">
      <c r="A1" s="61" t="s">
        <v>98</v>
      </c>
      <c r="B1" s="61"/>
      <c r="C1" s="63" t="s">
        <v>98</v>
      </c>
      <c r="D1" s="61" t="s">
        <v>174</v>
      </c>
      <c r="E1" s="63" t="s">
        <v>141</v>
      </c>
      <c r="F1" s="61" t="s">
        <v>346</v>
      </c>
      <c r="G1" s="63" t="s">
        <v>392</v>
      </c>
      <c r="H1" s="61" t="s">
        <v>165</v>
      </c>
      <c r="I1" s="61" t="s">
        <v>176</v>
      </c>
      <c r="J1" s="63" t="s">
        <v>186</v>
      </c>
      <c r="K1" s="33" t="s">
        <v>293</v>
      </c>
      <c r="L1" s="61" t="s">
        <v>119</v>
      </c>
      <c r="M1" s="63" t="s">
        <v>145</v>
      </c>
      <c r="N1" s="61" t="s">
        <v>278</v>
      </c>
      <c r="O1" s="61"/>
      <c r="P1" s="61"/>
      <c r="Q1" s="61"/>
      <c r="R1" s="61"/>
      <c r="S1" s="61"/>
      <c r="T1" s="61"/>
      <c r="U1" s="61"/>
      <c r="V1" s="61"/>
      <c r="W1" s="61"/>
      <c r="X1" s="65" t="s">
        <v>282</v>
      </c>
      <c r="Y1" s="66"/>
      <c r="Z1" s="66"/>
      <c r="AA1" s="66"/>
      <c r="AB1" s="66"/>
      <c r="AC1" s="66"/>
      <c r="AD1" s="66"/>
      <c r="AE1" s="66"/>
      <c r="AF1" s="66"/>
      <c r="AG1" s="66"/>
      <c r="AH1" s="66"/>
      <c r="AI1" s="66"/>
      <c r="AJ1" s="66"/>
      <c r="AK1" s="66"/>
      <c r="AL1" s="66"/>
      <c r="AM1" s="66"/>
      <c r="AN1" s="66"/>
      <c r="AO1" s="66"/>
      <c r="AP1" s="67"/>
      <c r="AQ1" s="63" t="s">
        <v>37</v>
      </c>
      <c r="AR1" s="61" t="s">
        <v>3</v>
      </c>
    </row>
    <row r="2" spans="1:44" x14ac:dyDescent="0.3">
      <c r="A2" s="33" t="s">
        <v>174</v>
      </c>
      <c r="B2" s="33" t="s">
        <v>141</v>
      </c>
      <c r="C2" s="64"/>
      <c r="D2" s="61"/>
      <c r="E2" s="64"/>
      <c r="F2" s="61"/>
      <c r="G2" s="64"/>
      <c r="H2" s="61"/>
      <c r="I2" s="61"/>
      <c r="J2" s="64"/>
      <c r="K2" s="33" t="s">
        <v>63</v>
      </c>
      <c r="L2" s="61"/>
      <c r="M2" s="64"/>
      <c r="N2" s="33" t="s">
        <v>279</v>
      </c>
      <c r="O2" s="33" t="s">
        <v>280</v>
      </c>
      <c r="P2" s="33" t="s">
        <v>32</v>
      </c>
      <c r="Q2" s="33" t="s">
        <v>33</v>
      </c>
      <c r="R2" s="33" t="s">
        <v>34</v>
      </c>
      <c r="S2" s="33" t="s">
        <v>284</v>
      </c>
      <c r="T2" s="33" t="s">
        <v>281</v>
      </c>
      <c r="U2" s="33" t="s">
        <v>8</v>
      </c>
      <c r="V2" s="33" t="s">
        <v>308</v>
      </c>
      <c r="W2" s="33" t="s">
        <v>37</v>
      </c>
      <c r="X2" s="39" t="s">
        <v>289</v>
      </c>
      <c r="Y2" s="39" t="s">
        <v>290</v>
      </c>
      <c r="Z2" s="39" t="s">
        <v>291</v>
      </c>
      <c r="AA2" s="39" t="s">
        <v>292</v>
      </c>
      <c r="AB2" s="39" t="s">
        <v>49</v>
      </c>
      <c r="AC2" s="39" t="s">
        <v>46</v>
      </c>
      <c r="AD2" s="39" t="s">
        <v>388</v>
      </c>
      <c r="AE2" s="39" t="s">
        <v>55</v>
      </c>
      <c r="AF2" s="39" t="s">
        <v>367</v>
      </c>
      <c r="AG2" s="39" t="s">
        <v>389</v>
      </c>
      <c r="AH2" s="39" t="s">
        <v>390</v>
      </c>
      <c r="AI2" s="33" t="s">
        <v>280</v>
      </c>
      <c r="AJ2" s="33" t="s">
        <v>32</v>
      </c>
      <c r="AK2" s="33" t="s">
        <v>33</v>
      </c>
      <c r="AL2" s="33" t="s">
        <v>34</v>
      </c>
      <c r="AM2" s="33" t="s">
        <v>284</v>
      </c>
      <c r="AN2" s="33" t="s">
        <v>281</v>
      </c>
      <c r="AO2" s="33" t="s">
        <v>283</v>
      </c>
      <c r="AP2" s="33" t="s">
        <v>285</v>
      </c>
      <c r="AQ2" s="64"/>
      <c r="AR2" s="61"/>
    </row>
    <row r="3" spans="1:44" x14ac:dyDescent="0.3">
      <c r="A3" s="2" t="s">
        <v>286</v>
      </c>
      <c r="B3" s="2" t="s">
        <v>287</v>
      </c>
      <c r="C3" s="2" t="s">
        <v>286</v>
      </c>
      <c r="D3" s="31" t="s">
        <v>296</v>
      </c>
      <c r="E3" s="31" t="s">
        <v>297</v>
      </c>
      <c r="F3" s="28"/>
      <c r="G3" s="28"/>
      <c r="H3" s="31" t="s">
        <v>295</v>
      </c>
      <c r="I3" s="28" t="s">
        <v>353</v>
      </c>
      <c r="J3" s="31" t="s">
        <v>288</v>
      </c>
      <c r="K3" s="28" t="s">
        <v>300</v>
      </c>
      <c r="L3" s="28" t="s">
        <v>294</v>
      </c>
      <c r="M3" s="28" t="s">
        <v>391</v>
      </c>
      <c r="N3" s="28">
        <v>5000000</v>
      </c>
      <c r="O3" s="28">
        <v>10000</v>
      </c>
      <c r="P3" s="28">
        <v>20000</v>
      </c>
      <c r="Q3" s="28">
        <v>10000</v>
      </c>
      <c r="R3" s="28">
        <v>10000</v>
      </c>
      <c r="S3" s="28">
        <v>5000</v>
      </c>
      <c r="T3" s="28">
        <v>5000</v>
      </c>
      <c r="U3" s="28">
        <v>10000</v>
      </c>
      <c r="V3" s="28">
        <v>10000</v>
      </c>
      <c r="W3" s="28">
        <f>SUM(N3:V3)</f>
        <v>5080000</v>
      </c>
      <c r="X3" s="45">
        <v>500000</v>
      </c>
      <c r="Y3" s="45">
        <v>200000</v>
      </c>
      <c r="Z3" s="45">
        <v>100000</v>
      </c>
      <c r="AA3" s="45">
        <v>100000</v>
      </c>
      <c r="AB3" s="45">
        <v>1500000</v>
      </c>
      <c r="AC3" s="45">
        <v>660000</v>
      </c>
      <c r="AD3" s="45">
        <v>50000</v>
      </c>
      <c r="AE3" s="45">
        <v>375000</v>
      </c>
      <c r="AF3" s="45">
        <v>16500</v>
      </c>
      <c r="AG3" s="45">
        <v>50000</v>
      </c>
      <c r="AH3" s="45">
        <v>500000</v>
      </c>
      <c r="AI3" s="28">
        <v>10000</v>
      </c>
      <c r="AJ3" s="28">
        <v>25000</v>
      </c>
      <c r="AK3" s="28">
        <v>8000</v>
      </c>
      <c r="AL3" s="28">
        <v>8000</v>
      </c>
      <c r="AM3" s="28">
        <v>3000</v>
      </c>
      <c r="AN3" s="28">
        <v>3000</v>
      </c>
      <c r="AO3" s="28">
        <v>10000</v>
      </c>
      <c r="AP3" s="28">
        <v>3000</v>
      </c>
      <c r="AQ3" s="28">
        <f>SUM(X3:AP3)</f>
        <v>4121500</v>
      </c>
      <c r="AR3" s="28">
        <f>W3-AQ3</f>
        <v>958500</v>
      </c>
    </row>
  </sheetData>
  <dataConsolidate/>
  <mergeCells count="15">
    <mergeCell ref="AQ1:AQ2"/>
    <mergeCell ref="AR1:AR2"/>
    <mergeCell ref="C1:C2"/>
    <mergeCell ref="A1:B1"/>
    <mergeCell ref="F1:F2"/>
    <mergeCell ref="G1:G2"/>
    <mergeCell ref="D1:D2"/>
    <mergeCell ref="E1:E2"/>
    <mergeCell ref="H1:H2"/>
    <mergeCell ref="I1:I2"/>
    <mergeCell ref="J1:J2"/>
    <mergeCell ref="L1:L2"/>
    <mergeCell ref="M1:M2"/>
    <mergeCell ref="N1:W1"/>
    <mergeCell ref="X1:AP1"/>
  </mergeCells>
  <dataValidations count="7">
    <dataValidation type="list" allowBlank="1" showInputMessage="1" showErrorMessage="1" sqref="D3" xr:uid="{00000000-0002-0000-0600-000000000000}">
      <formula1>"NAGALKENI, CHROMPET, GUINDY, T-NAGAR"</formula1>
    </dataValidation>
    <dataValidation type="list" allowBlank="1" showInputMessage="1" showErrorMessage="1" sqref="E3" xr:uid="{00000000-0002-0000-0600-000001000000}">
      <formula1>"AIRPORT, PALLAVARAM, TAMBARAM"</formula1>
    </dataValidation>
    <dataValidation type="list" allowBlank="1" showInputMessage="1" showErrorMessage="1" sqref="I3" xr:uid="{00000000-0002-0000-0600-000002000000}">
      <formula1>"AIR EXPORT, AIR IMPORT, OCEAN EXPORT, OCEAN IMPORT, TRANSCON, CHB, OM, WAREHOUSE"</formula1>
    </dataValidation>
    <dataValidation type="list" allowBlank="1" showInputMessage="1" showErrorMessage="1" sqref="K3" xr:uid="{00000000-0002-0000-0600-000003000000}">
      <formula1>"OWN, ATTACH, MARKET, ALL"</formula1>
    </dataValidation>
    <dataValidation type="list" allowBlank="1" showInputMessage="1" showErrorMessage="1" sqref="M3" xr:uid="{00000000-0002-0000-0600-000004000000}">
      <formula1>"ACE, 407, 14FT, 17FT, 20FT"</formula1>
    </dataValidation>
    <dataValidation type="list" allowBlank="1" showInputMessage="1" showErrorMessage="1" sqref="J3" xr:uid="{00000000-0002-0000-0600-000005000000}">
      <formula1>"BVM - MAA, BVM - BLR, BVM - HYD"</formula1>
    </dataValidation>
    <dataValidation type="list" allowBlank="1" showInputMessage="1" showErrorMessage="1" sqref="H3" xr:uid="{00000000-0002-0000-0600-000006000000}">
      <formula1>"EIPL, DHL, CEVA, GEODIS, DBS"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3"/>
  <sheetViews>
    <sheetView topLeftCell="G1" workbookViewId="0">
      <selection activeCell="Z2" sqref="Z2:AJ3"/>
    </sheetView>
  </sheetViews>
  <sheetFormatPr defaultRowHeight="14.4" x14ac:dyDescent="0.3"/>
  <cols>
    <col min="1" max="2" width="10.21875" bestFit="1" customWidth="1"/>
    <col min="3" max="3" width="10.21875" customWidth="1"/>
    <col min="4" max="4" width="16.5546875" bestFit="1" customWidth="1"/>
    <col min="5" max="5" width="16.5546875" customWidth="1"/>
    <col min="6" max="7" width="10.21875" customWidth="1"/>
    <col min="8" max="8" width="17.21875" bestFit="1" customWidth="1"/>
    <col min="9" max="9" width="11" bestFit="1" customWidth="1"/>
    <col min="10" max="10" width="17.21875" bestFit="1" customWidth="1"/>
    <col min="11" max="13" width="17.21875" customWidth="1"/>
    <col min="14" max="14" width="11.5546875" bestFit="1" customWidth="1"/>
    <col min="15" max="15" width="12.77734375" bestFit="1" customWidth="1"/>
    <col min="16" max="16" width="13.5546875" bestFit="1" customWidth="1"/>
    <col min="20" max="20" width="11.77734375" bestFit="1" customWidth="1"/>
    <col min="21" max="24" width="11.77734375" customWidth="1"/>
    <col min="26" max="26" width="13.77734375" bestFit="1" customWidth="1"/>
    <col min="27" max="33" width="13.77734375" customWidth="1"/>
    <col min="34" max="34" width="22.77734375" bestFit="1" customWidth="1"/>
    <col min="35" max="36" width="22.77734375" customWidth="1"/>
    <col min="40" max="40" width="12.21875" bestFit="1" customWidth="1"/>
    <col min="41" max="41" width="10.5546875" bestFit="1" customWidth="1"/>
    <col min="43" max="43" width="12.5546875" bestFit="1" customWidth="1"/>
  </cols>
  <sheetData>
    <row r="1" spans="1:46" x14ac:dyDescent="0.3">
      <c r="A1" s="61" t="s">
        <v>98</v>
      </c>
      <c r="B1" s="61"/>
      <c r="C1" s="63" t="s">
        <v>98</v>
      </c>
      <c r="D1" s="61" t="s">
        <v>298</v>
      </c>
      <c r="E1" s="63" t="s">
        <v>394</v>
      </c>
      <c r="F1" s="61" t="s">
        <v>174</v>
      </c>
      <c r="G1" s="63" t="s">
        <v>141</v>
      </c>
      <c r="H1" s="61" t="s">
        <v>346</v>
      </c>
      <c r="I1" s="63" t="s">
        <v>392</v>
      </c>
      <c r="J1" s="61" t="s">
        <v>165</v>
      </c>
      <c r="K1" s="61" t="s">
        <v>176</v>
      </c>
      <c r="L1" s="63" t="s">
        <v>186</v>
      </c>
      <c r="M1" s="33" t="s">
        <v>293</v>
      </c>
      <c r="N1" s="61" t="s">
        <v>119</v>
      </c>
      <c r="O1" s="63" t="s">
        <v>145</v>
      </c>
      <c r="P1" s="61" t="s">
        <v>278</v>
      </c>
      <c r="Q1" s="61"/>
      <c r="R1" s="61"/>
      <c r="S1" s="61"/>
      <c r="T1" s="61"/>
      <c r="U1" s="61"/>
      <c r="V1" s="61"/>
      <c r="W1" s="61"/>
      <c r="X1" s="61"/>
      <c r="Y1" s="61"/>
      <c r="Z1" s="65" t="s">
        <v>282</v>
      </c>
      <c r="AA1" s="66"/>
      <c r="AB1" s="66"/>
      <c r="AC1" s="66"/>
      <c r="AD1" s="66"/>
      <c r="AE1" s="66"/>
      <c r="AF1" s="66"/>
      <c r="AG1" s="66"/>
      <c r="AH1" s="66"/>
      <c r="AI1" s="66"/>
      <c r="AJ1" s="66"/>
      <c r="AK1" s="66"/>
      <c r="AL1" s="66"/>
      <c r="AM1" s="66"/>
      <c r="AN1" s="66"/>
      <c r="AO1" s="66"/>
      <c r="AP1" s="66"/>
      <c r="AQ1" s="66"/>
      <c r="AR1" s="67"/>
      <c r="AS1" s="63" t="s">
        <v>37</v>
      </c>
      <c r="AT1" s="61" t="s">
        <v>3</v>
      </c>
    </row>
    <row r="2" spans="1:46" x14ac:dyDescent="0.3">
      <c r="A2" s="33" t="s">
        <v>174</v>
      </c>
      <c r="B2" s="33" t="s">
        <v>141</v>
      </c>
      <c r="C2" s="64"/>
      <c r="D2" s="61"/>
      <c r="E2" s="64"/>
      <c r="F2" s="61"/>
      <c r="G2" s="64"/>
      <c r="H2" s="61"/>
      <c r="I2" s="64"/>
      <c r="J2" s="61"/>
      <c r="K2" s="61"/>
      <c r="L2" s="64"/>
      <c r="M2" s="33" t="s">
        <v>63</v>
      </c>
      <c r="N2" s="61"/>
      <c r="O2" s="64"/>
      <c r="P2" s="33" t="s">
        <v>279</v>
      </c>
      <c r="Q2" s="33" t="s">
        <v>280</v>
      </c>
      <c r="R2" s="33" t="s">
        <v>32</v>
      </c>
      <c r="S2" s="33" t="s">
        <v>33</v>
      </c>
      <c r="T2" s="33" t="s">
        <v>34</v>
      </c>
      <c r="U2" s="33" t="s">
        <v>284</v>
      </c>
      <c r="V2" s="33" t="s">
        <v>281</v>
      </c>
      <c r="W2" s="33" t="s">
        <v>8</v>
      </c>
      <c r="X2" s="33" t="s">
        <v>308</v>
      </c>
      <c r="Y2" s="33" t="s">
        <v>37</v>
      </c>
      <c r="Z2" s="39" t="s">
        <v>289</v>
      </c>
      <c r="AA2" s="39" t="s">
        <v>290</v>
      </c>
      <c r="AB2" s="39" t="s">
        <v>291</v>
      </c>
      <c r="AC2" s="39" t="s">
        <v>292</v>
      </c>
      <c r="AD2" s="39" t="s">
        <v>49</v>
      </c>
      <c r="AE2" s="39" t="s">
        <v>46</v>
      </c>
      <c r="AF2" s="39" t="s">
        <v>388</v>
      </c>
      <c r="AG2" s="39" t="s">
        <v>55</v>
      </c>
      <c r="AH2" s="39" t="s">
        <v>367</v>
      </c>
      <c r="AI2" s="39" t="s">
        <v>389</v>
      </c>
      <c r="AJ2" s="39" t="s">
        <v>390</v>
      </c>
      <c r="AK2" s="33" t="s">
        <v>280</v>
      </c>
      <c r="AL2" s="33" t="s">
        <v>32</v>
      </c>
      <c r="AM2" s="33" t="s">
        <v>33</v>
      </c>
      <c r="AN2" s="33" t="s">
        <v>34</v>
      </c>
      <c r="AO2" s="33" t="s">
        <v>284</v>
      </c>
      <c r="AP2" s="33" t="s">
        <v>281</v>
      </c>
      <c r="AQ2" s="33" t="s">
        <v>283</v>
      </c>
      <c r="AR2" s="33" t="s">
        <v>285</v>
      </c>
      <c r="AS2" s="64"/>
      <c r="AT2" s="61"/>
    </row>
    <row r="3" spans="1:46" x14ac:dyDescent="0.3">
      <c r="A3" s="2" t="s">
        <v>286</v>
      </c>
      <c r="B3" s="2" t="s">
        <v>287</v>
      </c>
      <c r="C3" s="2" t="s">
        <v>286</v>
      </c>
      <c r="D3" s="31" t="s">
        <v>299</v>
      </c>
      <c r="E3" s="31" t="s">
        <v>393</v>
      </c>
      <c r="F3" s="31" t="s">
        <v>296</v>
      </c>
      <c r="G3" s="31" t="s">
        <v>297</v>
      </c>
      <c r="H3" s="28"/>
      <c r="I3" s="28"/>
      <c r="J3" s="31" t="s">
        <v>295</v>
      </c>
      <c r="K3" s="28" t="s">
        <v>353</v>
      </c>
      <c r="L3" s="31" t="s">
        <v>288</v>
      </c>
      <c r="M3" s="28" t="s">
        <v>300</v>
      </c>
      <c r="N3" s="28" t="s">
        <v>294</v>
      </c>
      <c r="O3" s="28" t="s">
        <v>391</v>
      </c>
      <c r="P3" s="28">
        <v>5000000</v>
      </c>
      <c r="Q3" s="28">
        <v>10000</v>
      </c>
      <c r="R3" s="28">
        <v>20000</v>
      </c>
      <c r="S3" s="28">
        <v>10000</v>
      </c>
      <c r="T3" s="28">
        <v>10000</v>
      </c>
      <c r="U3" s="28">
        <v>5000</v>
      </c>
      <c r="V3" s="28">
        <v>5000</v>
      </c>
      <c r="W3" s="28">
        <v>10000</v>
      </c>
      <c r="X3" s="28">
        <v>10000</v>
      </c>
      <c r="Y3" s="28">
        <f>SUM(P3:X3)</f>
        <v>5080000</v>
      </c>
      <c r="Z3" s="45">
        <v>500000</v>
      </c>
      <c r="AA3" s="45">
        <v>200000</v>
      </c>
      <c r="AB3" s="45">
        <v>100000</v>
      </c>
      <c r="AC3" s="45">
        <v>100000</v>
      </c>
      <c r="AD3" s="45">
        <v>1500000</v>
      </c>
      <c r="AE3" s="45">
        <v>660000</v>
      </c>
      <c r="AF3" s="45">
        <v>50000</v>
      </c>
      <c r="AG3" s="45">
        <v>375000</v>
      </c>
      <c r="AH3" s="45">
        <v>16500</v>
      </c>
      <c r="AI3" s="45">
        <v>50000</v>
      </c>
      <c r="AJ3" s="45">
        <v>500000</v>
      </c>
      <c r="AK3" s="28">
        <v>10000</v>
      </c>
      <c r="AL3" s="28">
        <v>25000</v>
      </c>
      <c r="AM3" s="28">
        <v>8000</v>
      </c>
      <c r="AN3" s="28">
        <v>8000</v>
      </c>
      <c r="AO3" s="28">
        <v>3000</v>
      </c>
      <c r="AP3" s="28">
        <v>3000</v>
      </c>
      <c r="AQ3" s="28">
        <v>10000</v>
      </c>
      <c r="AR3" s="28">
        <v>3000</v>
      </c>
      <c r="AS3" s="28">
        <f>SUM(Z3:AR3)</f>
        <v>4121500</v>
      </c>
      <c r="AT3" s="28">
        <f>Y3-AS3</f>
        <v>958500</v>
      </c>
    </row>
  </sheetData>
  <mergeCells count="17">
    <mergeCell ref="A1:B1"/>
    <mergeCell ref="D1:D2"/>
    <mergeCell ref="E1:E2"/>
    <mergeCell ref="F1:F2"/>
    <mergeCell ref="G1:G2"/>
    <mergeCell ref="AS1:AS2"/>
    <mergeCell ref="AT1:AT2"/>
    <mergeCell ref="C1:C2"/>
    <mergeCell ref="I1:I2"/>
    <mergeCell ref="L1:L2"/>
    <mergeCell ref="N1:N2"/>
    <mergeCell ref="O1:O2"/>
    <mergeCell ref="P1:Y1"/>
    <mergeCell ref="Z1:AR1"/>
    <mergeCell ref="H1:H2"/>
    <mergeCell ref="J1:J2"/>
    <mergeCell ref="K1:K2"/>
  </mergeCells>
  <dataValidations count="9">
    <dataValidation type="list" allowBlank="1" showInputMessage="1" showErrorMessage="1" sqref="D3" xr:uid="{00000000-0002-0000-0700-000000000000}">
      <formula1>"PRIME, ON CALL"</formula1>
    </dataValidation>
    <dataValidation type="list" allowBlank="1" showInputMessage="1" showErrorMessage="1" sqref="E3" xr:uid="{00000000-0002-0000-0700-000001000000}">
      <formula1>"DAILY, WEEKLY, FORTNIGHTLY, MONTHLY"</formula1>
    </dataValidation>
    <dataValidation type="list" allowBlank="1" showInputMessage="1" showErrorMessage="1" sqref="K3" xr:uid="{00000000-0002-0000-0700-000002000000}">
      <formula1>"AIR EXPORT, AIR IMPORT, OCEAN EXPORT, OCEAN IMPORT, TRANSCON, CHB, OM, WAREHOUSE"</formula1>
    </dataValidation>
    <dataValidation type="list" allowBlank="1" showInputMessage="1" showErrorMessage="1" sqref="M3" xr:uid="{00000000-0002-0000-0700-000003000000}">
      <formula1>"OWN, ATTACH, MARKET, ALL"</formula1>
    </dataValidation>
    <dataValidation type="list" allowBlank="1" showInputMessage="1" showErrorMessage="1" sqref="O3" xr:uid="{00000000-0002-0000-0700-000004000000}">
      <formula1>"ACE, 407, 14FT, 17FT, 20FT"</formula1>
    </dataValidation>
    <dataValidation type="list" allowBlank="1" showInputMessage="1" showErrorMessage="1" sqref="L3" xr:uid="{00000000-0002-0000-0700-000005000000}">
      <formula1>"BVM - MAA, BVM - BLR, BVM - HYD"</formula1>
    </dataValidation>
    <dataValidation type="list" allowBlank="1" showInputMessage="1" showErrorMessage="1" sqref="J3" xr:uid="{00000000-0002-0000-0700-000006000000}">
      <formula1>"EIPL, DHL, CEVA, GEODIS, DBS"</formula1>
    </dataValidation>
    <dataValidation type="list" allowBlank="1" showInputMessage="1" showErrorMessage="1" sqref="G3" xr:uid="{00000000-0002-0000-0700-000007000000}">
      <formula1>"AIRPORT, PALLAVARAM, TAMBARAM"</formula1>
    </dataValidation>
    <dataValidation type="list" allowBlank="1" showInputMessage="1" showErrorMessage="1" sqref="F3" xr:uid="{00000000-0002-0000-0700-000008000000}">
      <formula1>"NAGALKENI, CHROMPET, GUINDY, T-NAGAR"</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3"/>
  <sheetViews>
    <sheetView workbookViewId="0">
      <selection activeCell="A4" sqref="A4"/>
    </sheetView>
  </sheetViews>
  <sheetFormatPr defaultRowHeight="14.4" x14ac:dyDescent="0.3"/>
  <cols>
    <col min="1" max="2" width="10.21875" bestFit="1" customWidth="1"/>
    <col min="3" max="5" width="10.21875" customWidth="1"/>
    <col min="6" max="6" width="17.21875" bestFit="1" customWidth="1"/>
    <col min="7" max="7" width="11" bestFit="1" customWidth="1"/>
    <col min="8" max="8" width="17.21875" bestFit="1" customWidth="1"/>
    <col min="9" max="12" width="17.21875" customWidth="1"/>
    <col min="13" max="13" width="11.5546875" bestFit="1" customWidth="1"/>
    <col min="14" max="14" width="12.77734375" bestFit="1" customWidth="1"/>
    <col min="15" max="15" width="13.5546875" bestFit="1" customWidth="1"/>
    <col min="19" max="19" width="11.77734375" bestFit="1" customWidth="1"/>
    <col min="20" max="23" width="11.77734375" customWidth="1"/>
    <col min="25" max="25" width="13.77734375" bestFit="1" customWidth="1"/>
    <col min="26" max="32" width="13.77734375" customWidth="1"/>
    <col min="33" max="33" width="22.77734375" bestFit="1" customWidth="1"/>
    <col min="34" max="35" width="22.77734375" customWidth="1"/>
    <col min="39" max="39" width="12.21875" bestFit="1" customWidth="1"/>
    <col min="40" max="40" width="10.5546875" bestFit="1" customWidth="1"/>
    <col min="42" max="42" width="12.5546875" bestFit="1" customWidth="1"/>
    <col min="45" max="45" width="14.5546875" bestFit="1" customWidth="1"/>
    <col min="46" max="46" width="11" bestFit="1" customWidth="1"/>
  </cols>
  <sheetData>
    <row r="1" spans="1:46" x14ac:dyDescent="0.3">
      <c r="A1" s="61" t="s">
        <v>98</v>
      </c>
      <c r="B1" s="61"/>
      <c r="C1" s="63" t="s">
        <v>98</v>
      </c>
      <c r="D1" s="61" t="s">
        <v>174</v>
      </c>
      <c r="E1" s="63" t="s">
        <v>141</v>
      </c>
      <c r="F1" s="61" t="s">
        <v>346</v>
      </c>
      <c r="G1" s="63" t="s">
        <v>392</v>
      </c>
      <c r="H1" s="61" t="s">
        <v>165</v>
      </c>
      <c r="I1" s="61" t="s">
        <v>176</v>
      </c>
      <c r="J1" s="63" t="s">
        <v>186</v>
      </c>
      <c r="K1" s="33" t="s">
        <v>293</v>
      </c>
      <c r="L1" s="69" t="s">
        <v>396</v>
      </c>
      <c r="M1" s="61" t="s">
        <v>119</v>
      </c>
      <c r="N1" s="63" t="s">
        <v>145</v>
      </c>
      <c r="O1" s="61" t="s">
        <v>278</v>
      </c>
      <c r="P1" s="61"/>
      <c r="Q1" s="61"/>
      <c r="R1" s="61"/>
      <c r="S1" s="61"/>
      <c r="T1" s="61"/>
      <c r="U1" s="61"/>
      <c r="V1" s="61"/>
      <c r="W1" s="61"/>
      <c r="X1" s="61"/>
      <c r="Y1" s="65" t="s">
        <v>282</v>
      </c>
      <c r="Z1" s="66"/>
      <c r="AA1" s="66"/>
      <c r="AB1" s="66"/>
      <c r="AC1" s="66"/>
      <c r="AD1" s="66"/>
      <c r="AE1" s="66"/>
      <c r="AF1" s="66"/>
      <c r="AG1" s="66"/>
      <c r="AH1" s="66"/>
      <c r="AI1" s="66"/>
      <c r="AJ1" s="66"/>
      <c r="AK1" s="66"/>
      <c r="AL1" s="66"/>
      <c r="AM1" s="66"/>
      <c r="AN1" s="66"/>
      <c r="AO1" s="66"/>
      <c r="AP1" s="66"/>
      <c r="AQ1" s="67"/>
      <c r="AR1" s="63" t="s">
        <v>37</v>
      </c>
      <c r="AS1" s="61" t="s">
        <v>395</v>
      </c>
      <c r="AT1" s="61" t="s">
        <v>2</v>
      </c>
    </row>
    <row r="2" spans="1:46" x14ac:dyDescent="0.3">
      <c r="A2" s="33" t="s">
        <v>174</v>
      </c>
      <c r="B2" s="33" t="s">
        <v>141</v>
      </c>
      <c r="C2" s="64"/>
      <c r="D2" s="61"/>
      <c r="E2" s="64"/>
      <c r="F2" s="61"/>
      <c r="G2" s="64"/>
      <c r="H2" s="61"/>
      <c r="I2" s="61"/>
      <c r="J2" s="64"/>
      <c r="K2" s="33" t="s">
        <v>63</v>
      </c>
      <c r="L2" s="70"/>
      <c r="M2" s="61"/>
      <c r="N2" s="64"/>
      <c r="O2" s="33" t="s">
        <v>279</v>
      </c>
      <c r="P2" s="33" t="s">
        <v>280</v>
      </c>
      <c r="Q2" s="33" t="s">
        <v>32</v>
      </c>
      <c r="R2" s="33" t="s">
        <v>33</v>
      </c>
      <c r="S2" s="33" t="s">
        <v>34</v>
      </c>
      <c r="T2" s="33" t="s">
        <v>284</v>
      </c>
      <c r="U2" s="33" t="s">
        <v>281</v>
      </c>
      <c r="V2" s="33" t="s">
        <v>8</v>
      </c>
      <c r="W2" s="33" t="s">
        <v>308</v>
      </c>
      <c r="X2" s="33" t="s">
        <v>37</v>
      </c>
      <c r="Y2" s="39" t="s">
        <v>289</v>
      </c>
      <c r="Z2" s="39" t="s">
        <v>290</v>
      </c>
      <c r="AA2" s="39" t="s">
        <v>291</v>
      </c>
      <c r="AB2" s="39" t="s">
        <v>292</v>
      </c>
      <c r="AC2" s="39" t="s">
        <v>49</v>
      </c>
      <c r="AD2" s="39" t="s">
        <v>46</v>
      </c>
      <c r="AE2" s="39" t="s">
        <v>388</v>
      </c>
      <c r="AF2" s="39" t="s">
        <v>55</v>
      </c>
      <c r="AG2" s="39" t="s">
        <v>367</v>
      </c>
      <c r="AH2" s="33" t="s">
        <v>389</v>
      </c>
      <c r="AI2" s="39" t="s">
        <v>390</v>
      </c>
      <c r="AJ2" s="33" t="s">
        <v>280</v>
      </c>
      <c r="AK2" s="33" t="s">
        <v>32</v>
      </c>
      <c r="AL2" s="33" t="s">
        <v>33</v>
      </c>
      <c r="AM2" s="33" t="s">
        <v>34</v>
      </c>
      <c r="AN2" s="33" t="s">
        <v>284</v>
      </c>
      <c r="AO2" s="33" t="s">
        <v>281</v>
      </c>
      <c r="AP2" s="33" t="s">
        <v>283</v>
      </c>
      <c r="AQ2" s="33" t="s">
        <v>285</v>
      </c>
      <c r="AR2" s="64"/>
      <c r="AS2" s="61"/>
      <c r="AT2" s="61"/>
    </row>
    <row r="3" spans="1:46" x14ac:dyDescent="0.3">
      <c r="A3" s="2" t="s">
        <v>286</v>
      </c>
      <c r="B3" s="2" t="s">
        <v>287</v>
      </c>
      <c r="C3" s="2" t="s">
        <v>286</v>
      </c>
      <c r="D3" s="31" t="s">
        <v>296</v>
      </c>
      <c r="E3" s="31" t="s">
        <v>297</v>
      </c>
      <c r="F3" s="28"/>
      <c r="G3" s="28"/>
      <c r="H3" s="31" t="s">
        <v>295</v>
      </c>
      <c r="I3" s="28" t="s">
        <v>353</v>
      </c>
      <c r="J3" s="31" t="s">
        <v>288</v>
      </c>
      <c r="K3" s="28" t="s">
        <v>300</v>
      </c>
      <c r="L3" s="28"/>
      <c r="M3" s="28" t="s">
        <v>294</v>
      </c>
      <c r="N3" s="28" t="s">
        <v>391</v>
      </c>
      <c r="O3" s="28">
        <v>5000000</v>
      </c>
      <c r="P3" s="28">
        <v>10000</v>
      </c>
      <c r="Q3" s="28">
        <v>20000</v>
      </c>
      <c r="R3" s="28">
        <v>10000</v>
      </c>
      <c r="S3" s="28">
        <v>10000</v>
      </c>
      <c r="T3" s="28">
        <v>5000</v>
      </c>
      <c r="U3" s="28">
        <v>5000</v>
      </c>
      <c r="V3" s="28">
        <v>10000</v>
      </c>
      <c r="W3" s="28">
        <v>10000</v>
      </c>
      <c r="X3" s="28">
        <f>SUM(O3:W3)</f>
        <v>5080000</v>
      </c>
      <c r="Y3" s="45">
        <v>500000</v>
      </c>
      <c r="Z3" s="45">
        <v>200000</v>
      </c>
      <c r="AA3" s="45">
        <v>100000</v>
      </c>
      <c r="AB3" s="45">
        <v>100000</v>
      </c>
      <c r="AC3" s="45">
        <v>1500000</v>
      </c>
      <c r="AD3" s="45">
        <v>660000</v>
      </c>
      <c r="AE3" s="45">
        <v>50000</v>
      </c>
      <c r="AF3" s="45">
        <v>375000</v>
      </c>
      <c r="AG3" s="45">
        <v>16500</v>
      </c>
      <c r="AH3" s="28">
        <v>50000</v>
      </c>
      <c r="AI3" s="45">
        <v>500000</v>
      </c>
      <c r="AJ3" s="28">
        <v>10000</v>
      </c>
      <c r="AK3" s="28">
        <v>25000</v>
      </c>
      <c r="AL3" s="28">
        <v>8000</v>
      </c>
      <c r="AM3" s="28">
        <v>8000</v>
      </c>
      <c r="AN3" s="28">
        <v>3000</v>
      </c>
      <c r="AO3" s="28">
        <v>3000</v>
      </c>
      <c r="AP3" s="28">
        <v>10000</v>
      </c>
      <c r="AQ3" s="28">
        <v>3000</v>
      </c>
      <c r="AR3" s="28">
        <f>SUM(Y3:AQ3)</f>
        <v>4121500</v>
      </c>
      <c r="AS3" s="28">
        <v>130000</v>
      </c>
      <c r="AT3" s="28">
        <f>AR3/AS3</f>
        <v>31.703846153846154</v>
      </c>
    </row>
  </sheetData>
  <mergeCells count="17">
    <mergeCell ref="A1:B1"/>
    <mergeCell ref="D1:D2"/>
    <mergeCell ref="E1:E2"/>
    <mergeCell ref="F1:F2"/>
    <mergeCell ref="G1:G2"/>
    <mergeCell ref="AR1:AR2"/>
    <mergeCell ref="AT1:AT2"/>
    <mergeCell ref="AS1:AS2"/>
    <mergeCell ref="L1:L2"/>
    <mergeCell ref="C1:C2"/>
    <mergeCell ref="I1:I2"/>
    <mergeCell ref="J1:J2"/>
    <mergeCell ref="M1:M2"/>
    <mergeCell ref="N1:N2"/>
    <mergeCell ref="O1:X1"/>
    <mergeCell ref="Y1:AQ1"/>
    <mergeCell ref="H1:H2"/>
  </mergeCells>
  <dataValidations count="7">
    <dataValidation type="list" allowBlank="1" showInputMessage="1" showErrorMessage="1" sqref="H3" xr:uid="{00000000-0002-0000-0800-000000000000}">
      <formula1>"EIPL, DHL, CEVA, GEODIS, DBS"</formula1>
    </dataValidation>
    <dataValidation type="list" allowBlank="1" showInputMessage="1" showErrorMessage="1" sqref="J3" xr:uid="{00000000-0002-0000-0800-000001000000}">
      <formula1>"BVM - MAA, BVM - BLR, BVM - HYD"</formula1>
    </dataValidation>
    <dataValidation type="list" allowBlank="1" showInputMessage="1" showErrorMessage="1" sqref="N3" xr:uid="{00000000-0002-0000-0800-000002000000}">
      <formula1>"ACE, 407, 14FT, 17FT, 20FT"</formula1>
    </dataValidation>
    <dataValidation type="list" allowBlank="1" showInputMessage="1" showErrorMessage="1" sqref="K3:L3" xr:uid="{00000000-0002-0000-0800-000003000000}">
      <formula1>"OWN, ATTACH, MARKET, ALL"</formula1>
    </dataValidation>
    <dataValidation type="list" allowBlank="1" showInputMessage="1" showErrorMessage="1" sqref="I3" xr:uid="{00000000-0002-0000-0800-000004000000}">
      <formula1>"AIR EXPORT, AIR IMPORT, OCEAN EXPORT, OCEAN IMPORT, TRANSCON, CHB, OM, WAREHOUSE"</formula1>
    </dataValidation>
    <dataValidation type="list" allowBlank="1" showInputMessage="1" showErrorMessage="1" sqref="E3" xr:uid="{00000000-0002-0000-0800-000005000000}">
      <formula1>"AIRPORT, PALLAVARAM, TAMBARAM"</formula1>
    </dataValidation>
    <dataValidation type="list" allowBlank="1" showInputMessage="1" showErrorMessage="1" sqref="D3" xr:uid="{00000000-0002-0000-0800-000006000000}">
      <formula1>"NAGALKENI, CHROMPET, GUINDY, T-NAGAR"</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T3"/>
  <sheetViews>
    <sheetView topLeftCell="AC1" workbookViewId="0">
      <selection activeCell="AK5" sqref="AK5"/>
    </sheetView>
  </sheetViews>
  <sheetFormatPr defaultRowHeight="14.4" x14ac:dyDescent="0.3"/>
  <cols>
    <col min="3" max="3" width="11" bestFit="1" customWidth="1"/>
    <col min="4" max="4" width="14.21875" bestFit="1" customWidth="1"/>
    <col min="5" max="5" width="13.77734375" bestFit="1" customWidth="1"/>
    <col min="27" max="27" width="19.21875" bestFit="1" customWidth="1"/>
    <col min="28" max="28" width="10.5546875" bestFit="1" customWidth="1"/>
    <col min="45" max="45" width="22.77734375" bestFit="1" customWidth="1"/>
    <col min="46" max="46" width="12" bestFit="1" customWidth="1"/>
  </cols>
  <sheetData>
    <row r="1" spans="1:46" x14ac:dyDescent="0.3">
      <c r="A1" s="61" t="s">
        <v>98</v>
      </c>
      <c r="B1" s="61"/>
      <c r="C1" s="63" t="s">
        <v>98</v>
      </c>
      <c r="D1" s="61" t="s">
        <v>174</v>
      </c>
      <c r="E1" s="63" t="s">
        <v>141</v>
      </c>
      <c r="F1" s="61" t="s">
        <v>346</v>
      </c>
      <c r="G1" s="63" t="s">
        <v>392</v>
      </c>
      <c r="H1" s="61" t="s">
        <v>165</v>
      </c>
      <c r="I1" s="61" t="s">
        <v>176</v>
      </c>
      <c r="J1" s="63" t="s">
        <v>186</v>
      </c>
      <c r="K1" s="33" t="s">
        <v>293</v>
      </c>
      <c r="L1" s="69" t="s">
        <v>396</v>
      </c>
      <c r="M1" s="61" t="s">
        <v>119</v>
      </c>
      <c r="N1" s="63" t="s">
        <v>145</v>
      </c>
      <c r="O1" s="61" t="s">
        <v>278</v>
      </c>
      <c r="P1" s="61"/>
      <c r="Q1" s="61"/>
      <c r="R1" s="61"/>
      <c r="S1" s="61"/>
      <c r="T1" s="61"/>
      <c r="U1" s="61"/>
      <c r="V1" s="61"/>
      <c r="W1" s="61"/>
      <c r="X1" s="61"/>
      <c r="Y1" s="65" t="s">
        <v>282</v>
      </c>
      <c r="Z1" s="66"/>
      <c r="AA1" s="66"/>
      <c r="AB1" s="66"/>
      <c r="AC1" s="66"/>
      <c r="AD1" s="66"/>
      <c r="AE1" s="66"/>
      <c r="AF1" s="66"/>
      <c r="AG1" s="66"/>
      <c r="AH1" s="66"/>
      <c r="AI1" s="66"/>
      <c r="AJ1" s="66"/>
      <c r="AK1" s="66"/>
      <c r="AL1" s="66"/>
      <c r="AM1" s="66"/>
      <c r="AN1" s="66"/>
      <c r="AO1" s="66"/>
      <c r="AP1" s="66"/>
      <c r="AQ1" s="67"/>
      <c r="AR1" s="63" t="s">
        <v>37</v>
      </c>
      <c r="AS1" s="61" t="s">
        <v>397</v>
      </c>
      <c r="AT1" s="61" t="s">
        <v>4</v>
      </c>
    </row>
    <row r="2" spans="1:46" x14ac:dyDescent="0.3">
      <c r="A2" s="33" t="s">
        <v>174</v>
      </c>
      <c r="B2" s="33" t="s">
        <v>141</v>
      </c>
      <c r="C2" s="64"/>
      <c r="D2" s="61"/>
      <c r="E2" s="64"/>
      <c r="F2" s="61"/>
      <c r="G2" s="64"/>
      <c r="H2" s="61"/>
      <c r="I2" s="61"/>
      <c r="J2" s="64"/>
      <c r="K2" s="33" t="s">
        <v>63</v>
      </c>
      <c r="L2" s="70"/>
      <c r="M2" s="61"/>
      <c r="N2" s="64"/>
      <c r="O2" s="33" t="s">
        <v>279</v>
      </c>
      <c r="P2" s="33" t="s">
        <v>280</v>
      </c>
      <c r="Q2" s="33" t="s">
        <v>32</v>
      </c>
      <c r="R2" s="33" t="s">
        <v>33</v>
      </c>
      <c r="S2" s="33" t="s">
        <v>34</v>
      </c>
      <c r="T2" s="33" t="s">
        <v>284</v>
      </c>
      <c r="U2" s="33" t="s">
        <v>281</v>
      </c>
      <c r="V2" s="33" t="s">
        <v>8</v>
      </c>
      <c r="W2" s="33" t="s">
        <v>308</v>
      </c>
      <c r="X2" s="33" t="s">
        <v>37</v>
      </c>
      <c r="Y2" s="33" t="s">
        <v>289</v>
      </c>
      <c r="Z2" s="33" t="s">
        <v>290</v>
      </c>
      <c r="AA2" s="33" t="s">
        <v>291</v>
      </c>
      <c r="AB2" s="33" t="s">
        <v>292</v>
      </c>
      <c r="AC2" s="33" t="s">
        <v>49</v>
      </c>
      <c r="AD2" s="33" t="s">
        <v>46</v>
      </c>
      <c r="AE2" s="33" t="s">
        <v>388</v>
      </c>
      <c r="AF2" s="33" t="s">
        <v>55</v>
      </c>
      <c r="AG2" s="33" t="s">
        <v>367</v>
      </c>
      <c r="AH2" s="33" t="s">
        <v>389</v>
      </c>
      <c r="AI2" s="33" t="s">
        <v>390</v>
      </c>
      <c r="AJ2" s="33" t="s">
        <v>280</v>
      </c>
      <c r="AK2" s="33" t="s">
        <v>32</v>
      </c>
      <c r="AL2" s="33" t="s">
        <v>33</v>
      </c>
      <c r="AM2" s="33" t="s">
        <v>34</v>
      </c>
      <c r="AN2" s="33" t="s">
        <v>284</v>
      </c>
      <c r="AO2" s="33" t="s">
        <v>281</v>
      </c>
      <c r="AP2" s="33" t="s">
        <v>283</v>
      </c>
      <c r="AQ2" s="33" t="s">
        <v>285</v>
      </c>
      <c r="AR2" s="64"/>
      <c r="AS2" s="61"/>
      <c r="AT2" s="61"/>
    </row>
    <row r="3" spans="1:46" x14ac:dyDescent="0.3">
      <c r="A3" s="2" t="s">
        <v>286</v>
      </c>
      <c r="B3" s="2" t="s">
        <v>287</v>
      </c>
      <c r="C3" s="2" t="s">
        <v>286</v>
      </c>
      <c r="D3" s="31" t="s">
        <v>296</v>
      </c>
      <c r="E3" s="31" t="s">
        <v>297</v>
      </c>
      <c r="F3" s="28"/>
      <c r="G3" s="28"/>
      <c r="H3" s="31" t="s">
        <v>295</v>
      </c>
      <c r="I3" s="28" t="s">
        <v>353</v>
      </c>
      <c r="J3" s="31" t="s">
        <v>288</v>
      </c>
      <c r="K3" s="28" t="s">
        <v>300</v>
      </c>
      <c r="L3" s="28"/>
      <c r="M3" s="28" t="s">
        <v>294</v>
      </c>
      <c r="N3" s="28" t="s">
        <v>391</v>
      </c>
      <c r="O3" s="28">
        <v>5000000</v>
      </c>
      <c r="P3" s="28">
        <v>10000</v>
      </c>
      <c r="Q3" s="28">
        <v>20000</v>
      </c>
      <c r="R3" s="28">
        <v>10000</v>
      </c>
      <c r="S3" s="28">
        <v>10000</v>
      </c>
      <c r="T3" s="28">
        <v>5000</v>
      </c>
      <c r="U3" s="28">
        <v>5000</v>
      </c>
      <c r="V3" s="28">
        <v>10000</v>
      </c>
      <c r="W3" s="28">
        <v>10000</v>
      </c>
      <c r="X3" s="28">
        <f>SUM(O3:W3)</f>
        <v>5080000</v>
      </c>
      <c r="Y3" s="28">
        <v>500000</v>
      </c>
      <c r="Z3" s="28">
        <v>200000</v>
      </c>
      <c r="AA3" s="28">
        <v>100000</v>
      </c>
      <c r="AB3" s="28">
        <v>100000</v>
      </c>
      <c r="AC3" s="28">
        <v>1500000</v>
      </c>
      <c r="AD3" s="28">
        <v>660000</v>
      </c>
      <c r="AE3" s="28">
        <v>50000</v>
      </c>
      <c r="AF3" s="28">
        <v>375000</v>
      </c>
      <c r="AG3" s="28">
        <v>16500</v>
      </c>
      <c r="AH3" s="28">
        <v>50000</v>
      </c>
      <c r="AI3" s="28">
        <v>500000</v>
      </c>
      <c r="AJ3" s="28">
        <v>10000</v>
      </c>
      <c r="AK3" s="28">
        <v>25000</v>
      </c>
      <c r="AL3" s="28">
        <v>8000</v>
      </c>
      <c r="AM3" s="28">
        <v>8000</v>
      </c>
      <c r="AN3" s="28">
        <v>3000</v>
      </c>
      <c r="AO3" s="28">
        <v>3000</v>
      </c>
      <c r="AP3" s="28">
        <v>10000</v>
      </c>
      <c r="AQ3" s="28">
        <v>3000</v>
      </c>
      <c r="AR3" s="28">
        <f>SUM(Y3:AQ3)</f>
        <v>4121500</v>
      </c>
      <c r="AS3" s="28">
        <v>4000</v>
      </c>
      <c r="AT3" s="28">
        <f>AR3/AS3</f>
        <v>1030.375</v>
      </c>
    </row>
  </sheetData>
  <mergeCells count="17">
    <mergeCell ref="G1:G2"/>
    <mergeCell ref="H1:H2"/>
    <mergeCell ref="I1:I2"/>
    <mergeCell ref="J1:J2"/>
    <mergeCell ref="L1:L2"/>
    <mergeCell ref="A1:B1"/>
    <mergeCell ref="C1:C2"/>
    <mergeCell ref="D1:D2"/>
    <mergeCell ref="E1:E2"/>
    <mergeCell ref="F1:F2"/>
    <mergeCell ref="AS1:AS2"/>
    <mergeCell ref="AT1:AT2"/>
    <mergeCell ref="M1:M2"/>
    <mergeCell ref="N1:N2"/>
    <mergeCell ref="O1:X1"/>
    <mergeCell ref="Y1:AQ1"/>
    <mergeCell ref="AR1:AR2"/>
  </mergeCells>
  <dataValidations count="7">
    <dataValidation type="list" allowBlank="1" showInputMessage="1" showErrorMessage="1" sqref="D3" xr:uid="{00000000-0002-0000-0900-000000000000}">
      <formula1>"NAGALKENI, CHROMPET, GUINDY, T-NAGAR"</formula1>
    </dataValidation>
    <dataValidation type="list" allowBlank="1" showInputMessage="1" showErrorMessage="1" sqref="E3" xr:uid="{00000000-0002-0000-0900-000001000000}">
      <formula1>"AIRPORT, PALLAVARAM, TAMBARAM"</formula1>
    </dataValidation>
    <dataValidation type="list" allowBlank="1" showInputMessage="1" showErrorMessage="1" sqref="I3" xr:uid="{00000000-0002-0000-0900-000002000000}">
      <formula1>"AIR EXPORT, AIR IMPORT, OCEAN EXPORT, OCEAN IMPORT, TRANSCON, CHB, OM, WAREHOUSE"</formula1>
    </dataValidation>
    <dataValidation type="list" allowBlank="1" showInputMessage="1" showErrorMessage="1" sqref="K3:L3" xr:uid="{00000000-0002-0000-0900-000003000000}">
      <formula1>"OWN, ATTACH, MARKET, ALL"</formula1>
    </dataValidation>
    <dataValidation type="list" allowBlank="1" showInputMessage="1" showErrorMessage="1" sqref="N3" xr:uid="{00000000-0002-0000-0900-000004000000}">
      <formula1>"ACE, 407, 14FT, 17FT, 20FT"</formula1>
    </dataValidation>
    <dataValidation type="list" allowBlank="1" showInputMessage="1" showErrorMessage="1" sqref="J3" xr:uid="{00000000-0002-0000-0900-000005000000}">
      <formula1>"BVM - MAA, BVM - BLR, BVM - HYD"</formula1>
    </dataValidation>
    <dataValidation type="list" allowBlank="1" showInputMessage="1" showErrorMessage="1" sqref="H3" xr:uid="{00000000-0002-0000-0900-000006000000}">
      <formula1>"EIPL, DHL, CEVA, GEODIS, DBS"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
  <sheetViews>
    <sheetView workbookViewId="0">
      <selection activeCell="F9" sqref="F9"/>
    </sheetView>
  </sheetViews>
  <sheetFormatPr defaultRowHeight="14.4" x14ac:dyDescent="0.3"/>
  <cols>
    <col min="1" max="2" width="10.21875" bestFit="1" customWidth="1"/>
    <col min="3" max="3" width="10.21875" customWidth="1"/>
    <col min="4" max="4" width="11" bestFit="1" customWidth="1"/>
    <col min="5" max="5" width="16.77734375" bestFit="1" customWidth="1"/>
    <col min="7" max="7" width="10.44140625" bestFit="1" customWidth="1"/>
    <col min="8" max="8" width="30.21875" bestFit="1" customWidth="1"/>
    <col min="9" max="9" width="17" bestFit="1" customWidth="1"/>
  </cols>
  <sheetData>
    <row r="1" spans="1:10" x14ac:dyDescent="0.3">
      <c r="A1" s="61" t="s">
        <v>98</v>
      </c>
      <c r="B1" s="61"/>
      <c r="C1" s="63" t="s">
        <v>98</v>
      </c>
      <c r="D1" s="61" t="s">
        <v>186</v>
      </c>
      <c r="E1" s="61" t="s">
        <v>165</v>
      </c>
      <c r="F1" s="61" t="s">
        <v>100</v>
      </c>
      <c r="G1" s="61"/>
      <c r="H1" s="63" t="s">
        <v>398</v>
      </c>
      <c r="I1" s="61" t="s">
        <v>109</v>
      </c>
      <c r="J1" s="61" t="s">
        <v>5</v>
      </c>
    </row>
    <row r="2" spans="1:10" x14ac:dyDescent="0.3">
      <c r="A2" s="33" t="s">
        <v>174</v>
      </c>
      <c r="B2" s="33" t="s">
        <v>141</v>
      </c>
      <c r="C2" s="64"/>
      <c r="D2" s="61"/>
      <c r="E2" s="61"/>
      <c r="F2" s="33" t="s">
        <v>174</v>
      </c>
      <c r="G2" s="33" t="s">
        <v>141</v>
      </c>
      <c r="H2" s="64"/>
      <c r="I2" s="61"/>
      <c r="J2" s="61"/>
    </row>
    <row r="3" spans="1:10" x14ac:dyDescent="0.3">
      <c r="A3" s="28" t="s">
        <v>286</v>
      </c>
      <c r="B3" s="28" t="s">
        <v>286</v>
      </c>
      <c r="C3" s="2" t="s">
        <v>286</v>
      </c>
      <c r="D3" s="28" t="s">
        <v>288</v>
      </c>
      <c r="E3" s="31" t="s">
        <v>295</v>
      </c>
      <c r="F3" s="28" t="s">
        <v>301</v>
      </c>
      <c r="G3" s="28" t="s">
        <v>302</v>
      </c>
      <c r="H3" s="28"/>
      <c r="I3" s="28" t="s">
        <v>303</v>
      </c>
      <c r="J3" s="28"/>
    </row>
  </sheetData>
  <mergeCells count="8">
    <mergeCell ref="A1:B1"/>
    <mergeCell ref="F1:G1"/>
    <mergeCell ref="J1:J2"/>
    <mergeCell ref="I1:I2"/>
    <mergeCell ref="E1:E2"/>
    <mergeCell ref="D1:D2"/>
    <mergeCell ref="H1:H2"/>
    <mergeCell ref="C1:C2"/>
  </mergeCells>
  <dataValidations count="1">
    <dataValidation type="list" allowBlank="1" showInputMessage="1" showErrorMessage="1" sqref="I3" xr:uid="{00000000-0002-0000-0A00-000000000000}">
      <formula1>"BVM INFRASTRUCTURE, MARKET SUPPORT, STAFF"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
  <sheetViews>
    <sheetView workbookViewId="0">
      <selection activeCell="G11" sqref="G11"/>
    </sheetView>
  </sheetViews>
  <sheetFormatPr defaultRowHeight="14.4" x14ac:dyDescent="0.3"/>
  <cols>
    <col min="1" max="2" width="10.21875" bestFit="1" customWidth="1"/>
    <col min="3" max="3" width="10.21875" customWidth="1"/>
    <col min="4" max="4" width="11" bestFit="1" customWidth="1"/>
    <col min="5" max="5" width="17.21875" bestFit="1" customWidth="1"/>
    <col min="6" max="6" width="17.21875" customWidth="1"/>
    <col min="7" max="7" width="12.21875" customWidth="1"/>
    <col min="8" max="9" width="14.21875" customWidth="1"/>
    <col min="10" max="10" width="14.5546875" customWidth="1"/>
  </cols>
  <sheetData>
    <row r="1" spans="1:10" x14ac:dyDescent="0.3">
      <c r="A1" s="61" t="s">
        <v>98</v>
      </c>
      <c r="B1" s="61"/>
      <c r="C1" s="63" t="s">
        <v>98</v>
      </c>
      <c r="D1" s="61" t="s">
        <v>186</v>
      </c>
      <c r="E1" s="61" t="s">
        <v>165</v>
      </c>
      <c r="F1" s="63" t="s">
        <v>304</v>
      </c>
      <c r="G1" s="61" t="s">
        <v>100</v>
      </c>
      <c r="H1" s="61"/>
      <c r="I1" s="71" t="s">
        <v>145</v>
      </c>
      <c r="J1" s="61" t="s">
        <v>103</v>
      </c>
    </row>
    <row r="2" spans="1:10" x14ac:dyDescent="0.3">
      <c r="A2" s="33" t="s">
        <v>174</v>
      </c>
      <c r="B2" s="33" t="s">
        <v>141</v>
      </c>
      <c r="C2" s="64"/>
      <c r="D2" s="61"/>
      <c r="E2" s="61"/>
      <c r="F2" s="64"/>
      <c r="G2" s="33" t="s">
        <v>174</v>
      </c>
      <c r="H2" s="33" t="s">
        <v>141</v>
      </c>
      <c r="I2" s="72"/>
      <c r="J2" s="61"/>
    </row>
    <row r="3" spans="1:10" x14ac:dyDescent="0.3">
      <c r="A3" s="28" t="s">
        <v>286</v>
      </c>
      <c r="B3" s="28" t="s">
        <v>287</v>
      </c>
      <c r="C3" s="2" t="s">
        <v>286</v>
      </c>
      <c r="D3" s="28" t="s">
        <v>288</v>
      </c>
      <c r="E3" s="31" t="s">
        <v>295</v>
      </c>
      <c r="F3" s="31" t="s">
        <v>305</v>
      </c>
      <c r="G3" s="28" t="s">
        <v>301</v>
      </c>
      <c r="H3" s="28" t="s">
        <v>302</v>
      </c>
      <c r="I3" s="28" t="s">
        <v>399</v>
      </c>
      <c r="J3" s="28">
        <v>500000</v>
      </c>
    </row>
  </sheetData>
  <mergeCells count="8">
    <mergeCell ref="A1:B1"/>
    <mergeCell ref="D1:D2"/>
    <mergeCell ref="E1:E2"/>
    <mergeCell ref="G1:H1"/>
    <mergeCell ref="J1:J2"/>
    <mergeCell ref="F1:F2"/>
    <mergeCell ref="C1:C2"/>
    <mergeCell ref="I1:I2"/>
  </mergeCells>
  <dataValidations count="1">
    <dataValidation type="list" allowBlank="1" showInputMessage="1" showErrorMessage="1" sqref="F3" xr:uid="{00000000-0002-0000-0B00-000000000000}">
      <formula1>"NEW, EXISTING"</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3"/>
  <sheetViews>
    <sheetView topLeftCell="I1" workbookViewId="0">
      <selection activeCell="R3" sqref="R3"/>
    </sheetView>
  </sheetViews>
  <sheetFormatPr defaultRowHeight="14.4" x14ac:dyDescent="0.3"/>
  <cols>
    <col min="1" max="2" width="10.21875" bestFit="1" customWidth="1"/>
    <col min="3" max="3" width="10.21875" customWidth="1"/>
    <col min="4" max="4" width="11" bestFit="1" customWidth="1"/>
    <col min="5" max="5" width="17.21875" bestFit="1" customWidth="1"/>
    <col min="6" max="6" width="17.21875" customWidth="1"/>
    <col min="7" max="7" width="13.21875" bestFit="1" customWidth="1"/>
    <col min="8" max="8" width="17.77734375" bestFit="1" customWidth="1"/>
    <col min="9" max="9" width="17.77734375" customWidth="1"/>
    <col min="10" max="13" width="13.21875" customWidth="1"/>
    <col min="14" max="14" width="19.77734375" bestFit="1" customWidth="1"/>
    <col min="15" max="15" width="13.44140625" bestFit="1" customWidth="1"/>
    <col min="16" max="16" width="10.77734375" customWidth="1"/>
    <col min="17" max="17" width="21.44140625" bestFit="1" customWidth="1"/>
    <col min="18" max="19" width="12.21875" customWidth="1"/>
    <col min="20" max="20" width="10" bestFit="1" customWidth="1"/>
  </cols>
  <sheetData>
    <row r="1" spans="1:20" x14ac:dyDescent="0.3">
      <c r="A1" s="61" t="s">
        <v>98</v>
      </c>
      <c r="B1" s="61"/>
      <c r="C1" s="63" t="s">
        <v>98</v>
      </c>
      <c r="D1" s="61" t="s">
        <v>186</v>
      </c>
      <c r="E1" s="61" t="s">
        <v>165</v>
      </c>
      <c r="F1" s="61" t="s">
        <v>176</v>
      </c>
      <c r="G1" s="61" t="s">
        <v>306</v>
      </c>
      <c r="H1" s="61" t="s">
        <v>400</v>
      </c>
      <c r="I1" s="61" t="s">
        <v>405</v>
      </c>
      <c r="J1" s="61" t="s">
        <v>174</v>
      </c>
      <c r="K1" s="61" t="s">
        <v>141</v>
      </c>
      <c r="L1" s="61" t="s">
        <v>6</v>
      </c>
      <c r="M1" s="61" t="s">
        <v>194</v>
      </c>
      <c r="N1" s="61" t="s">
        <v>404</v>
      </c>
      <c r="O1" s="61" t="s">
        <v>7</v>
      </c>
      <c r="P1" s="61" t="s">
        <v>194</v>
      </c>
      <c r="Q1" s="61" t="s">
        <v>403</v>
      </c>
      <c r="R1" s="61" t="s">
        <v>8</v>
      </c>
      <c r="S1" s="61" t="s">
        <v>194</v>
      </c>
      <c r="T1" s="61" t="s">
        <v>402</v>
      </c>
    </row>
    <row r="2" spans="1:20" x14ac:dyDescent="0.3">
      <c r="A2" s="33" t="s">
        <v>174</v>
      </c>
      <c r="B2" s="33" t="s">
        <v>141</v>
      </c>
      <c r="C2" s="64"/>
      <c r="D2" s="61"/>
      <c r="E2" s="61"/>
      <c r="F2" s="61"/>
      <c r="G2" s="61"/>
      <c r="H2" s="61"/>
      <c r="I2" s="61"/>
      <c r="J2" s="61"/>
      <c r="K2" s="61"/>
      <c r="L2" s="61"/>
      <c r="M2" s="61"/>
      <c r="N2" s="61"/>
      <c r="O2" s="61"/>
      <c r="P2" s="61"/>
      <c r="Q2" s="61"/>
      <c r="R2" s="61"/>
      <c r="S2" s="61"/>
      <c r="T2" s="61"/>
    </row>
    <row r="3" spans="1:20" x14ac:dyDescent="0.3">
      <c r="A3" s="28" t="s">
        <v>286</v>
      </c>
      <c r="B3" s="28" t="s">
        <v>287</v>
      </c>
      <c r="C3" s="28" t="s">
        <v>286</v>
      </c>
      <c r="D3" s="28" t="s">
        <v>288</v>
      </c>
      <c r="E3" s="31" t="s">
        <v>295</v>
      </c>
      <c r="F3" s="31" t="s">
        <v>353</v>
      </c>
      <c r="G3" s="28" t="s">
        <v>307</v>
      </c>
      <c r="H3" s="28" t="s">
        <v>401</v>
      </c>
      <c r="I3" s="28" t="s">
        <v>401</v>
      </c>
      <c r="J3" s="28" t="s">
        <v>296</v>
      </c>
      <c r="K3" s="28" t="s">
        <v>297</v>
      </c>
      <c r="L3" s="28">
        <v>2</v>
      </c>
      <c r="M3" s="28">
        <v>6000</v>
      </c>
      <c r="N3" s="28">
        <f>L3*M3</f>
        <v>12000</v>
      </c>
      <c r="O3" s="28">
        <v>10</v>
      </c>
      <c r="P3" s="28">
        <v>500</v>
      </c>
      <c r="Q3" s="28">
        <f>P3*O3</f>
        <v>5000</v>
      </c>
      <c r="R3" s="28">
        <v>500</v>
      </c>
      <c r="S3" s="28">
        <v>13</v>
      </c>
      <c r="T3" s="28">
        <f>R3*S3</f>
        <v>6500</v>
      </c>
    </row>
  </sheetData>
  <mergeCells count="19">
    <mergeCell ref="S1:S2"/>
    <mergeCell ref="H1:H2"/>
    <mergeCell ref="I1:I2"/>
    <mergeCell ref="T1:T2"/>
    <mergeCell ref="A1:B1"/>
    <mergeCell ref="D1:D2"/>
    <mergeCell ref="E1:E2"/>
    <mergeCell ref="G1:G2"/>
    <mergeCell ref="N1:N2"/>
    <mergeCell ref="Q1:Q2"/>
    <mergeCell ref="C1:C2"/>
    <mergeCell ref="F1:F2"/>
    <mergeCell ref="J1:J2"/>
    <mergeCell ref="K1:K2"/>
    <mergeCell ref="L1:L2"/>
    <mergeCell ref="M1:M2"/>
    <mergeCell ref="O1:O2"/>
    <mergeCell ref="P1:P2"/>
    <mergeCell ref="R1:R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
  <sheetViews>
    <sheetView workbookViewId="0">
      <selection activeCell="F4" sqref="F4"/>
    </sheetView>
  </sheetViews>
  <sheetFormatPr defaultRowHeight="14.4" x14ac:dyDescent="0.3"/>
  <cols>
    <col min="1" max="2" width="10.21875" bestFit="1" customWidth="1"/>
    <col min="3" max="3" width="10.21875" customWidth="1"/>
    <col min="4" max="4" width="11" bestFit="1" customWidth="1"/>
    <col min="5" max="5" width="17.21875" bestFit="1" customWidth="1"/>
    <col min="6" max="6" width="17.21875" customWidth="1"/>
    <col min="7" max="7" width="13.21875" bestFit="1" customWidth="1"/>
    <col min="8" max="8" width="21.77734375" bestFit="1" customWidth="1"/>
    <col min="9" max="9" width="16.77734375" bestFit="1" customWidth="1"/>
  </cols>
  <sheetData>
    <row r="1" spans="1:9" x14ac:dyDescent="0.3">
      <c r="A1" s="61" t="s">
        <v>98</v>
      </c>
      <c r="B1" s="61"/>
      <c r="C1" s="63" t="s">
        <v>98</v>
      </c>
      <c r="D1" s="61" t="s">
        <v>186</v>
      </c>
      <c r="E1" s="61" t="s">
        <v>165</v>
      </c>
      <c r="F1" s="61" t="s">
        <v>176</v>
      </c>
      <c r="G1" s="61" t="s">
        <v>306</v>
      </c>
      <c r="H1" s="61" t="s">
        <v>406</v>
      </c>
      <c r="I1" s="61" t="s">
        <v>309</v>
      </c>
    </row>
    <row r="2" spans="1:9" x14ac:dyDescent="0.3">
      <c r="A2" s="33" t="s">
        <v>174</v>
      </c>
      <c r="B2" s="33" t="s">
        <v>141</v>
      </c>
      <c r="C2" s="64"/>
      <c r="D2" s="61"/>
      <c r="E2" s="61"/>
      <c r="F2" s="61"/>
      <c r="G2" s="61"/>
      <c r="H2" s="61"/>
      <c r="I2" s="61"/>
    </row>
    <row r="3" spans="1:9" x14ac:dyDescent="0.3">
      <c r="A3" s="28" t="s">
        <v>286</v>
      </c>
      <c r="B3" s="28" t="s">
        <v>287</v>
      </c>
      <c r="C3" s="28" t="s">
        <v>286</v>
      </c>
      <c r="D3" s="28" t="s">
        <v>288</v>
      </c>
      <c r="E3" s="31" t="s">
        <v>295</v>
      </c>
      <c r="F3" s="31" t="s">
        <v>353</v>
      </c>
      <c r="G3" s="28" t="s">
        <v>307</v>
      </c>
      <c r="H3" s="28" t="s">
        <v>361</v>
      </c>
      <c r="I3" s="28">
        <v>1500000</v>
      </c>
    </row>
  </sheetData>
  <mergeCells count="8">
    <mergeCell ref="A1:B1"/>
    <mergeCell ref="D1:D2"/>
    <mergeCell ref="E1:E2"/>
    <mergeCell ref="G1:G2"/>
    <mergeCell ref="I1:I2"/>
    <mergeCell ref="C1:C2"/>
    <mergeCell ref="H1:H2"/>
    <mergeCell ref="F1:F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3"/>
  <sheetViews>
    <sheetView topLeftCell="G1" workbookViewId="0">
      <selection activeCell="O7" sqref="O7"/>
    </sheetView>
  </sheetViews>
  <sheetFormatPr defaultRowHeight="14.4" x14ac:dyDescent="0.3"/>
  <cols>
    <col min="5" max="5" width="17.21875" bestFit="1" customWidth="1"/>
    <col min="6" max="6" width="17.21875" customWidth="1"/>
    <col min="7" max="7" width="13.21875" bestFit="1" customWidth="1"/>
    <col min="8" max="8" width="13.44140625" customWidth="1"/>
    <col min="9" max="9" width="20.5546875" bestFit="1" customWidth="1"/>
    <col min="10" max="12" width="20.5546875" customWidth="1"/>
    <col min="13" max="13" width="9" bestFit="1" customWidth="1"/>
    <col min="14" max="14" width="13.21875" bestFit="1" customWidth="1"/>
    <col min="15" max="15" width="14" bestFit="1" customWidth="1"/>
  </cols>
  <sheetData>
    <row r="1" spans="1:15" x14ac:dyDescent="0.3">
      <c r="A1" s="61" t="s">
        <v>98</v>
      </c>
      <c r="B1" s="61"/>
      <c r="C1" s="63" t="s">
        <v>98</v>
      </c>
      <c r="D1" s="61" t="s">
        <v>186</v>
      </c>
      <c r="E1" s="61" t="s">
        <v>165</v>
      </c>
      <c r="F1" s="61" t="s">
        <v>176</v>
      </c>
      <c r="G1" s="61" t="s">
        <v>306</v>
      </c>
      <c r="H1" s="61" t="s">
        <v>109</v>
      </c>
      <c r="I1" s="61" t="s">
        <v>110</v>
      </c>
      <c r="J1" s="33" t="s">
        <v>293</v>
      </c>
      <c r="K1" s="61" t="s">
        <v>119</v>
      </c>
      <c r="L1" s="61" t="s">
        <v>344</v>
      </c>
      <c r="M1" s="61" t="s">
        <v>111</v>
      </c>
      <c r="N1" s="61" t="s">
        <v>112</v>
      </c>
      <c r="O1" s="61" t="s">
        <v>411</v>
      </c>
    </row>
    <row r="2" spans="1:15" x14ac:dyDescent="0.3">
      <c r="A2" s="33" t="s">
        <v>174</v>
      </c>
      <c r="B2" s="33" t="s">
        <v>141</v>
      </c>
      <c r="C2" s="64"/>
      <c r="D2" s="61"/>
      <c r="E2" s="61"/>
      <c r="F2" s="61"/>
      <c r="G2" s="61"/>
      <c r="H2" s="61"/>
      <c r="I2" s="61"/>
      <c r="J2" s="33" t="s">
        <v>407</v>
      </c>
      <c r="K2" s="61"/>
      <c r="L2" s="61"/>
      <c r="M2" s="61"/>
      <c r="N2" s="61"/>
      <c r="O2" s="61"/>
    </row>
    <row r="3" spans="1:15" x14ac:dyDescent="0.3">
      <c r="A3" s="28" t="s">
        <v>286</v>
      </c>
      <c r="B3" s="28" t="s">
        <v>287</v>
      </c>
      <c r="C3" s="28" t="s">
        <v>286</v>
      </c>
      <c r="D3" s="28" t="s">
        <v>288</v>
      </c>
      <c r="E3" s="31" t="s">
        <v>295</v>
      </c>
      <c r="F3" s="31" t="s">
        <v>353</v>
      </c>
      <c r="G3" s="28" t="s">
        <v>307</v>
      </c>
      <c r="H3" s="28" t="s">
        <v>312</v>
      </c>
      <c r="I3" s="28" t="s">
        <v>310</v>
      </c>
      <c r="J3" s="28" t="s">
        <v>408</v>
      </c>
      <c r="K3" s="28" t="s">
        <v>409</v>
      </c>
      <c r="L3" s="28" t="s">
        <v>410</v>
      </c>
      <c r="M3" s="28" t="s">
        <v>311</v>
      </c>
      <c r="N3" s="28">
        <v>10000</v>
      </c>
      <c r="O3" s="28" t="s">
        <v>381</v>
      </c>
    </row>
  </sheetData>
  <mergeCells count="13">
    <mergeCell ref="O1:O2"/>
    <mergeCell ref="M1:M2"/>
    <mergeCell ref="N1:N2"/>
    <mergeCell ref="A1:B1"/>
    <mergeCell ref="D1:D2"/>
    <mergeCell ref="E1:E2"/>
    <mergeCell ref="G1:G2"/>
    <mergeCell ref="H1:H2"/>
    <mergeCell ref="I1:I2"/>
    <mergeCell ref="C1:C2"/>
    <mergeCell ref="F1:F2"/>
    <mergeCell ref="K1:K2"/>
    <mergeCell ref="L1:L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3"/>
  <sheetViews>
    <sheetView topLeftCell="D1" workbookViewId="0">
      <selection sqref="A1:B3"/>
    </sheetView>
  </sheetViews>
  <sheetFormatPr defaultRowHeight="14.4" x14ac:dyDescent="0.3"/>
  <cols>
    <col min="1" max="2" width="10.21875" bestFit="1" customWidth="1"/>
    <col min="3" max="3" width="10.21875" customWidth="1"/>
    <col min="4" max="4" width="11" bestFit="1" customWidth="1"/>
    <col min="5" max="5" width="11" customWidth="1"/>
    <col min="6" max="6" width="17.21875" bestFit="1" customWidth="1"/>
    <col min="7" max="7" width="17.21875" customWidth="1"/>
    <col min="8" max="8" width="12.77734375" bestFit="1" customWidth="1"/>
    <col min="9" max="9" width="20.5546875" bestFit="1" customWidth="1"/>
    <col min="10" max="10" width="15.5546875" bestFit="1" customWidth="1"/>
    <col min="11" max="15" width="15.5546875" customWidth="1"/>
  </cols>
  <sheetData>
    <row r="1" spans="1:15" x14ac:dyDescent="0.3">
      <c r="A1" s="61" t="s">
        <v>98</v>
      </c>
      <c r="B1" s="61"/>
      <c r="C1" s="61" t="s">
        <v>98</v>
      </c>
      <c r="D1" s="61" t="s">
        <v>186</v>
      </c>
      <c r="E1" s="63" t="s">
        <v>119</v>
      </c>
      <c r="F1" s="61" t="s">
        <v>165</v>
      </c>
      <c r="G1" s="61" t="s">
        <v>176</v>
      </c>
      <c r="H1" s="61" t="s">
        <v>5</v>
      </c>
      <c r="I1" s="61" t="s">
        <v>344</v>
      </c>
      <c r="J1" s="61" t="s">
        <v>412</v>
      </c>
      <c r="K1" s="61" t="s">
        <v>411</v>
      </c>
      <c r="L1" s="61" t="s">
        <v>413</v>
      </c>
      <c r="M1" s="61" t="s">
        <v>415</v>
      </c>
      <c r="N1" s="61" t="s">
        <v>416</v>
      </c>
      <c r="O1" s="61" t="s">
        <v>417</v>
      </c>
    </row>
    <row r="2" spans="1:15" x14ac:dyDescent="0.3">
      <c r="A2" s="33" t="s">
        <v>174</v>
      </c>
      <c r="B2" s="33" t="s">
        <v>141</v>
      </c>
      <c r="C2" s="61"/>
      <c r="D2" s="61"/>
      <c r="E2" s="64"/>
      <c r="F2" s="61"/>
      <c r="G2" s="61"/>
      <c r="H2" s="61"/>
      <c r="I2" s="61"/>
      <c r="J2" s="61"/>
      <c r="K2" s="61"/>
      <c r="L2" s="61"/>
      <c r="M2" s="61"/>
      <c r="N2" s="61"/>
      <c r="O2" s="61"/>
    </row>
    <row r="3" spans="1:15" x14ac:dyDescent="0.3">
      <c r="A3" s="28" t="s">
        <v>286</v>
      </c>
      <c r="B3" s="28" t="s">
        <v>287</v>
      </c>
      <c r="C3" s="28" t="s">
        <v>286</v>
      </c>
      <c r="D3" s="28" t="s">
        <v>288</v>
      </c>
      <c r="E3" s="28" t="s">
        <v>294</v>
      </c>
      <c r="F3" s="31" t="s">
        <v>295</v>
      </c>
      <c r="G3" s="31" t="s">
        <v>353</v>
      </c>
      <c r="H3" s="28" t="s">
        <v>313</v>
      </c>
      <c r="I3" s="28" t="s">
        <v>345</v>
      </c>
      <c r="J3" s="28">
        <v>25000</v>
      </c>
      <c r="K3" s="28" t="s">
        <v>381</v>
      </c>
      <c r="L3" s="28" t="s">
        <v>414</v>
      </c>
      <c r="M3" s="28" t="s">
        <v>418</v>
      </c>
      <c r="N3" s="28">
        <v>12345</v>
      </c>
      <c r="O3" s="28" t="s">
        <v>286</v>
      </c>
    </row>
  </sheetData>
  <mergeCells count="14">
    <mergeCell ref="O1:O2"/>
    <mergeCell ref="K1:K2"/>
    <mergeCell ref="I1:I2"/>
    <mergeCell ref="J1:J2"/>
    <mergeCell ref="L1:L2"/>
    <mergeCell ref="M1:M2"/>
    <mergeCell ref="N1:N2"/>
    <mergeCell ref="A1:B1"/>
    <mergeCell ref="D1:D2"/>
    <mergeCell ref="F1:F2"/>
    <mergeCell ref="H1:H2"/>
    <mergeCell ref="E1:E2"/>
    <mergeCell ref="C1:C2"/>
    <mergeCell ref="G1:G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B7293-EAEE-4318-A455-6D23D08321CD}">
  <dimension ref="A1:B22"/>
  <sheetViews>
    <sheetView topLeftCell="A4" zoomScale="130" zoomScaleNormal="130" workbookViewId="0">
      <selection activeCell="B14" sqref="B14"/>
    </sheetView>
  </sheetViews>
  <sheetFormatPr defaultRowHeight="14.4" x14ac:dyDescent="0.3"/>
  <cols>
    <col min="1" max="1" width="81.6640625" bestFit="1" customWidth="1"/>
    <col min="2" max="2" width="36.109375" customWidth="1"/>
  </cols>
  <sheetData>
    <row r="1" spans="1:2" x14ac:dyDescent="0.3">
      <c r="A1" s="51" t="s">
        <v>471</v>
      </c>
    </row>
    <row r="2" spans="1:2" x14ac:dyDescent="0.3">
      <c r="A2" s="52" t="s">
        <v>472</v>
      </c>
      <c r="B2" t="s">
        <v>503</v>
      </c>
    </row>
    <row r="3" spans="1:2" x14ac:dyDescent="0.3">
      <c r="A3" s="52" t="s">
        <v>473</v>
      </c>
      <c r="B3" t="s">
        <v>504</v>
      </c>
    </row>
    <row r="4" spans="1:2" x14ac:dyDescent="0.3">
      <c r="A4" s="52" t="s">
        <v>474</v>
      </c>
      <c r="B4" t="s">
        <v>505</v>
      </c>
    </row>
    <row r="5" spans="1:2" x14ac:dyDescent="0.3">
      <c r="A5" s="52" t="s">
        <v>475</v>
      </c>
    </row>
    <row r="6" spans="1:2" x14ac:dyDescent="0.3">
      <c r="A6" s="52" t="s">
        <v>476</v>
      </c>
    </row>
    <row r="7" spans="1:2" x14ac:dyDescent="0.3">
      <c r="A7" s="52" t="s">
        <v>477</v>
      </c>
    </row>
    <row r="8" spans="1:2" x14ac:dyDescent="0.3">
      <c r="A8" s="52" t="s">
        <v>478</v>
      </c>
    </row>
    <row r="9" spans="1:2" x14ac:dyDescent="0.3">
      <c r="A9" s="52" t="s">
        <v>479</v>
      </c>
    </row>
    <row r="10" spans="1:2" x14ac:dyDescent="0.3">
      <c r="A10" s="52" t="s">
        <v>480</v>
      </c>
    </row>
    <row r="11" spans="1:2" x14ac:dyDescent="0.3">
      <c r="A11" s="52" t="s">
        <v>481</v>
      </c>
    </row>
    <row r="12" spans="1:2" x14ac:dyDescent="0.3">
      <c r="A12" s="52" t="s">
        <v>482</v>
      </c>
    </row>
    <row r="13" spans="1:2" x14ac:dyDescent="0.3">
      <c r="A13" s="52" t="s">
        <v>483</v>
      </c>
    </row>
    <row r="14" spans="1:2" x14ac:dyDescent="0.3">
      <c r="A14" s="52" t="s">
        <v>484</v>
      </c>
    </row>
    <row r="15" spans="1:2" x14ac:dyDescent="0.3">
      <c r="A15" s="52" t="s">
        <v>485</v>
      </c>
    </row>
    <row r="16" spans="1:2" x14ac:dyDescent="0.3">
      <c r="A16" s="52" t="s">
        <v>486</v>
      </c>
    </row>
    <row r="17" spans="1:1" x14ac:dyDescent="0.3">
      <c r="A17" s="52" t="s">
        <v>487</v>
      </c>
    </row>
    <row r="18" spans="1:1" x14ac:dyDescent="0.3">
      <c r="A18" s="52" t="s">
        <v>488</v>
      </c>
    </row>
    <row r="19" spans="1:1" x14ac:dyDescent="0.3">
      <c r="A19" s="52" t="s">
        <v>489</v>
      </c>
    </row>
    <row r="20" spans="1:1" x14ac:dyDescent="0.3">
      <c r="A20" s="52" t="s">
        <v>490</v>
      </c>
    </row>
    <row r="21" spans="1:1" x14ac:dyDescent="0.3">
      <c r="A21" s="52" t="s">
        <v>491</v>
      </c>
    </row>
    <row r="22" spans="1:1" x14ac:dyDescent="0.3">
      <c r="A22" s="52" t="s">
        <v>492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3"/>
  <sheetViews>
    <sheetView topLeftCell="J1" workbookViewId="0">
      <selection activeCell="Q3" sqref="Q3"/>
    </sheetView>
  </sheetViews>
  <sheetFormatPr defaultRowHeight="14.4" x14ac:dyDescent="0.3"/>
  <cols>
    <col min="3" max="3" width="11" bestFit="1" customWidth="1"/>
    <col min="4" max="4" width="11.44140625" bestFit="1" customWidth="1"/>
    <col min="5" max="5" width="11.44140625" customWidth="1"/>
    <col min="6" max="6" width="12.77734375" bestFit="1" customWidth="1"/>
    <col min="7" max="7" width="14.5546875" bestFit="1" customWidth="1"/>
    <col min="8" max="8" width="22.44140625" bestFit="1" customWidth="1"/>
    <col min="9" max="9" width="26.77734375" bestFit="1" customWidth="1"/>
    <col min="10" max="11" width="23.21875" customWidth="1"/>
    <col min="12" max="12" width="26.77734375" bestFit="1" customWidth="1"/>
    <col min="13" max="13" width="25" bestFit="1" customWidth="1"/>
    <col min="14" max="14" width="26.21875" bestFit="1" customWidth="1"/>
    <col min="15" max="15" width="26.21875" customWidth="1"/>
    <col min="16" max="16" width="16.5546875" bestFit="1" customWidth="1"/>
    <col min="17" max="17" width="10.77734375" bestFit="1" customWidth="1"/>
  </cols>
  <sheetData>
    <row r="1" spans="1:17" x14ac:dyDescent="0.3">
      <c r="A1" s="61" t="s">
        <v>98</v>
      </c>
      <c r="B1" s="61"/>
      <c r="C1" s="61" t="s">
        <v>186</v>
      </c>
      <c r="D1" s="63" t="s">
        <v>119</v>
      </c>
      <c r="E1" s="63" t="s">
        <v>182</v>
      </c>
      <c r="F1" s="63" t="s">
        <v>145</v>
      </c>
      <c r="G1" s="61" t="s">
        <v>314</v>
      </c>
      <c r="H1" s="61" t="s">
        <v>419</v>
      </c>
      <c r="I1" s="61" t="s">
        <v>421</v>
      </c>
      <c r="J1" s="61" t="s">
        <v>424</v>
      </c>
      <c r="K1" s="61" t="s">
        <v>441</v>
      </c>
      <c r="L1" s="61" t="s">
        <v>420</v>
      </c>
      <c r="M1" s="61" t="s">
        <v>422</v>
      </c>
      <c r="N1" s="61" t="s">
        <v>423</v>
      </c>
      <c r="O1" s="61" t="s">
        <v>442</v>
      </c>
      <c r="P1" s="61" t="s">
        <v>10</v>
      </c>
      <c r="Q1" s="61" t="s">
        <v>120</v>
      </c>
    </row>
    <row r="2" spans="1:17" x14ac:dyDescent="0.3">
      <c r="A2" s="33" t="s">
        <v>174</v>
      </c>
      <c r="B2" s="33" t="s">
        <v>141</v>
      </c>
      <c r="C2" s="61"/>
      <c r="D2" s="64"/>
      <c r="E2" s="64"/>
      <c r="F2" s="64"/>
      <c r="G2" s="61"/>
      <c r="H2" s="61"/>
      <c r="I2" s="61"/>
      <c r="J2" s="61"/>
      <c r="K2" s="61"/>
      <c r="L2" s="61"/>
      <c r="M2" s="61"/>
      <c r="N2" s="61"/>
      <c r="O2" s="61"/>
      <c r="P2" s="61"/>
      <c r="Q2" s="61"/>
    </row>
    <row r="3" spans="1:17" x14ac:dyDescent="0.3">
      <c r="A3" s="28" t="s">
        <v>286</v>
      </c>
      <c r="B3" s="28" t="s">
        <v>287</v>
      </c>
      <c r="C3" s="28" t="s">
        <v>288</v>
      </c>
      <c r="D3" s="28" t="s">
        <v>294</v>
      </c>
      <c r="E3" s="28" t="s">
        <v>359</v>
      </c>
      <c r="F3" s="28" t="s">
        <v>327</v>
      </c>
      <c r="G3" s="31">
        <v>6</v>
      </c>
      <c r="H3" s="31" t="s">
        <v>349</v>
      </c>
      <c r="I3" s="31">
        <v>10000</v>
      </c>
      <c r="J3" s="31">
        <v>50</v>
      </c>
      <c r="K3" s="31">
        <v>87</v>
      </c>
      <c r="L3" s="31" t="s">
        <v>286</v>
      </c>
      <c r="M3" s="31">
        <v>10500</v>
      </c>
      <c r="N3" s="31">
        <v>50</v>
      </c>
      <c r="O3" s="31">
        <v>88</v>
      </c>
      <c r="P3" s="28">
        <v>5</v>
      </c>
      <c r="Q3" s="28">
        <f>P3-G3</f>
        <v>-1</v>
      </c>
    </row>
  </sheetData>
  <mergeCells count="16">
    <mergeCell ref="P1:P2"/>
    <mergeCell ref="Q1:Q2"/>
    <mergeCell ref="L1:L2"/>
    <mergeCell ref="N1:N2"/>
    <mergeCell ref="A1:B1"/>
    <mergeCell ref="E1:E2"/>
    <mergeCell ref="K1:K2"/>
    <mergeCell ref="O1:O2"/>
    <mergeCell ref="M1:M2"/>
    <mergeCell ref="F1:F2"/>
    <mergeCell ref="C1:C2"/>
    <mergeCell ref="H1:H2"/>
    <mergeCell ref="I1:I2"/>
    <mergeCell ref="J1:J2"/>
    <mergeCell ref="D1:D2"/>
    <mergeCell ref="G1:G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3"/>
  <sheetViews>
    <sheetView workbookViewId="0">
      <selection activeCell="G17" sqref="G17"/>
    </sheetView>
  </sheetViews>
  <sheetFormatPr defaultRowHeight="14.4" x14ac:dyDescent="0.3"/>
  <cols>
    <col min="3" max="3" width="11" bestFit="1" customWidth="1"/>
    <col min="4" max="4" width="14.44140625" bestFit="1" customWidth="1"/>
    <col min="5" max="5" width="11.44140625" bestFit="1" customWidth="1"/>
    <col min="6" max="6" width="12.77734375" bestFit="1" customWidth="1"/>
    <col min="7" max="7" width="12.77734375" customWidth="1"/>
    <col min="8" max="8" width="21" bestFit="1" customWidth="1"/>
    <col min="11" max="11" width="16.21875" bestFit="1" customWidth="1"/>
    <col min="13" max="13" width="20.44140625" bestFit="1" customWidth="1"/>
  </cols>
  <sheetData>
    <row r="1" spans="1:13" x14ac:dyDescent="0.3">
      <c r="A1" s="61" t="s">
        <v>98</v>
      </c>
      <c r="B1" s="61"/>
      <c r="C1" s="61" t="s">
        <v>186</v>
      </c>
      <c r="D1" s="61" t="s">
        <v>459</v>
      </c>
      <c r="E1" s="61" t="s">
        <v>119</v>
      </c>
      <c r="F1" s="61" t="s">
        <v>145</v>
      </c>
      <c r="G1" s="61" t="s">
        <v>314</v>
      </c>
      <c r="H1" s="63" t="s">
        <v>425</v>
      </c>
      <c r="I1" s="61" t="s">
        <v>125</v>
      </c>
      <c r="J1" s="61" t="s">
        <v>126</v>
      </c>
      <c r="K1" s="61" t="s">
        <v>315</v>
      </c>
      <c r="L1" s="61" t="s">
        <v>103</v>
      </c>
      <c r="M1" s="61" t="s">
        <v>11</v>
      </c>
    </row>
    <row r="2" spans="1:13" x14ac:dyDescent="0.3">
      <c r="A2" s="33" t="s">
        <v>174</v>
      </c>
      <c r="B2" s="33" t="s">
        <v>141</v>
      </c>
      <c r="C2" s="61"/>
      <c r="D2" s="61"/>
      <c r="E2" s="61"/>
      <c r="F2" s="61"/>
      <c r="G2" s="61"/>
      <c r="H2" s="64"/>
      <c r="I2" s="61"/>
      <c r="J2" s="61"/>
      <c r="K2" s="61"/>
      <c r="L2" s="61"/>
      <c r="M2" s="61"/>
    </row>
    <row r="3" spans="1:13" x14ac:dyDescent="0.3">
      <c r="A3" s="28" t="s">
        <v>286</v>
      </c>
      <c r="B3" s="28" t="s">
        <v>287</v>
      </c>
      <c r="C3" s="28" t="s">
        <v>288</v>
      </c>
      <c r="D3" s="34" t="s">
        <v>286</v>
      </c>
      <c r="E3" s="28" t="s">
        <v>294</v>
      </c>
      <c r="F3" s="28" t="s">
        <v>327</v>
      </c>
      <c r="G3" s="31">
        <v>6</v>
      </c>
      <c r="H3" s="28" t="s">
        <v>426</v>
      </c>
      <c r="I3" s="28">
        <v>2100</v>
      </c>
      <c r="J3" s="28">
        <v>5</v>
      </c>
      <c r="K3" s="28">
        <v>36960</v>
      </c>
      <c r="L3" s="28">
        <v>120000</v>
      </c>
      <c r="M3" s="28">
        <f>(K3/L3)*100</f>
        <v>30.8</v>
      </c>
    </row>
  </sheetData>
  <mergeCells count="12">
    <mergeCell ref="A1:B1"/>
    <mergeCell ref="K1:K2"/>
    <mergeCell ref="L1:L2"/>
    <mergeCell ref="M1:M2"/>
    <mergeCell ref="F1:F2"/>
    <mergeCell ref="H1:H2"/>
    <mergeCell ref="G1:G2"/>
    <mergeCell ref="C1:C2"/>
    <mergeCell ref="E1:E2"/>
    <mergeCell ref="D1:D2"/>
    <mergeCell ref="I1:I2"/>
    <mergeCell ref="J1:J2"/>
  </mergeCells>
  <dataValidations count="1">
    <dataValidation type="list" allowBlank="1" showInputMessage="1" showErrorMessage="1" sqref="H3" xr:uid="{00000000-0002-0000-1100-000000000000}">
      <formula1>"YES, 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
  <sheetViews>
    <sheetView workbookViewId="0">
      <selection activeCell="E6" sqref="E6"/>
    </sheetView>
  </sheetViews>
  <sheetFormatPr defaultRowHeight="14.4" x14ac:dyDescent="0.3"/>
  <cols>
    <col min="3" max="3" width="11" bestFit="1" customWidth="1"/>
    <col min="4" max="4" width="9.77734375" customWidth="1"/>
    <col min="5" max="6" width="14.5546875" customWidth="1"/>
    <col min="7" max="7" width="42.77734375" bestFit="1" customWidth="1"/>
    <col min="8" max="8" width="14.77734375" bestFit="1" customWidth="1"/>
    <col min="9" max="9" width="27.44140625" bestFit="1" customWidth="1"/>
    <col min="10" max="10" width="21.44140625" bestFit="1" customWidth="1"/>
  </cols>
  <sheetData>
    <row r="1" spans="1:10" s="47" customFormat="1" x14ac:dyDescent="0.3">
      <c r="A1" s="73" t="s">
        <v>98</v>
      </c>
      <c r="B1" s="73"/>
      <c r="C1" s="73" t="s">
        <v>186</v>
      </c>
      <c r="D1" s="73" t="s">
        <v>98</v>
      </c>
      <c r="E1" s="73" t="s">
        <v>119</v>
      </c>
      <c r="F1" s="73" t="s">
        <v>145</v>
      </c>
      <c r="G1" s="73" t="s">
        <v>317</v>
      </c>
      <c r="H1" s="73" t="s">
        <v>150</v>
      </c>
      <c r="I1" s="73" t="s">
        <v>318</v>
      </c>
      <c r="J1" s="73" t="s">
        <v>13</v>
      </c>
    </row>
    <row r="2" spans="1:10" s="47" customFormat="1" x14ac:dyDescent="0.3">
      <c r="A2" s="48" t="s">
        <v>174</v>
      </c>
      <c r="B2" s="48" t="s">
        <v>141</v>
      </c>
      <c r="C2" s="73"/>
      <c r="D2" s="73"/>
      <c r="E2" s="73"/>
      <c r="F2" s="73"/>
      <c r="G2" s="73"/>
      <c r="H2" s="73"/>
      <c r="I2" s="73"/>
      <c r="J2" s="73"/>
    </row>
    <row r="3" spans="1:10" x14ac:dyDescent="0.3">
      <c r="A3" s="28" t="s">
        <v>286</v>
      </c>
      <c r="B3" s="28" t="s">
        <v>287</v>
      </c>
      <c r="C3" s="28" t="s">
        <v>288</v>
      </c>
      <c r="D3" s="34" t="s">
        <v>316</v>
      </c>
      <c r="E3" s="28" t="s">
        <v>294</v>
      </c>
      <c r="F3" s="28" t="s">
        <v>327</v>
      </c>
      <c r="G3" s="28" t="s">
        <v>286</v>
      </c>
      <c r="H3" s="28" t="s">
        <v>365</v>
      </c>
      <c r="I3" s="28" t="s">
        <v>316</v>
      </c>
      <c r="J3" s="28">
        <v>4</v>
      </c>
    </row>
  </sheetData>
  <mergeCells count="9">
    <mergeCell ref="I1:I2"/>
    <mergeCell ref="J1:J2"/>
    <mergeCell ref="F1:F2"/>
    <mergeCell ref="H1:H2"/>
    <mergeCell ref="A1:B1"/>
    <mergeCell ref="C1:C2"/>
    <mergeCell ref="D1:D2"/>
    <mergeCell ref="E1:E2"/>
    <mergeCell ref="G1:G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
  <sheetViews>
    <sheetView topLeftCell="A4" workbookViewId="0">
      <selection activeCell="G19" sqref="G19"/>
    </sheetView>
  </sheetViews>
  <sheetFormatPr defaultRowHeight="14.4" x14ac:dyDescent="0.3"/>
  <cols>
    <col min="3" max="3" width="11" bestFit="1" customWidth="1"/>
    <col min="4" max="4" width="11.44140625" bestFit="1" customWidth="1"/>
    <col min="5" max="9" width="11.44140625" customWidth="1"/>
  </cols>
  <sheetData>
    <row r="1" spans="1:9" x14ac:dyDescent="0.3">
      <c r="A1" s="61" t="s">
        <v>98</v>
      </c>
      <c r="B1" s="61"/>
      <c r="C1" s="61" t="s">
        <v>186</v>
      </c>
      <c r="D1" s="61" t="s">
        <v>119</v>
      </c>
      <c r="E1" s="61" t="s">
        <v>145</v>
      </c>
      <c r="F1" s="61" t="s">
        <v>427</v>
      </c>
      <c r="G1" s="61" t="s">
        <v>428</v>
      </c>
      <c r="H1" s="61" t="s">
        <v>429</v>
      </c>
      <c r="I1" s="61" t="s">
        <v>428</v>
      </c>
    </row>
    <row r="2" spans="1:9" x14ac:dyDescent="0.3">
      <c r="A2" s="33" t="s">
        <v>174</v>
      </c>
      <c r="B2" s="33" t="s">
        <v>141</v>
      </c>
      <c r="C2" s="61"/>
      <c r="D2" s="61"/>
      <c r="E2" s="61"/>
      <c r="F2" s="61"/>
      <c r="G2" s="61"/>
      <c r="H2" s="61"/>
      <c r="I2" s="61"/>
    </row>
    <row r="3" spans="1:9" x14ac:dyDescent="0.3">
      <c r="A3" s="28" t="s">
        <v>286</v>
      </c>
      <c r="B3" s="28" t="s">
        <v>287</v>
      </c>
      <c r="C3" s="28" t="s">
        <v>288</v>
      </c>
      <c r="D3" s="28" t="s">
        <v>294</v>
      </c>
      <c r="E3" s="28"/>
      <c r="F3" s="28" t="s">
        <v>316</v>
      </c>
      <c r="G3" s="36">
        <v>0.66666666666666663</v>
      </c>
      <c r="H3" s="28" t="s">
        <v>430</v>
      </c>
      <c r="I3" s="36">
        <v>0.5</v>
      </c>
    </row>
  </sheetData>
  <mergeCells count="8">
    <mergeCell ref="I1:I2"/>
    <mergeCell ref="C1:C2"/>
    <mergeCell ref="D1:D2"/>
    <mergeCell ref="A1:B1"/>
    <mergeCell ref="E1:E2"/>
    <mergeCell ref="F1:F2"/>
    <mergeCell ref="G1:G2"/>
    <mergeCell ref="H1:H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3"/>
  <sheetViews>
    <sheetView topLeftCell="P1" workbookViewId="0">
      <selection activeCell="W1" sqref="W1:W2"/>
    </sheetView>
  </sheetViews>
  <sheetFormatPr defaultRowHeight="14.4" x14ac:dyDescent="0.3"/>
  <cols>
    <col min="4" max="4" width="10.21875" bestFit="1" customWidth="1"/>
    <col min="5" max="5" width="11.44140625" bestFit="1" customWidth="1"/>
    <col min="6" max="6" width="11.44140625" customWidth="1"/>
    <col min="7" max="7" width="11" bestFit="1" customWidth="1"/>
    <col min="8" max="9" width="11" customWidth="1"/>
    <col min="10" max="10" width="11.5546875" bestFit="1" customWidth="1"/>
    <col min="11" max="12" width="11.5546875" customWidth="1"/>
    <col min="13" max="13" width="17.77734375" bestFit="1" customWidth="1"/>
    <col min="14" max="14" width="16.21875" bestFit="1" customWidth="1"/>
    <col min="15" max="15" width="14.21875" bestFit="1" customWidth="1"/>
    <col min="16" max="16" width="14.21875" customWidth="1"/>
    <col min="17" max="18" width="16.21875" bestFit="1" customWidth="1"/>
    <col min="19" max="19" width="17.21875" bestFit="1" customWidth="1"/>
    <col min="20" max="20" width="17.21875" customWidth="1"/>
    <col min="21" max="21" width="15.77734375" bestFit="1" customWidth="1"/>
    <col min="22" max="22" width="36.21875" bestFit="1" customWidth="1"/>
    <col min="23" max="23" width="40.21875" bestFit="1" customWidth="1"/>
  </cols>
  <sheetData>
    <row r="1" spans="1:24" x14ac:dyDescent="0.3">
      <c r="A1" s="61" t="s">
        <v>98</v>
      </c>
      <c r="B1" s="61"/>
      <c r="C1" s="61" t="s">
        <v>186</v>
      </c>
      <c r="D1" s="61" t="s">
        <v>98</v>
      </c>
      <c r="E1" s="61" t="s">
        <v>119</v>
      </c>
      <c r="F1" s="61" t="s">
        <v>145</v>
      </c>
      <c r="G1" s="61" t="s">
        <v>99</v>
      </c>
      <c r="H1" s="61" t="s">
        <v>176</v>
      </c>
      <c r="I1" s="33" t="s">
        <v>293</v>
      </c>
      <c r="J1" s="61" t="s">
        <v>431</v>
      </c>
      <c r="K1" s="61" t="s">
        <v>432</v>
      </c>
      <c r="L1" s="61" t="s">
        <v>346</v>
      </c>
      <c r="M1" s="61" t="s">
        <v>16</v>
      </c>
      <c r="N1" s="61" t="s">
        <v>321</v>
      </c>
      <c r="O1" s="61"/>
      <c r="P1" s="61"/>
      <c r="Q1" s="61"/>
      <c r="R1" s="61" t="s">
        <v>322</v>
      </c>
      <c r="S1" s="61"/>
      <c r="T1" s="61"/>
      <c r="U1" s="61"/>
      <c r="V1" s="61" t="s">
        <v>434</v>
      </c>
      <c r="W1" s="61" t="s">
        <v>433</v>
      </c>
      <c r="X1" s="61" t="s">
        <v>347</v>
      </c>
    </row>
    <row r="2" spans="1:24" x14ac:dyDescent="0.3">
      <c r="A2" s="33" t="s">
        <v>174</v>
      </c>
      <c r="B2" s="33" t="s">
        <v>141</v>
      </c>
      <c r="C2" s="61"/>
      <c r="D2" s="61"/>
      <c r="E2" s="61"/>
      <c r="F2" s="61"/>
      <c r="G2" s="61"/>
      <c r="H2" s="61"/>
      <c r="I2" s="33" t="s">
        <v>63</v>
      </c>
      <c r="J2" s="61"/>
      <c r="K2" s="61"/>
      <c r="L2" s="61"/>
      <c r="M2" s="61"/>
      <c r="N2" s="35" t="s">
        <v>133</v>
      </c>
      <c r="O2" s="35" t="s">
        <v>134</v>
      </c>
      <c r="P2" s="35" t="s">
        <v>320</v>
      </c>
      <c r="Q2" s="35" t="s">
        <v>109</v>
      </c>
      <c r="R2" s="35" t="s">
        <v>133</v>
      </c>
      <c r="S2" s="35" t="s">
        <v>135</v>
      </c>
      <c r="T2" s="35" t="s">
        <v>320</v>
      </c>
      <c r="U2" s="35" t="s">
        <v>109</v>
      </c>
      <c r="V2" s="61"/>
      <c r="W2" s="61"/>
      <c r="X2" s="61"/>
    </row>
    <row r="3" spans="1:24" x14ac:dyDescent="0.3">
      <c r="A3" s="28" t="s">
        <v>286</v>
      </c>
      <c r="B3" s="28" t="s">
        <v>287</v>
      </c>
      <c r="C3" s="28" t="s">
        <v>288</v>
      </c>
      <c r="D3" s="34" t="s">
        <v>316</v>
      </c>
      <c r="E3" s="28" t="s">
        <v>294</v>
      </c>
      <c r="F3" s="28" t="s">
        <v>327</v>
      </c>
      <c r="G3" s="28" t="s">
        <v>295</v>
      </c>
      <c r="H3" s="28" t="s">
        <v>353</v>
      </c>
      <c r="I3" s="28" t="s">
        <v>300</v>
      </c>
      <c r="J3" s="28" t="s">
        <v>323</v>
      </c>
      <c r="K3" s="28" t="s">
        <v>323</v>
      </c>
      <c r="L3" s="28"/>
      <c r="M3" s="28" t="s">
        <v>324</v>
      </c>
      <c r="N3" s="36">
        <v>0.41666666666666669</v>
      </c>
      <c r="O3" s="36">
        <v>0.75</v>
      </c>
      <c r="P3" s="28">
        <v>8</v>
      </c>
      <c r="Q3" s="28" t="s">
        <v>325</v>
      </c>
      <c r="R3" s="36">
        <v>0.8125</v>
      </c>
      <c r="S3" s="36">
        <v>0.83333333333333337</v>
      </c>
      <c r="T3" s="28">
        <v>0</v>
      </c>
      <c r="U3" s="28" t="s">
        <v>326</v>
      </c>
      <c r="V3" s="28">
        <v>0</v>
      </c>
      <c r="W3" s="28">
        <v>1000</v>
      </c>
      <c r="X3" s="28">
        <f>W3-V3</f>
        <v>1000</v>
      </c>
    </row>
  </sheetData>
  <mergeCells count="16">
    <mergeCell ref="A1:B1"/>
    <mergeCell ref="F1:F2"/>
    <mergeCell ref="K1:K2"/>
    <mergeCell ref="C1:C2"/>
    <mergeCell ref="D1:D2"/>
    <mergeCell ref="E1:E2"/>
    <mergeCell ref="G1:G2"/>
    <mergeCell ref="J1:J2"/>
    <mergeCell ref="W1:W2"/>
    <mergeCell ref="V1:V2"/>
    <mergeCell ref="L1:L2"/>
    <mergeCell ref="X1:X2"/>
    <mergeCell ref="H1:H2"/>
    <mergeCell ref="N1:Q1"/>
    <mergeCell ref="R1:U1"/>
    <mergeCell ref="M1:M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
  <sheetViews>
    <sheetView workbookViewId="0">
      <selection activeCell="G5" sqref="G5"/>
    </sheetView>
  </sheetViews>
  <sheetFormatPr defaultRowHeight="14.4" x14ac:dyDescent="0.3"/>
  <cols>
    <col min="3" max="3" width="11" bestFit="1" customWidth="1"/>
    <col min="4" max="4" width="10.21875" bestFit="1" customWidth="1"/>
    <col min="5" max="5" width="11.44140625" bestFit="1" customWidth="1"/>
    <col min="6" max="6" width="11.5546875" bestFit="1" customWidth="1"/>
    <col min="7" max="7" width="24.77734375" bestFit="1" customWidth="1"/>
    <col min="8" max="8" width="15.21875" bestFit="1" customWidth="1"/>
  </cols>
  <sheetData>
    <row r="1" spans="1:8" x14ac:dyDescent="0.3">
      <c r="A1" s="61" t="s">
        <v>98</v>
      </c>
      <c r="B1" s="61"/>
      <c r="C1" s="61" t="s">
        <v>186</v>
      </c>
      <c r="D1" s="61" t="s">
        <v>98</v>
      </c>
      <c r="E1" s="61" t="s">
        <v>119</v>
      </c>
      <c r="F1" s="61" t="s">
        <v>85</v>
      </c>
      <c r="G1" s="63" t="s">
        <v>435</v>
      </c>
      <c r="H1" s="61" t="s">
        <v>63</v>
      </c>
    </row>
    <row r="2" spans="1:8" x14ac:dyDescent="0.3">
      <c r="A2" s="33" t="s">
        <v>174</v>
      </c>
      <c r="B2" s="33" t="s">
        <v>141</v>
      </c>
      <c r="C2" s="61"/>
      <c r="D2" s="61"/>
      <c r="E2" s="61"/>
      <c r="F2" s="61"/>
      <c r="G2" s="64"/>
      <c r="H2" s="61"/>
    </row>
    <row r="3" spans="1:8" x14ac:dyDescent="0.3">
      <c r="A3" s="28" t="s">
        <v>286</v>
      </c>
      <c r="B3" s="28" t="s">
        <v>287</v>
      </c>
      <c r="C3" s="28" t="s">
        <v>288</v>
      </c>
      <c r="D3" s="34" t="s">
        <v>316</v>
      </c>
      <c r="E3" s="28" t="s">
        <v>294</v>
      </c>
      <c r="F3" s="28" t="s">
        <v>327</v>
      </c>
      <c r="G3" s="28">
        <v>2</v>
      </c>
      <c r="H3" s="28" t="s">
        <v>300</v>
      </c>
    </row>
  </sheetData>
  <mergeCells count="7">
    <mergeCell ref="H1:H2"/>
    <mergeCell ref="G1:G2"/>
    <mergeCell ref="A1:B1"/>
    <mergeCell ref="C1:C2"/>
    <mergeCell ref="D1:D2"/>
    <mergeCell ref="E1:E2"/>
    <mergeCell ref="F1:F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3"/>
  <sheetViews>
    <sheetView workbookViewId="0">
      <selection activeCell="D15" sqref="D15"/>
    </sheetView>
  </sheetViews>
  <sheetFormatPr defaultRowHeight="14.4" x14ac:dyDescent="0.3"/>
  <cols>
    <col min="3" max="3" width="11" bestFit="1" customWidth="1"/>
    <col min="4" max="4" width="10.21875" bestFit="1" customWidth="1"/>
    <col min="5" max="5" width="11.44140625" bestFit="1" customWidth="1"/>
    <col min="6" max="6" width="12.77734375" bestFit="1" customWidth="1"/>
    <col min="7" max="7" width="11.21875" bestFit="1" customWidth="1"/>
    <col min="9" max="9" width="11.44140625" bestFit="1" customWidth="1"/>
    <col min="10" max="10" width="13.21875" bestFit="1" customWidth="1"/>
    <col min="11" max="11" width="14.77734375" bestFit="1" customWidth="1"/>
  </cols>
  <sheetData>
    <row r="1" spans="1:11" x14ac:dyDescent="0.3">
      <c r="A1" s="74" t="s">
        <v>98</v>
      </c>
      <c r="B1" s="74"/>
      <c r="C1" s="74" t="s">
        <v>186</v>
      </c>
      <c r="D1" s="74" t="s">
        <v>98</v>
      </c>
      <c r="E1" s="74" t="s">
        <v>119</v>
      </c>
      <c r="F1" s="74" t="s">
        <v>145</v>
      </c>
      <c r="G1" s="74" t="s">
        <v>174</v>
      </c>
      <c r="H1" s="74" t="s">
        <v>141</v>
      </c>
      <c r="I1" s="74" t="s">
        <v>142</v>
      </c>
      <c r="J1" s="74" t="s">
        <v>143</v>
      </c>
      <c r="K1" s="74" t="s">
        <v>109</v>
      </c>
    </row>
    <row r="2" spans="1:11" x14ac:dyDescent="0.3">
      <c r="A2" s="39" t="s">
        <v>174</v>
      </c>
      <c r="B2" s="39" t="s">
        <v>141</v>
      </c>
      <c r="C2" s="74"/>
      <c r="D2" s="74"/>
      <c r="E2" s="74"/>
      <c r="F2" s="74"/>
      <c r="G2" s="74"/>
      <c r="H2" s="74"/>
      <c r="I2" s="74"/>
      <c r="J2" s="74"/>
      <c r="K2" s="74"/>
    </row>
    <row r="3" spans="1:11" x14ac:dyDescent="0.3">
      <c r="A3" s="28" t="s">
        <v>286</v>
      </c>
      <c r="B3" s="28" t="s">
        <v>287</v>
      </c>
      <c r="C3" s="28" t="s">
        <v>288</v>
      </c>
      <c r="D3" s="34" t="s">
        <v>316</v>
      </c>
      <c r="E3" s="28" t="s">
        <v>294</v>
      </c>
      <c r="F3" s="28" t="s">
        <v>327</v>
      </c>
      <c r="G3" s="28" t="s">
        <v>296</v>
      </c>
      <c r="H3" s="28" t="s">
        <v>297</v>
      </c>
      <c r="I3" s="28">
        <v>7</v>
      </c>
      <c r="J3" s="28">
        <v>3</v>
      </c>
      <c r="K3" s="28" t="s">
        <v>328</v>
      </c>
    </row>
  </sheetData>
  <mergeCells count="10">
    <mergeCell ref="J1:J2"/>
    <mergeCell ref="K1:K2"/>
    <mergeCell ref="A1:B1"/>
    <mergeCell ref="F1:F2"/>
    <mergeCell ref="C1:C2"/>
    <mergeCell ref="D1:D2"/>
    <mergeCell ref="E1:E2"/>
    <mergeCell ref="G1:G2"/>
    <mergeCell ref="H1:H2"/>
    <mergeCell ref="I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3"/>
  <sheetViews>
    <sheetView workbookViewId="0">
      <selection activeCell="G12" sqref="G12"/>
    </sheetView>
  </sheetViews>
  <sheetFormatPr defaultRowHeight="14.4" x14ac:dyDescent="0.3"/>
  <cols>
    <col min="3" max="3" width="11" bestFit="1" customWidth="1"/>
    <col min="4" max="4" width="14.77734375" bestFit="1" customWidth="1"/>
    <col min="5" max="5" width="11.44140625" bestFit="1" customWidth="1"/>
    <col min="6" max="6" width="12.77734375" bestFit="1" customWidth="1"/>
    <col min="7" max="7" width="12.77734375" customWidth="1"/>
    <col min="8" max="8" width="10.77734375" bestFit="1" customWidth="1"/>
    <col min="9" max="9" width="12.77734375" bestFit="1" customWidth="1"/>
    <col min="10" max="10" width="20.77734375" bestFit="1" customWidth="1"/>
    <col min="11" max="12" width="20.77734375" customWidth="1"/>
  </cols>
  <sheetData>
    <row r="1" spans="1:15" x14ac:dyDescent="0.3">
      <c r="A1" s="61" t="s">
        <v>98</v>
      </c>
      <c r="B1" s="61"/>
      <c r="C1" s="61" t="s">
        <v>186</v>
      </c>
      <c r="D1" s="61" t="s">
        <v>150</v>
      </c>
      <c r="E1" s="61" t="s">
        <v>119</v>
      </c>
      <c r="F1" s="61" t="s">
        <v>145</v>
      </c>
      <c r="G1" s="63" t="s">
        <v>460</v>
      </c>
      <c r="H1" s="61" t="s">
        <v>146</v>
      </c>
      <c r="I1" s="61" t="s">
        <v>329</v>
      </c>
      <c r="J1" s="61" t="s">
        <v>148</v>
      </c>
      <c r="K1" s="61" t="s">
        <v>436</v>
      </c>
      <c r="L1" s="61" t="s">
        <v>437</v>
      </c>
      <c r="M1" s="61" t="s">
        <v>333</v>
      </c>
      <c r="N1" s="61" t="s">
        <v>332</v>
      </c>
      <c r="O1" s="61" t="s">
        <v>3</v>
      </c>
    </row>
    <row r="2" spans="1:15" x14ac:dyDescent="0.3">
      <c r="A2" s="33" t="s">
        <v>174</v>
      </c>
      <c r="B2" s="33" t="s">
        <v>141</v>
      </c>
      <c r="C2" s="61"/>
      <c r="D2" s="61"/>
      <c r="E2" s="61"/>
      <c r="F2" s="61"/>
      <c r="G2" s="64"/>
      <c r="H2" s="61"/>
      <c r="I2" s="61"/>
      <c r="J2" s="61"/>
      <c r="K2" s="61"/>
      <c r="L2" s="61"/>
      <c r="M2" s="61"/>
      <c r="N2" s="61"/>
      <c r="O2" s="61"/>
    </row>
    <row r="3" spans="1:15" x14ac:dyDescent="0.3">
      <c r="A3" s="28" t="s">
        <v>286</v>
      </c>
      <c r="B3" s="28" t="s">
        <v>287</v>
      </c>
      <c r="C3" s="28" t="s">
        <v>288</v>
      </c>
      <c r="D3" s="34" t="s">
        <v>330</v>
      </c>
      <c r="E3" s="28" t="s">
        <v>331</v>
      </c>
      <c r="F3" s="28" t="s">
        <v>327</v>
      </c>
      <c r="G3" s="28">
        <v>50</v>
      </c>
      <c r="H3" s="49">
        <f>G3/J3</f>
        <v>1.9230769230769231</v>
      </c>
      <c r="I3" s="28">
        <v>24</v>
      </c>
      <c r="J3" s="28">
        <v>26</v>
      </c>
      <c r="K3" s="28">
        <v>0</v>
      </c>
      <c r="L3" s="28">
        <v>0</v>
      </c>
      <c r="M3" s="28">
        <v>90000</v>
      </c>
      <c r="N3" s="28">
        <v>110000</v>
      </c>
      <c r="O3" s="28">
        <f>N3-M3</f>
        <v>20000</v>
      </c>
    </row>
  </sheetData>
  <mergeCells count="14">
    <mergeCell ref="A1:B1"/>
    <mergeCell ref="M1:M2"/>
    <mergeCell ref="N1:N2"/>
    <mergeCell ref="C1:C2"/>
    <mergeCell ref="E1:E2"/>
    <mergeCell ref="F1:F2"/>
    <mergeCell ref="H1:H2"/>
    <mergeCell ref="I1:I2"/>
    <mergeCell ref="O1:O2"/>
    <mergeCell ref="K1:K2"/>
    <mergeCell ref="L1:L2"/>
    <mergeCell ref="J1:J2"/>
    <mergeCell ref="D1:D2"/>
    <mergeCell ref="G1:G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3"/>
  <sheetViews>
    <sheetView topLeftCell="B1" workbookViewId="0">
      <selection activeCell="O3" sqref="O3"/>
    </sheetView>
  </sheetViews>
  <sheetFormatPr defaultRowHeight="14.4" x14ac:dyDescent="0.3"/>
  <cols>
    <col min="1" max="1" width="11" bestFit="1" customWidth="1"/>
    <col min="2" max="3" width="10.21875" bestFit="1" customWidth="1"/>
    <col min="4" max="4" width="14.77734375" bestFit="1" customWidth="1"/>
    <col min="5" max="10" width="14.77734375" customWidth="1"/>
    <col min="15" max="15" width="22.5546875" bestFit="1" customWidth="1"/>
  </cols>
  <sheetData>
    <row r="1" spans="1:15" x14ac:dyDescent="0.3">
      <c r="A1" s="61" t="s">
        <v>186</v>
      </c>
      <c r="B1" s="65" t="s">
        <v>98</v>
      </c>
      <c r="C1" s="67"/>
      <c r="D1" s="61" t="s">
        <v>150</v>
      </c>
      <c r="E1" s="61" t="s">
        <v>98</v>
      </c>
      <c r="F1" s="61" t="s">
        <v>334</v>
      </c>
      <c r="G1" s="63" t="s">
        <v>99</v>
      </c>
      <c r="H1" s="63" t="s">
        <v>176</v>
      </c>
      <c r="I1" s="61" t="s">
        <v>181</v>
      </c>
      <c r="J1" s="61" t="s">
        <v>85</v>
      </c>
      <c r="K1" s="61" t="s">
        <v>332</v>
      </c>
      <c r="L1" s="61" t="s">
        <v>333</v>
      </c>
      <c r="M1" s="61" t="s">
        <v>3</v>
      </c>
      <c r="N1" s="61" t="s">
        <v>125</v>
      </c>
      <c r="O1" s="61" t="s">
        <v>153</v>
      </c>
    </row>
    <row r="2" spans="1:15" x14ac:dyDescent="0.3">
      <c r="A2" s="61"/>
      <c r="B2" s="33" t="s">
        <v>174</v>
      </c>
      <c r="C2" s="33" t="s">
        <v>141</v>
      </c>
      <c r="D2" s="61"/>
      <c r="E2" s="61"/>
      <c r="F2" s="61"/>
      <c r="G2" s="64"/>
      <c r="H2" s="64"/>
      <c r="I2" s="61"/>
      <c r="J2" s="61"/>
      <c r="K2" s="61"/>
      <c r="L2" s="61"/>
      <c r="M2" s="61"/>
      <c r="N2" s="61"/>
      <c r="O2" s="61"/>
    </row>
    <row r="3" spans="1:15" x14ac:dyDescent="0.3">
      <c r="A3" s="28" t="s">
        <v>288</v>
      </c>
      <c r="B3" s="28" t="s">
        <v>286</v>
      </c>
      <c r="C3" s="34" t="s">
        <v>287</v>
      </c>
      <c r="D3" s="34" t="s">
        <v>330</v>
      </c>
      <c r="E3" s="34" t="s">
        <v>286</v>
      </c>
      <c r="F3" s="28" t="s">
        <v>335</v>
      </c>
      <c r="G3" s="28" t="s">
        <v>295</v>
      </c>
      <c r="H3" s="28" t="s">
        <v>353</v>
      </c>
      <c r="I3" s="34" t="s">
        <v>336</v>
      </c>
      <c r="J3" s="34" t="s">
        <v>327</v>
      </c>
      <c r="K3" s="28">
        <v>10000</v>
      </c>
      <c r="L3" s="28">
        <v>8000</v>
      </c>
      <c r="M3" s="28">
        <f>K3-L3</f>
        <v>2000</v>
      </c>
      <c r="N3" s="28">
        <v>300</v>
      </c>
      <c r="O3" s="28">
        <v>141</v>
      </c>
    </row>
  </sheetData>
  <mergeCells count="14">
    <mergeCell ref="A1:A2"/>
    <mergeCell ref="D1:D2"/>
    <mergeCell ref="B1:C1"/>
    <mergeCell ref="K1:K2"/>
    <mergeCell ref="L1:L2"/>
    <mergeCell ref="F1:F2"/>
    <mergeCell ref="G1:G2"/>
    <mergeCell ref="H1:H2"/>
    <mergeCell ref="E1:E2"/>
    <mergeCell ref="M1:M2"/>
    <mergeCell ref="N1:N2"/>
    <mergeCell ref="O1:O2"/>
    <mergeCell ref="I1:I2"/>
    <mergeCell ref="J1:J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3"/>
  <sheetViews>
    <sheetView workbookViewId="0">
      <selection activeCell="D4" sqref="D4"/>
    </sheetView>
  </sheetViews>
  <sheetFormatPr defaultRowHeight="14.4" x14ac:dyDescent="0.3"/>
  <cols>
    <col min="1" max="1" width="11" bestFit="1" customWidth="1"/>
    <col min="2" max="3" width="10.21875" bestFit="1" customWidth="1"/>
    <col min="4" max="4" width="10.21875" customWidth="1"/>
    <col min="5" max="5" width="11.5546875" bestFit="1" customWidth="1"/>
    <col min="6" max="6" width="11.5546875" customWidth="1"/>
    <col min="7" max="7" width="8.77734375" customWidth="1"/>
    <col min="8" max="8" width="12.21875" customWidth="1"/>
    <col min="9" max="9" width="16" customWidth="1"/>
    <col min="10" max="10" width="11.77734375" customWidth="1"/>
    <col min="12" max="12" width="12.21875" customWidth="1"/>
    <col min="13" max="13" width="13.77734375" customWidth="1"/>
    <col min="14" max="14" width="13.5546875" customWidth="1"/>
  </cols>
  <sheetData>
    <row r="1" spans="1:15" x14ac:dyDescent="0.3">
      <c r="A1" s="61" t="s">
        <v>186</v>
      </c>
      <c r="B1" s="65" t="s">
        <v>98</v>
      </c>
      <c r="C1" s="67"/>
      <c r="D1" s="63" t="s">
        <v>98</v>
      </c>
      <c r="E1" s="61" t="s">
        <v>119</v>
      </c>
      <c r="F1" s="61" t="s">
        <v>145</v>
      </c>
      <c r="G1" s="75" t="s">
        <v>338</v>
      </c>
      <c r="H1" s="75" t="s">
        <v>17</v>
      </c>
      <c r="I1" s="75" t="s">
        <v>340</v>
      </c>
      <c r="J1" s="75" t="s">
        <v>341</v>
      </c>
      <c r="K1" s="61" t="s">
        <v>109</v>
      </c>
      <c r="L1" s="75" t="s">
        <v>18</v>
      </c>
      <c r="M1" s="75" t="s">
        <v>342</v>
      </c>
      <c r="N1" s="75" t="s">
        <v>343</v>
      </c>
      <c r="O1" s="61" t="s">
        <v>109</v>
      </c>
    </row>
    <row r="2" spans="1:15" x14ac:dyDescent="0.3">
      <c r="A2" s="61"/>
      <c r="B2" s="33" t="s">
        <v>174</v>
      </c>
      <c r="C2" s="33" t="s">
        <v>141</v>
      </c>
      <c r="D2" s="64"/>
      <c r="E2" s="61"/>
      <c r="F2" s="61"/>
      <c r="G2" s="75"/>
      <c r="H2" s="75"/>
      <c r="I2" s="75"/>
      <c r="J2" s="75"/>
      <c r="K2" s="61"/>
      <c r="L2" s="75"/>
      <c r="M2" s="75"/>
      <c r="N2" s="75"/>
      <c r="O2" s="61"/>
    </row>
    <row r="3" spans="1:15" x14ac:dyDescent="0.3">
      <c r="A3" s="28" t="s">
        <v>288</v>
      </c>
      <c r="B3" s="28" t="s">
        <v>286</v>
      </c>
      <c r="C3" s="34" t="s">
        <v>337</v>
      </c>
      <c r="D3" s="34" t="s">
        <v>286</v>
      </c>
      <c r="E3" s="28" t="s">
        <v>331</v>
      </c>
      <c r="F3" s="28" t="s">
        <v>327</v>
      </c>
      <c r="G3" s="28" t="s">
        <v>339</v>
      </c>
      <c r="H3" s="28">
        <v>7</v>
      </c>
      <c r="I3" s="28" t="s">
        <v>297</v>
      </c>
      <c r="J3" s="28" t="s">
        <v>296</v>
      </c>
      <c r="K3" s="28" t="s">
        <v>319</v>
      </c>
      <c r="L3" s="28"/>
      <c r="M3" s="28"/>
      <c r="N3" s="28"/>
      <c r="O3" s="28"/>
    </row>
  </sheetData>
  <mergeCells count="14">
    <mergeCell ref="A1:A2"/>
    <mergeCell ref="D1:D2"/>
    <mergeCell ref="E1:E2"/>
    <mergeCell ref="B1:C1"/>
    <mergeCell ref="G1:G2"/>
    <mergeCell ref="N1:N2"/>
    <mergeCell ref="O1:O2"/>
    <mergeCell ref="F1:F2"/>
    <mergeCell ref="H1:H2"/>
    <mergeCell ref="I1:I2"/>
    <mergeCell ref="J1:J2"/>
    <mergeCell ref="K1:K2"/>
    <mergeCell ref="L1:L2"/>
    <mergeCell ref="M1: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CFD49-BDE6-48FF-A9A2-51913CC8AFCC}">
  <dimension ref="A1:O30"/>
  <sheetViews>
    <sheetView tabSelected="1" zoomScaleNormal="100" workbookViewId="0">
      <selection activeCell="F10" sqref="F10"/>
    </sheetView>
  </sheetViews>
  <sheetFormatPr defaultRowHeight="14.4" x14ac:dyDescent="0.3"/>
  <cols>
    <col min="1" max="1" width="3" style="50" bestFit="1" customWidth="1"/>
    <col min="2" max="2" width="33.88671875" style="58" bestFit="1" customWidth="1"/>
    <col min="3" max="4" width="8.109375" style="55" bestFit="1" customWidth="1"/>
    <col min="5" max="5" width="18.21875" style="55" bestFit="1" customWidth="1"/>
    <col min="6" max="6" width="20.77734375" style="55" bestFit="1" customWidth="1"/>
    <col min="7" max="7" width="16.77734375" style="55" bestFit="1" customWidth="1"/>
    <col min="8" max="8" width="15.77734375" style="55" bestFit="1" customWidth="1"/>
    <col min="9" max="9" width="13.6640625" style="55" bestFit="1" customWidth="1"/>
    <col min="10" max="10" width="15.77734375" style="55" bestFit="1" customWidth="1"/>
    <col min="11" max="11" width="19.6640625" style="55" bestFit="1" customWidth="1"/>
    <col min="12" max="12" width="9.109375" style="55" bestFit="1" customWidth="1"/>
    <col min="13" max="13" width="13.77734375" style="55" bestFit="1" customWidth="1"/>
    <col min="14" max="14" width="18" style="55" bestFit="1" customWidth="1"/>
    <col min="15" max="15" width="12.109375" style="55" bestFit="1" customWidth="1"/>
    <col min="16" max="16384" width="8.88671875" style="55"/>
  </cols>
  <sheetData>
    <row r="1" spans="1:15" s="86" customFormat="1" x14ac:dyDescent="0.3">
      <c r="A1" s="83"/>
      <c r="B1" s="84" t="s">
        <v>602</v>
      </c>
      <c r="C1" s="85" t="s">
        <v>589</v>
      </c>
      <c r="D1" s="85" t="s">
        <v>590</v>
      </c>
      <c r="E1" s="85" t="s">
        <v>591</v>
      </c>
      <c r="F1" s="85" t="s">
        <v>592</v>
      </c>
      <c r="G1" s="85" t="s">
        <v>593</v>
      </c>
      <c r="H1" s="85" t="s">
        <v>594</v>
      </c>
      <c r="I1" s="85" t="s">
        <v>595</v>
      </c>
      <c r="J1" s="85" t="s">
        <v>596</v>
      </c>
      <c r="K1" s="85" t="s">
        <v>597</v>
      </c>
      <c r="L1" s="85" t="s">
        <v>598</v>
      </c>
      <c r="M1" s="85" t="s">
        <v>599</v>
      </c>
      <c r="N1" s="85" t="s">
        <v>600</v>
      </c>
      <c r="O1" s="85" t="s">
        <v>601</v>
      </c>
    </row>
    <row r="2" spans="1:15" x14ac:dyDescent="0.3">
      <c r="A2" s="2">
        <v>1</v>
      </c>
      <c r="B2" s="53" t="s">
        <v>493</v>
      </c>
      <c r="C2" s="54" t="s">
        <v>507</v>
      </c>
      <c r="D2" s="54" t="s">
        <v>511</v>
      </c>
      <c r="E2" s="54" t="s">
        <v>512</v>
      </c>
      <c r="F2" s="54" t="s">
        <v>510</v>
      </c>
      <c r="G2" s="54" t="s">
        <v>3</v>
      </c>
      <c r="H2" s="54" t="s">
        <v>513</v>
      </c>
      <c r="I2" s="54"/>
      <c r="J2" s="54"/>
      <c r="K2" s="54"/>
      <c r="L2" s="54"/>
      <c r="M2" s="54"/>
      <c r="N2" s="54"/>
      <c r="O2" s="54"/>
    </row>
    <row r="3" spans="1:15" x14ac:dyDescent="0.3">
      <c r="A3" s="2">
        <v>2</v>
      </c>
      <c r="B3" s="53" t="s">
        <v>494</v>
      </c>
      <c r="C3" s="54" t="s">
        <v>507</v>
      </c>
      <c r="D3" s="54" t="s">
        <v>508</v>
      </c>
      <c r="E3" s="54" t="s">
        <v>511</v>
      </c>
      <c r="F3" s="54" t="s">
        <v>512</v>
      </c>
      <c r="G3" s="54" t="s">
        <v>510</v>
      </c>
      <c r="H3" s="54" t="s">
        <v>3</v>
      </c>
      <c r="I3" s="54" t="s">
        <v>513</v>
      </c>
      <c r="J3" s="54"/>
      <c r="K3" s="54"/>
      <c r="L3" s="54"/>
      <c r="M3" s="54"/>
      <c r="N3" s="54"/>
      <c r="O3" s="54"/>
    </row>
    <row r="4" spans="1:15" x14ac:dyDescent="0.3">
      <c r="A4" s="2">
        <v>3</v>
      </c>
      <c r="B4" s="53" t="s">
        <v>495</v>
      </c>
      <c r="C4" s="54" t="s">
        <v>507</v>
      </c>
      <c r="D4" s="54" t="s">
        <v>508</v>
      </c>
      <c r="E4" s="54" t="s">
        <v>511</v>
      </c>
      <c r="F4" s="54" t="s">
        <v>514</v>
      </c>
      <c r="G4" s="54" t="s">
        <v>512</v>
      </c>
      <c r="H4" s="54" t="s">
        <v>510</v>
      </c>
      <c r="I4" s="54" t="s">
        <v>3</v>
      </c>
      <c r="J4" s="54" t="s">
        <v>513</v>
      </c>
      <c r="K4" s="54"/>
      <c r="L4" s="54"/>
      <c r="M4" s="54"/>
      <c r="N4" s="54"/>
      <c r="O4" s="54"/>
    </row>
    <row r="5" spans="1:15" x14ac:dyDescent="0.3">
      <c r="A5" s="2">
        <v>4</v>
      </c>
      <c r="B5" s="53" t="s">
        <v>496</v>
      </c>
      <c r="C5" s="54" t="s">
        <v>507</v>
      </c>
      <c r="D5" s="54" t="s">
        <v>508</v>
      </c>
      <c r="E5" s="54" t="s">
        <v>511</v>
      </c>
      <c r="F5" s="54" t="s">
        <v>514</v>
      </c>
      <c r="G5" s="54" t="s">
        <v>509</v>
      </c>
      <c r="H5" s="54" t="s">
        <v>512</v>
      </c>
      <c r="I5" s="54" t="s">
        <v>510</v>
      </c>
      <c r="J5" s="54" t="s">
        <v>3</v>
      </c>
      <c r="K5" s="54" t="s">
        <v>513</v>
      </c>
      <c r="L5" s="54"/>
      <c r="M5" s="54"/>
      <c r="N5" s="54"/>
      <c r="O5" s="54"/>
    </row>
    <row r="6" spans="1:15" x14ac:dyDescent="0.3">
      <c r="A6" s="2">
        <v>5</v>
      </c>
      <c r="B6" s="53" t="s">
        <v>557</v>
      </c>
      <c r="C6" s="54" t="s">
        <v>507</v>
      </c>
      <c r="D6" s="54" t="s">
        <v>508</v>
      </c>
      <c r="E6" s="54" t="s">
        <v>511</v>
      </c>
      <c r="F6" s="54" t="s">
        <v>514</v>
      </c>
      <c r="G6" s="54" t="s">
        <v>509</v>
      </c>
      <c r="H6" s="54" t="s">
        <v>515</v>
      </c>
      <c r="I6" s="54" t="s">
        <v>512</v>
      </c>
      <c r="J6" s="54" t="s">
        <v>510</v>
      </c>
      <c r="K6" s="54" t="s">
        <v>3</v>
      </c>
      <c r="L6" s="54" t="s">
        <v>513</v>
      </c>
      <c r="M6" s="54"/>
      <c r="N6" s="54"/>
      <c r="O6" s="54"/>
    </row>
    <row r="7" spans="1:15" x14ac:dyDescent="0.3">
      <c r="A7" s="2">
        <v>6</v>
      </c>
      <c r="B7" s="56" t="s">
        <v>497</v>
      </c>
      <c r="C7" s="54" t="s">
        <v>507</v>
      </c>
      <c r="D7" s="54" t="s">
        <v>508</v>
      </c>
      <c r="E7" s="54" t="s">
        <v>511</v>
      </c>
      <c r="F7" s="54" t="s">
        <v>514</v>
      </c>
      <c r="G7" s="54" t="s">
        <v>509</v>
      </c>
      <c r="H7" s="54" t="s">
        <v>516</v>
      </c>
      <c r="I7" s="54" t="s">
        <v>518</v>
      </c>
      <c r="J7" s="54" t="s">
        <v>517</v>
      </c>
      <c r="K7" s="54" t="s">
        <v>520</v>
      </c>
      <c r="L7" s="54" t="s">
        <v>519</v>
      </c>
      <c r="M7" s="54"/>
      <c r="N7" s="54"/>
      <c r="O7" s="54"/>
    </row>
    <row r="8" spans="1:15" ht="28.8" x14ac:dyDescent="0.3">
      <c r="A8" s="2">
        <v>7</v>
      </c>
      <c r="B8" s="53" t="s">
        <v>581</v>
      </c>
      <c r="C8" s="54" t="s">
        <v>507</v>
      </c>
      <c r="D8" s="54" t="s">
        <v>508</v>
      </c>
      <c r="E8" s="54" t="s">
        <v>511</v>
      </c>
      <c r="F8" s="54" t="s">
        <v>514</v>
      </c>
      <c r="G8" s="54" t="s">
        <v>509</v>
      </c>
      <c r="H8" s="54" t="s">
        <v>521</v>
      </c>
      <c r="I8" s="54" t="s">
        <v>522</v>
      </c>
      <c r="J8" s="54" t="s">
        <v>523</v>
      </c>
      <c r="K8" s="54" t="s">
        <v>524</v>
      </c>
      <c r="L8" s="54"/>
      <c r="M8" s="54"/>
      <c r="N8" s="54"/>
      <c r="O8" s="54"/>
    </row>
    <row r="9" spans="1:15" ht="28.8" x14ac:dyDescent="0.3">
      <c r="A9" s="2"/>
      <c r="B9" s="53" t="s">
        <v>582</v>
      </c>
      <c r="C9" s="54"/>
      <c r="D9" s="54"/>
      <c r="E9" s="54"/>
      <c r="F9" s="54"/>
      <c r="G9" s="54"/>
      <c r="H9" s="54"/>
      <c r="I9" s="54"/>
      <c r="J9" s="54"/>
      <c r="K9" s="54"/>
      <c r="L9" s="54"/>
      <c r="M9" s="54"/>
      <c r="N9" s="54"/>
      <c r="O9" s="54"/>
    </row>
    <row r="10" spans="1:15" x14ac:dyDescent="0.3">
      <c r="A10" s="2">
        <v>8</v>
      </c>
      <c r="B10" s="56" t="s">
        <v>498</v>
      </c>
      <c r="C10" s="54" t="s">
        <v>507</v>
      </c>
      <c r="D10" s="54" t="s">
        <v>508</v>
      </c>
      <c r="E10" s="54" t="s">
        <v>511</v>
      </c>
      <c r="F10" s="54" t="s">
        <v>514</v>
      </c>
      <c r="G10" s="54" t="s">
        <v>509</v>
      </c>
      <c r="H10" s="54" t="s">
        <v>525</v>
      </c>
      <c r="I10" s="54" t="s">
        <v>526</v>
      </c>
      <c r="J10" s="54" t="s">
        <v>527</v>
      </c>
      <c r="K10" s="54" t="s">
        <v>528</v>
      </c>
      <c r="L10" s="54"/>
      <c r="M10" s="54"/>
      <c r="N10" s="54"/>
      <c r="O10" s="54"/>
    </row>
    <row r="11" spans="1:15" x14ac:dyDescent="0.3">
      <c r="A11" s="2">
        <v>9</v>
      </c>
      <c r="B11" s="56" t="s">
        <v>108</v>
      </c>
      <c r="C11" s="54" t="s">
        <v>507</v>
      </c>
      <c r="D11" s="54" t="s">
        <v>508</v>
      </c>
      <c r="E11" s="54" t="s">
        <v>511</v>
      </c>
      <c r="F11" s="54" t="s">
        <v>514</v>
      </c>
      <c r="G11" s="54" t="s">
        <v>509</v>
      </c>
      <c r="H11" s="54" t="s">
        <v>530</v>
      </c>
      <c r="I11" s="54" t="s">
        <v>526</v>
      </c>
      <c r="J11" s="54" t="s">
        <v>529</v>
      </c>
      <c r="K11" s="54" t="s">
        <v>528</v>
      </c>
      <c r="L11" s="54"/>
      <c r="M11" s="54"/>
      <c r="N11" s="54"/>
      <c r="O11" s="54"/>
    </row>
    <row r="12" spans="1:15" x14ac:dyDescent="0.3">
      <c r="A12" s="2">
        <v>10</v>
      </c>
      <c r="B12" s="56" t="s">
        <v>499</v>
      </c>
      <c r="C12" s="54" t="s">
        <v>507</v>
      </c>
      <c r="D12" s="54" t="s">
        <v>508</v>
      </c>
      <c r="E12" s="54" t="s">
        <v>509</v>
      </c>
      <c r="F12" s="54" t="s">
        <v>583</v>
      </c>
      <c r="G12" s="54"/>
      <c r="H12" s="54"/>
      <c r="I12" s="54"/>
      <c r="J12" s="54"/>
      <c r="K12" s="54"/>
      <c r="L12" s="54"/>
      <c r="M12" s="54"/>
      <c r="N12" s="54"/>
      <c r="O12" s="54"/>
    </row>
    <row r="13" spans="1:15" x14ac:dyDescent="0.3">
      <c r="A13" s="2">
        <v>11</v>
      </c>
      <c r="B13" s="53" t="s">
        <v>531</v>
      </c>
      <c r="C13" s="54" t="s">
        <v>507</v>
      </c>
      <c r="D13" s="54" t="s">
        <v>508</v>
      </c>
      <c r="E13" s="54" t="s">
        <v>511</v>
      </c>
      <c r="F13" s="54" t="s">
        <v>514</v>
      </c>
      <c r="G13" s="54" t="s">
        <v>509</v>
      </c>
      <c r="H13" s="54" t="s">
        <v>534</v>
      </c>
      <c r="I13" s="54" t="s">
        <v>532</v>
      </c>
      <c r="J13" s="54" t="s">
        <v>533</v>
      </c>
      <c r="K13" s="54"/>
      <c r="L13" s="54"/>
      <c r="M13" s="54"/>
      <c r="N13" s="54"/>
      <c r="O13" s="54"/>
    </row>
    <row r="14" spans="1:15" ht="28.8" x14ac:dyDescent="0.3">
      <c r="A14" s="2">
        <v>12</v>
      </c>
      <c r="B14" s="53" t="s">
        <v>500</v>
      </c>
      <c r="C14" s="54" t="s">
        <v>507</v>
      </c>
      <c r="D14" s="54" t="s">
        <v>508</v>
      </c>
      <c r="E14" s="54" t="s">
        <v>511</v>
      </c>
      <c r="F14" s="54" t="s">
        <v>514</v>
      </c>
      <c r="G14" s="54" t="s">
        <v>509</v>
      </c>
      <c r="H14" s="54" t="s">
        <v>541</v>
      </c>
      <c r="I14" s="54" t="s">
        <v>542</v>
      </c>
      <c r="J14" s="54" t="s">
        <v>536</v>
      </c>
      <c r="K14" s="54" t="s">
        <v>537</v>
      </c>
      <c r="L14" s="54" t="s">
        <v>538</v>
      </c>
      <c r="M14" s="54" t="s">
        <v>539</v>
      </c>
      <c r="N14" s="54" t="s">
        <v>540</v>
      </c>
      <c r="O14" s="54" t="s">
        <v>543</v>
      </c>
    </row>
    <row r="15" spans="1:15" x14ac:dyDescent="0.3">
      <c r="A15" s="2">
        <v>13</v>
      </c>
      <c r="B15" s="59" t="s">
        <v>501</v>
      </c>
      <c r="C15" s="54"/>
      <c r="D15" s="54"/>
      <c r="E15" s="54"/>
      <c r="F15" s="54"/>
      <c r="G15" s="54"/>
      <c r="H15" s="54"/>
      <c r="I15" s="54"/>
      <c r="J15" s="54"/>
      <c r="K15" s="54"/>
      <c r="L15" s="54"/>
      <c r="M15" s="54"/>
      <c r="N15" s="54"/>
      <c r="O15" s="54"/>
    </row>
    <row r="16" spans="1:15" ht="43.2" x14ac:dyDescent="0.3">
      <c r="A16" s="2">
        <v>14</v>
      </c>
      <c r="B16" s="56" t="s">
        <v>584</v>
      </c>
      <c r="C16" s="54" t="s">
        <v>507</v>
      </c>
      <c r="D16" s="54" t="s">
        <v>508</v>
      </c>
      <c r="E16" s="54" t="s">
        <v>511</v>
      </c>
      <c r="F16" s="54" t="s">
        <v>514</v>
      </c>
      <c r="G16" s="54" t="s">
        <v>509</v>
      </c>
      <c r="H16" s="54" t="s">
        <v>541</v>
      </c>
      <c r="I16" s="54" t="s">
        <v>542</v>
      </c>
      <c r="J16" s="54" t="s">
        <v>536</v>
      </c>
      <c r="K16" s="54" t="s">
        <v>537</v>
      </c>
      <c r="L16" s="54" t="s">
        <v>538</v>
      </c>
      <c r="M16" s="54" t="s">
        <v>539</v>
      </c>
      <c r="N16" s="54" t="s">
        <v>540</v>
      </c>
      <c r="O16" s="54"/>
    </row>
    <row r="17" spans="1:15" ht="28.8" x14ac:dyDescent="0.3">
      <c r="A17" s="2">
        <v>15</v>
      </c>
      <c r="B17" s="56" t="s">
        <v>587</v>
      </c>
      <c r="C17" s="54"/>
      <c r="D17" s="54"/>
      <c r="E17" s="54"/>
      <c r="F17" s="54"/>
      <c r="G17" s="54"/>
      <c r="H17" s="54"/>
      <c r="I17" s="54"/>
      <c r="J17" s="54"/>
      <c r="K17" s="54"/>
      <c r="L17" s="54"/>
      <c r="M17" s="54"/>
      <c r="N17" s="54"/>
      <c r="O17" s="54"/>
    </row>
    <row r="18" spans="1:15" ht="28.8" x14ac:dyDescent="0.3">
      <c r="A18" s="2">
        <v>16</v>
      </c>
      <c r="B18" s="53" t="s">
        <v>544</v>
      </c>
      <c r="C18" s="54" t="s">
        <v>507</v>
      </c>
      <c r="D18" s="54" t="s">
        <v>508</v>
      </c>
      <c r="E18" s="54" t="s">
        <v>511</v>
      </c>
      <c r="F18" s="54" t="s">
        <v>514</v>
      </c>
      <c r="G18" s="54" t="s">
        <v>509</v>
      </c>
      <c r="H18" s="54" t="s">
        <v>510</v>
      </c>
      <c r="I18" s="54" t="s">
        <v>545</v>
      </c>
      <c r="J18" s="54" t="s">
        <v>546</v>
      </c>
      <c r="K18" s="54" t="s">
        <v>547</v>
      </c>
      <c r="L18" s="54"/>
      <c r="M18" s="54"/>
      <c r="N18" s="54"/>
      <c r="O18" s="54"/>
    </row>
    <row r="19" spans="1:15" x14ac:dyDescent="0.3">
      <c r="A19" s="2">
        <v>17</v>
      </c>
      <c r="B19" s="56" t="s">
        <v>502</v>
      </c>
      <c r="C19" s="54" t="s">
        <v>507</v>
      </c>
      <c r="D19" s="54" t="s">
        <v>508</v>
      </c>
      <c r="E19" s="54" t="s">
        <v>548</v>
      </c>
      <c r="F19" s="54" t="s">
        <v>549</v>
      </c>
      <c r="G19" s="54"/>
      <c r="H19" s="54"/>
      <c r="I19" s="54"/>
      <c r="J19" s="54"/>
      <c r="K19" s="54"/>
      <c r="L19" s="54"/>
      <c r="M19" s="54"/>
      <c r="N19" s="54"/>
      <c r="O19" s="54"/>
    </row>
    <row r="20" spans="1:15" ht="100.8" x14ac:dyDescent="0.3">
      <c r="A20" s="2">
        <v>18</v>
      </c>
      <c r="B20" s="56" t="s">
        <v>588</v>
      </c>
      <c r="C20" s="54"/>
      <c r="D20" s="54"/>
      <c r="E20" s="54"/>
      <c r="F20" s="54"/>
      <c r="G20" s="54"/>
      <c r="H20" s="54"/>
      <c r="I20" s="54"/>
      <c r="J20" s="54"/>
      <c r="K20" s="54"/>
      <c r="L20" s="54"/>
      <c r="M20" s="54"/>
      <c r="N20" s="54"/>
      <c r="O20" s="54"/>
    </row>
    <row r="21" spans="1:15" ht="72" x14ac:dyDescent="0.3">
      <c r="A21" s="2">
        <v>19</v>
      </c>
      <c r="B21" s="53" t="s">
        <v>550</v>
      </c>
      <c r="C21" s="54" t="s">
        <v>507</v>
      </c>
      <c r="D21" s="54" t="s">
        <v>508</v>
      </c>
      <c r="E21" s="54" t="s">
        <v>511</v>
      </c>
      <c r="F21" s="54" t="s">
        <v>509</v>
      </c>
      <c r="G21" s="54"/>
      <c r="H21" s="54"/>
      <c r="I21" s="54"/>
      <c r="J21" s="54"/>
      <c r="K21" s="54"/>
      <c r="L21" s="54"/>
      <c r="M21" s="54"/>
      <c r="N21" s="54"/>
      <c r="O21" s="54"/>
    </row>
    <row r="22" spans="1:15" x14ac:dyDescent="0.3">
      <c r="A22" s="2">
        <v>20</v>
      </c>
      <c r="B22" s="56" t="s">
        <v>506</v>
      </c>
      <c r="C22" s="54" t="s">
        <v>507</v>
      </c>
      <c r="D22" s="54" t="s">
        <v>508</v>
      </c>
      <c r="E22" s="54" t="s">
        <v>511</v>
      </c>
      <c r="F22" s="54" t="s">
        <v>509</v>
      </c>
      <c r="G22" s="54" t="s">
        <v>555</v>
      </c>
      <c r="H22" s="54" t="s">
        <v>556</v>
      </c>
      <c r="I22" s="54"/>
      <c r="J22" s="54"/>
      <c r="K22" s="54"/>
      <c r="L22" s="54"/>
      <c r="M22" s="54"/>
      <c r="N22" s="54"/>
      <c r="O22" s="54"/>
    </row>
    <row r="23" spans="1:15" x14ac:dyDescent="0.3">
      <c r="A23" s="2"/>
      <c r="B23" s="57" t="s">
        <v>551</v>
      </c>
      <c r="C23" s="54"/>
      <c r="D23" s="54"/>
      <c r="E23" s="54"/>
      <c r="F23" s="54"/>
      <c r="G23" s="54"/>
      <c r="H23" s="54"/>
      <c r="I23" s="54"/>
      <c r="J23" s="54"/>
      <c r="K23" s="54"/>
      <c r="L23" s="54"/>
      <c r="M23" s="54"/>
      <c r="N23" s="54"/>
      <c r="O23" s="54"/>
    </row>
    <row r="24" spans="1:15" x14ac:dyDescent="0.3">
      <c r="A24" s="2"/>
      <c r="B24" s="57" t="s">
        <v>552</v>
      </c>
      <c r="C24" s="54"/>
      <c r="D24" s="54"/>
      <c r="E24" s="54"/>
      <c r="F24" s="54"/>
      <c r="G24" s="54"/>
      <c r="H24" s="54"/>
      <c r="I24" s="54"/>
      <c r="J24" s="54"/>
      <c r="K24" s="54"/>
      <c r="L24" s="54"/>
      <c r="M24" s="54"/>
      <c r="N24" s="54"/>
      <c r="O24" s="54"/>
    </row>
    <row r="25" spans="1:15" x14ac:dyDescent="0.3">
      <c r="A25" s="2"/>
      <c r="B25" s="57" t="s">
        <v>553</v>
      </c>
      <c r="C25" s="54"/>
      <c r="D25" s="54"/>
      <c r="E25" s="54"/>
      <c r="F25" s="54"/>
      <c r="G25" s="54"/>
      <c r="H25" s="54"/>
      <c r="I25" s="54"/>
      <c r="J25" s="54"/>
      <c r="K25" s="54"/>
      <c r="L25" s="54"/>
      <c r="M25" s="54"/>
      <c r="N25" s="54"/>
      <c r="O25" s="54"/>
    </row>
    <row r="26" spans="1:15" x14ac:dyDescent="0.3">
      <c r="A26" s="2"/>
      <c r="B26" s="57" t="s">
        <v>554</v>
      </c>
      <c r="C26" s="54"/>
      <c r="D26" s="54"/>
      <c r="E26" s="54"/>
      <c r="F26" s="54"/>
      <c r="G26" s="54"/>
      <c r="H26" s="54"/>
      <c r="I26" s="54"/>
      <c r="J26" s="54"/>
      <c r="K26" s="54"/>
      <c r="L26" s="54"/>
      <c r="M26" s="54"/>
      <c r="N26" s="54"/>
      <c r="O26" s="54"/>
    </row>
    <row r="27" spans="1:15" x14ac:dyDescent="0.3">
      <c r="A27" s="2"/>
      <c r="B27" s="53" t="s">
        <v>585</v>
      </c>
      <c r="C27" s="54"/>
      <c r="D27" s="54"/>
      <c r="E27" s="54"/>
      <c r="F27" s="54"/>
      <c r="G27" s="54"/>
      <c r="H27" s="54"/>
      <c r="I27" s="54"/>
      <c r="J27" s="54"/>
      <c r="K27" s="54"/>
      <c r="L27" s="54"/>
      <c r="M27" s="54"/>
      <c r="N27" s="54"/>
      <c r="O27" s="54"/>
    </row>
    <row r="28" spans="1:15" ht="43.2" x14ac:dyDescent="0.3">
      <c r="A28" s="2">
        <v>21</v>
      </c>
      <c r="B28" s="53" t="s">
        <v>559</v>
      </c>
      <c r="C28" s="54"/>
      <c r="D28" s="54"/>
      <c r="E28" s="54"/>
      <c r="F28" s="54"/>
      <c r="G28" s="54"/>
      <c r="H28" s="54"/>
      <c r="I28" s="54"/>
      <c r="J28" s="54"/>
      <c r="K28" s="54"/>
      <c r="L28" s="54"/>
      <c r="M28" s="54"/>
      <c r="N28" s="54"/>
      <c r="O28" s="54"/>
    </row>
    <row r="29" spans="1:15" x14ac:dyDescent="0.3">
      <c r="A29" s="2">
        <v>22</v>
      </c>
      <c r="B29" s="56" t="s">
        <v>558</v>
      </c>
      <c r="C29" s="54"/>
      <c r="D29" s="54"/>
      <c r="E29" s="54"/>
      <c r="F29" s="54"/>
      <c r="G29" s="54"/>
      <c r="H29" s="54"/>
      <c r="I29" s="54"/>
      <c r="J29" s="54"/>
      <c r="K29" s="54"/>
      <c r="L29" s="54"/>
      <c r="M29" s="54"/>
      <c r="N29" s="54"/>
      <c r="O29" s="54"/>
    </row>
    <row r="30" spans="1:15" x14ac:dyDescent="0.3">
      <c r="A30" s="2">
        <v>23</v>
      </c>
      <c r="B30" s="56" t="s">
        <v>586</v>
      </c>
      <c r="C30" s="54"/>
      <c r="D30" s="54"/>
      <c r="E30" s="54"/>
      <c r="F30" s="54"/>
      <c r="G30" s="54"/>
      <c r="H30" s="54"/>
      <c r="I30" s="54"/>
      <c r="J30" s="54"/>
      <c r="K30" s="54"/>
      <c r="L30" s="54"/>
      <c r="M30" s="54"/>
      <c r="N30" s="54"/>
      <c r="O30" s="54"/>
    </row>
  </sheetData>
  <phoneticPr fontId="15"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3"/>
  <sheetViews>
    <sheetView workbookViewId="0">
      <selection activeCell="D4" sqref="D4"/>
    </sheetView>
  </sheetViews>
  <sheetFormatPr defaultRowHeight="14.4" x14ac:dyDescent="0.3"/>
  <cols>
    <col min="1" max="1" width="11" bestFit="1" customWidth="1"/>
    <col min="2" max="2" width="11" customWidth="1"/>
    <col min="5" max="5" width="14.77734375" bestFit="1" customWidth="1"/>
    <col min="6" max="6" width="13.5546875" bestFit="1" customWidth="1"/>
    <col min="7" max="7" width="16.77734375" bestFit="1" customWidth="1"/>
    <col min="8" max="8" width="16.77734375" customWidth="1"/>
  </cols>
  <sheetData>
    <row r="1" spans="1:8" x14ac:dyDescent="0.3">
      <c r="A1" s="61" t="s">
        <v>186</v>
      </c>
      <c r="B1" s="65" t="s">
        <v>98</v>
      </c>
      <c r="C1" s="67"/>
      <c r="D1" s="61" t="s">
        <v>98</v>
      </c>
      <c r="E1" s="61" t="s">
        <v>139</v>
      </c>
      <c r="F1" s="61" t="s">
        <v>344</v>
      </c>
      <c r="G1" s="61" t="s">
        <v>438</v>
      </c>
      <c r="H1" s="61" t="s">
        <v>439</v>
      </c>
    </row>
    <row r="2" spans="1:8" x14ac:dyDescent="0.3">
      <c r="A2" s="61"/>
      <c r="B2" s="33" t="s">
        <v>174</v>
      </c>
      <c r="C2" s="33" t="s">
        <v>141</v>
      </c>
      <c r="D2" s="61"/>
      <c r="E2" s="61"/>
      <c r="F2" s="61"/>
      <c r="G2" s="61"/>
      <c r="H2" s="61"/>
    </row>
    <row r="3" spans="1:8" x14ac:dyDescent="0.3">
      <c r="A3" s="28" t="s">
        <v>288</v>
      </c>
      <c r="B3" s="28" t="s">
        <v>286</v>
      </c>
      <c r="C3" s="34" t="s">
        <v>286</v>
      </c>
      <c r="D3" s="34" t="s">
        <v>286</v>
      </c>
      <c r="E3" s="37">
        <v>1123</v>
      </c>
      <c r="F3" s="28" t="s">
        <v>345</v>
      </c>
      <c r="G3" s="36">
        <v>0.45833333333333331</v>
      </c>
      <c r="H3" s="36">
        <v>0.625</v>
      </c>
    </row>
  </sheetData>
  <mergeCells count="7">
    <mergeCell ref="G1:G2"/>
    <mergeCell ref="D1:D2"/>
    <mergeCell ref="H1:H2"/>
    <mergeCell ref="A1:A2"/>
    <mergeCell ref="E1:E2"/>
    <mergeCell ref="B1:C1"/>
    <mergeCell ref="F1:F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3"/>
  <sheetViews>
    <sheetView workbookViewId="0">
      <selection activeCell="D4" sqref="D4"/>
    </sheetView>
  </sheetViews>
  <sheetFormatPr defaultRowHeight="14.4" x14ac:dyDescent="0.3"/>
  <cols>
    <col min="6" max="7" width="13.5546875" bestFit="1" customWidth="1"/>
    <col min="8" max="8" width="18.77734375" bestFit="1" customWidth="1"/>
    <col min="9" max="9" width="21.77734375" bestFit="1" customWidth="1"/>
  </cols>
  <sheetData>
    <row r="1" spans="1:9" x14ac:dyDescent="0.3">
      <c r="A1" s="65" t="s">
        <v>98</v>
      </c>
      <c r="B1" s="67"/>
      <c r="C1" s="61" t="s">
        <v>186</v>
      </c>
      <c r="D1" s="63" t="s">
        <v>98</v>
      </c>
      <c r="E1" s="61" t="s">
        <v>139</v>
      </c>
      <c r="F1" s="61" t="s">
        <v>344</v>
      </c>
      <c r="G1" s="61" t="s">
        <v>167</v>
      </c>
      <c r="H1" s="61" t="s">
        <v>168</v>
      </c>
      <c r="I1" s="61" t="s">
        <v>440</v>
      </c>
    </row>
    <row r="2" spans="1:9" x14ac:dyDescent="0.3">
      <c r="A2" s="33" t="s">
        <v>174</v>
      </c>
      <c r="B2" s="33" t="s">
        <v>141</v>
      </c>
      <c r="C2" s="61"/>
      <c r="D2" s="64"/>
      <c r="E2" s="61"/>
      <c r="F2" s="61"/>
      <c r="G2" s="61"/>
      <c r="H2" s="61"/>
      <c r="I2" s="61"/>
    </row>
    <row r="3" spans="1:9" x14ac:dyDescent="0.3">
      <c r="A3" s="28" t="s">
        <v>286</v>
      </c>
      <c r="B3" s="34" t="s">
        <v>286</v>
      </c>
      <c r="C3" s="28" t="s">
        <v>288</v>
      </c>
      <c r="D3" s="34" t="s">
        <v>286</v>
      </c>
      <c r="E3" s="37">
        <v>1123</v>
      </c>
      <c r="F3" s="28" t="s">
        <v>345</v>
      </c>
      <c r="G3" s="28" t="s">
        <v>349</v>
      </c>
      <c r="H3" s="28">
        <v>1000</v>
      </c>
      <c r="I3" s="28">
        <v>4</v>
      </c>
    </row>
  </sheetData>
  <mergeCells count="8">
    <mergeCell ref="H1:H2"/>
    <mergeCell ref="I1:I2"/>
    <mergeCell ref="A1:B1"/>
    <mergeCell ref="C1:C2"/>
    <mergeCell ref="E1:E2"/>
    <mergeCell ref="F1:F2"/>
    <mergeCell ref="G1:G2"/>
    <mergeCell ref="D1:D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D3"/>
  <sheetViews>
    <sheetView topLeftCell="M1" workbookViewId="0">
      <selection activeCell="D4" sqref="D4"/>
    </sheetView>
  </sheetViews>
  <sheetFormatPr defaultRowHeight="14.4" x14ac:dyDescent="0.3"/>
  <cols>
    <col min="3" max="3" width="13.21875" bestFit="1" customWidth="1"/>
    <col min="4" max="4" width="11.5546875" customWidth="1"/>
    <col min="5" max="5" width="14.44140625" customWidth="1"/>
    <col min="8" max="8" width="11" customWidth="1"/>
    <col min="9" max="9" width="14.44140625" customWidth="1"/>
    <col min="10" max="10" width="15.44140625" customWidth="1"/>
    <col min="12" max="12" width="12.77734375" customWidth="1"/>
    <col min="16" max="16" width="19.44140625" customWidth="1"/>
    <col min="17" max="17" width="17.5546875" customWidth="1"/>
    <col min="30" max="30" width="11.77734375" customWidth="1"/>
  </cols>
  <sheetData>
    <row r="1" spans="1:30" s="38" customFormat="1" x14ac:dyDescent="0.3">
      <c r="A1" s="75" t="s">
        <v>186</v>
      </c>
      <c r="B1" s="69" t="s">
        <v>98</v>
      </c>
      <c r="C1" s="69" t="s">
        <v>346</v>
      </c>
      <c r="D1" s="69" t="s">
        <v>172</v>
      </c>
      <c r="E1" s="69" t="s">
        <v>173</v>
      </c>
      <c r="F1" s="69" t="s">
        <v>174</v>
      </c>
      <c r="G1" s="69" t="s">
        <v>141</v>
      </c>
      <c r="H1" s="69" t="s">
        <v>175</v>
      </c>
      <c r="I1" s="69" t="s">
        <v>176</v>
      </c>
      <c r="J1" s="69" t="s">
        <v>19</v>
      </c>
      <c r="K1" s="69" t="s">
        <v>20</v>
      </c>
      <c r="L1" s="69" t="s">
        <v>350</v>
      </c>
      <c r="M1" s="69" t="s">
        <v>351</v>
      </c>
      <c r="N1" s="69" t="s">
        <v>23</v>
      </c>
      <c r="O1" s="69" t="s">
        <v>24</v>
      </c>
      <c r="P1" s="69" t="s">
        <v>25</v>
      </c>
      <c r="Q1" s="69" t="s">
        <v>26</v>
      </c>
      <c r="R1" s="76" t="s">
        <v>27</v>
      </c>
      <c r="S1" s="76" t="s">
        <v>28</v>
      </c>
      <c r="T1" s="76" t="s">
        <v>29</v>
      </c>
      <c r="U1" s="69" t="s">
        <v>30</v>
      </c>
      <c r="V1" s="69" t="s">
        <v>279</v>
      </c>
      <c r="W1" s="69" t="s">
        <v>280</v>
      </c>
      <c r="X1" s="69" t="s">
        <v>32</v>
      </c>
      <c r="Y1" s="69" t="s">
        <v>33</v>
      </c>
      <c r="Z1" s="69" t="s">
        <v>34</v>
      </c>
      <c r="AA1" s="69" t="s">
        <v>35</v>
      </c>
      <c r="AB1" s="69" t="s">
        <v>36</v>
      </c>
      <c r="AC1" s="69" t="s">
        <v>37</v>
      </c>
      <c r="AD1" s="69" t="s">
        <v>5</v>
      </c>
    </row>
    <row r="2" spans="1:30" s="38" customFormat="1" x14ac:dyDescent="0.3">
      <c r="A2" s="75"/>
      <c r="B2" s="70"/>
      <c r="C2" s="70"/>
      <c r="D2" s="70"/>
      <c r="E2" s="70"/>
      <c r="F2" s="70"/>
      <c r="G2" s="70"/>
      <c r="H2" s="70"/>
      <c r="I2" s="70"/>
      <c r="J2" s="70"/>
      <c r="K2" s="70"/>
      <c r="L2" s="70"/>
      <c r="M2" s="70"/>
      <c r="N2" s="70"/>
      <c r="O2" s="70"/>
      <c r="P2" s="70"/>
      <c r="Q2" s="70"/>
      <c r="R2" s="77"/>
      <c r="S2" s="77"/>
      <c r="T2" s="77"/>
      <c r="U2" s="70"/>
      <c r="V2" s="70"/>
      <c r="W2" s="70"/>
      <c r="X2" s="70"/>
      <c r="Y2" s="70"/>
      <c r="Z2" s="70"/>
      <c r="AA2" s="70"/>
      <c r="AB2" s="70"/>
      <c r="AC2" s="70"/>
      <c r="AD2" s="70"/>
    </row>
    <row r="3" spans="1:30" x14ac:dyDescent="0.3">
      <c r="A3" s="28" t="s">
        <v>288</v>
      </c>
      <c r="B3" s="34" t="s">
        <v>286</v>
      </c>
      <c r="C3" s="28" t="s">
        <v>348</v>
      </c>
      <c r="D3" s="28" t="s">
        <v>286</v>
      </c>
      <c r="E3" s="36">
        <v>0.41666666666666669</v>
      </c>
      <c r="F3" s="28" t="s">
        <v>296</v>
      </c>
      <c r="G3" s="28" t="s">
        <v>297</v>
      </c>
      <c r="H3" s="28" t="s">
        <v>352</v>
      </c>
      <c r="I3" s="28" t="s">
        <v>353</v>
      </c>
      <c r="J3" s="28" t="s">
        <v>354</v>
      </c>
      <c r="K3" s="28" t="s">
        <v>355</v>
      </c>
      <c r="L3" s="28" t="s">
        <v>356</v>
      </c>
      <c r="M3" s="28" t="s">
        <v>357</v>
      </c>
      <c r="N3" s="28">
        <v>10</v>
      </c>
      <c r="O3" s="28">
        <v>4000</v>
      </c>
      <c r="P3" s="36">
        <v>0.45833333333333331</v>
      </c>
      <c r="Q3" s="28" t="s">
        <v>358</v>
      </c>
      <c r="R3" s="28"/>
      <c r="S3" s="28"/>
      <c r="T3" s="28">
        <v>325</v>
      </c>
      <c r="U3" s="28">
        <v>221</v>
      </c>
      <c r="V3" s="28">
        <v>2500</v>
      </c>
      <c r="W3" s="28">
        <v>110</v>
      </c>
      <c r="X3" s="28">
        <v>0</v>
      </c>
      <c r="Y3" s="28">
        <v>0</v>
      </c>
      <c r="Z3" s="28">
        <v>0</v>
      </c>
      <c r="AA3" s="28">
        <v>0</v>
      </c>
      <c r="AB3" s="28">
        <v>0</v>
      </c>
      <c r="AC3" s="28">
        <f>SUM(V3:AB3)</f>
        <v>2610</v>
      </c>
      <c r="AD3" s="28"/>
    </row>
  </sheetData>
  <mergeCells count="30">
    <mergeCell ref="F1:F2"/>
    <mergeCell ref="A1:A2"/>
    <mergeCell ref="B1:B2"/>
    <mergeCell ref="C1:C2"/>
    <mergeCell ref="D1:D2"/>
    <mergeCell ref="E1:E2"/>
    <mergeCell ref="Q1:Q2"/>
    <mergeCell ref="G1:G2"/>
    <mergeCell ref="H1:H2"/>
    <mergeCell ref="I1:I2"/>
    <mergeCell ref="J1:J2"/>
    <mergeCell ref="K1:K2"/>
    <mergeCell ref="L1:L2"/>
    <mergeCell ref="M1:M2"/>
    <mergeCell ref="N1:N2"/>
    <mergeCell ref="O1:O2"/>
    <mergeCell ref="P1:P2"/>
    <mergeCell ref="AD1:AD2"/>
    <mergeCell ref="R1:R2"/>
    <mergeCell ref="S1:S2"/>
    <mergeCell ref="T1:T2"/>
    <mergeCell ref="U1:U2"/>
    <mergeCell ref="W1:W2"/>
    <mergeCell ref="X1:X2"/>
    <mergeCell ref="V1:V2"/>
    <mergeCell ref="Y1:Y2"/>
    <mergeCell ref="Z1:Z2"/>
    <mergeCell ref="AA1:AA2"/>
    <mergeCell ref="AB1:AB2"/>
    <mergeCell ref="AC1:AC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F3"/>
  <sheetViews>
    <sheetView workbookViewId="0">
      <selection activeCell="D4" sqref="D4"/>
    </sheetView>
  </sheetViews>
  <sheetFormatPr defaultRowHeight="14.4" x14ac:dyDescent="0.3"/>
  <cols>
    <col min="3" max="3" width="13.21875" bestFit="1" customWidth="1"/>
    <col min="11" max="11" width="14.44140625" customWidth="1"/>
    <col min="12" max="12" width="12.5546875" customWidth="1"/>
    <col min="14" max="14" width="11.77734375" customWidth="1"/>
    <col min="18" max="18" width="18.5546875" customWidth="1"/>
    <col min="19" max="19" width="16.21875" customWidth="1"/>
  </cols>
  <sheetData>
    <row r="1" spans="1:32" s="38" customFormat="1" ht="15" customHeight="1" x14ac:dyDescent="0.3">
      <c r="A1" s="75" t="s">
        <v>186</v>
      </c>
      <c r="B1" s="69" t="s">
        <v>98</v>
      </c>
      <c r="C1" s="69" t="s">
        <v>346</v>
      </c>
      <c r="D1" s="69" t="s">
        <v>179</v>
      </c>
      <c r="E1" s="69" t="s">
        <v>180</v>
      </c>
      <c r="F1" s="69" t="s">
        <v>172</v>
      </c>
      <c r="G1" s="69" t="s">
        <v>173</v>
      </c>
      <c r="H1" s="69" t="s">
        <v>174</v>
      </c>
      <c r="I1" s="69" t="s">
        <v>141</v>
      </c>
      <c r="J1" s="69" t="s">
        <v>175</v>
      </c>
      <c r="K1" s="69" t="s">
        <v>176</v>
      </c>
      <c r="L1" s="69" t="s">
        <v>19</v>
      </c>
      <c r="M1" s="69" t="s">
        <v>20</v>
      </c>
      <c r="N1" s="69" t="s">
        <v>350</v>
      </c>
      <c r="O1" s="69" t="s">
        <v>351</v>
      </c>
      <c r="P1" s="69" t="s">
        <v>23</v>
      </c>
      <c r="Q1" s="69" t="s">
        <v>24</v>
      </c>
      <c r="R1" s="69" t="s">
        <v>25</v>
      </c>
      <c r="S1" s="69" t="s">
        <v>26</v>
      </c>
      <c r="T1" s="76" t="s">
        <v>27</v>
      </c>
      <c r="U1" s="76" t="s">
        <v>28</v>
      </c>
      <c r="V1" s="76" t="s">
        <v>29</v>
      </c>
      <c r="W1" s="69" t="s">
        <v>30</v>
      </c>
      <c r="X1" s="69" t="s">
        <v>279</v>
      </c>
      <c r="Y1" s="69" t="s">
        <v>280</v>
      </c>
      <c r="Z1" s="69" t="s">
        <v>32</v>
      </c>
      <c r="AA1" s="69" t="s">
        <v>33</v>
      </c>
      <c r="AB1" s="69" t="s">
        <v>34</v>
      </c>
      <c r="AC1" s="69" t="s">
        <v>35</v>
      </c>
      <c r="AD1" s="69" t="s">
        <v>36</v>
      </c>
      <c r="AE1" s="69" t="s">
        <v>37</v>
      </c>
      <c r="AF1" s="69" t="s">
        <v>5</v>
      </c>
    </row>
    <row r="2" spans="1:32" s="38" customFormat="1" x14ac:dyDescent="0.3">
      <c r="A2" s="75"/>
      <c r="B2" s="70"/>
      <c r="C2" s="70"/>
      <c r="D2" s="70"/>
      <c r="E2" s="70"/>
      <c r="F2" s="70"/>
      <c r="G2" s="70"/>
      <c r="H2" s="70"/>
      <c r="I2" s="70"/>
      <c r="J2" s="70"/>
      <c r="K2" s="70"/>
      <c r="L2" s="70"/>
      <c r="M2" s="70"/>
      <c r="N2" s="70"/>
      <c r="O2" s="70"/>
      <c r="P2" s="70"/>
      <c r="Q2" s="70"/>
      <c r="R2" s="70"/>
      <c r="S2" s="70"/>
      <c r="T2" s="77"/>
      <c r="U2" s="77"/>
      <c r="V2" s="77"/>
      <c r="W2" s="70"/>
      <c r="X2" s="70"/>
      <c r="Y2" s="70"/>
      <c r="Z2" s="70"/>
      <c r="AA2" s="70"/>
      <c r="AB2" s="70"/>
      <c r="AC2" s="70"/>
      <c r="AD2" s="70"/>
      <c r="AE2" s="70"/>
      <c r="AF2" s="70"/>
    </row>
    <row r="3" spans="1:32" x14ac:dyDescent="0.3">
      <c r="A3" s="28" t="s">
        <v>288</v>
      </c>
      <c r="B3" s="34" t="s">
        <v>286</v>
      </c>
      <c r="C3" s="28" t="s">
        <v>348</v>
      </c>
      <c r="D3" s="36">
        <v>0.375</v>
      </c>
      <c r="E3" s="36">
        <v>0.41666666666666669</v>
      </c>
      <c r="F3" s="28" t="s">
        <v>286</v>
      </c>
      <c r="G3" s="36">
        <v>0.41666666666666669</v>
      </c>
      <c r="H3" s="28" t="s">
        <v>296</v>
      </c>
      <c r="I3" s="28" t="s">
        <v>297</v>
      </c>
      <c r="J3" s="28" t="s">
        <v>352</v>
      </c>
      <c r="K3" s="28" t="s">
        <v>353</v>
      </c>
      <c r="L3" s="28" t="s">
        <v>354</v>
      </c>
      <c r="M3" s="28" t="s">
        <v>355</v>
      </c>
      <c r="N3" s="28" t="s">
        <v>356</v>
      </c>
      <c r="O3" s="28" t="s">
        <v>357</v>
      </c>
      <c r="P3" s="28">
        <v>10</v>
      </c>
      <c r="Q3" s="28">
        <v>4000</v>
      </c>
      <c r="R3" s="36">
        <v>0.45833333333333331</v>
      </c>
      <c r="S3" s="28" t="s">
        <v>358</v>
      </c>
      <c r="T3" s="28"/>
      <c r="U3" s="28"/>
      <c r="V3" s="28">
        <v>325</v>
      </c>
      <c r="W3" s="28">
        <v>221</v>
      </c>
      <c r="X3" s="28">
        <v>2883</v>
      </c>
      <c r="Y3" s="28">
        <v>110</v>
      </c>
      <c r="Z3" s="28">
        <v>0</v>
      </c>
      <c r="AA3" s="28">
        <v>0</v>
      </c>
      <c r="AB3" s="28">
        <v>0</v>
      </c>
      <c r="AC3" s="28">
        <v>0</v>
      </c>
      <c r="AD3" s="28">
        <v>0</v>
      </c>
      <c r="AE3" s="28">
        <f>SUM(X3:AD3)</f>
        <v>2993</v>
      </c>
      <c r="AF3" s="28"/>
    </row>
  </sheetData>
  <mergeCells count="32">
    <mergeCell ref="M1:M2"/>
    <mergeCell ref="A1:A2"/>
    <mergeCell ref="B1:B2"/>
    <mergeCell ref="C1:C2"/>
    <mergeCell ref="F1:F2"/>
    <mergeCell ref="G1:G2"/>
    <mergeCell ref="H1:H2"/>
    <mergeCell ref="I1:I2"/>
    <mergeCell ref="J1:J2"/>
    <mergeCell ref="K1:K2"/>
    <mergeCell ref="L1:L2"/>
    <mergeCell ref="O1:O2"/>
    <mergeCell ref="P1:P2"/>
    <mergeCell ref="Q1:Q2"/>
    <mergeCell ref="R1:R2"/>
    <mergeCell ref="S1:S2"/>
    <mergeCell ref="AF1:AF2"/>
    <mergeCell ref="D1:D2"/>
    <mergeCell ref="E1:E2"/>
    <mergeCell ref="Z1:Z2"/>
    <mergeCell ref="AA1:AA2"/>
    <mergeCell ref="AB1:AB2"/>
    <mergeCell ref="AC1:AC2"/>
    <mergeCell ref="AD1:AD2"/>
    <mergeCell ref="AE1:AE2"/>
    <mergeCell ref="T1:T2"/>
    <mergeCell ref="U1:U2"/>
    <mergeCell ref="V1:V2"/>
    <mergeCell ref="W1:W2"/>
    <mergeCell ref="X1:X2"/>
    <mergeCell ref="Y1:Y2"/>
    <mergeCell ref="N1:N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
  <sheetViews>
    <sheetView workbookViewId="0">
      <selection activeCell="J7" sqref="J7"/>
    </sheetView>
  </sheetViews>
  <sheetFormatPr defaultRowHeight="14.4" x14ac:dyDescent="0.3"/>
  <cols>
    <col min="4" max="4" width="10.21875" bestFit="1" customWidth="1"/>
    <col min="5" max="6" width="10.21875" customWidth="1"/>
    <col min="7" max="7" width="17.5546875" customWidth="1"/>
    <col min="10" max="10" width="29.5546875" customWidth="1"/>
  </cols>
  <sheetData>
    <row r="1" spans="1:10" x14ac:dyDescent="0.3">
      <c r="A1" s="65" t="s">
        <v>98</v>
      </c>
      <c r="B1" s="67"/>
      <c r="C1" s="69" t="s">
        <v>186</v>
      </c>
      <c r="D1" s="69" t="s">
        <v>98</v>
      </c>
      <c r="E1" s="69" t="s">
        <v>165</v>
      </c>
      <c r="F1" s="69" t="s">
        <v>176</v>
      </c>
      <c r="G1" s="69" t="s">
        <v>461</v>
      </c>
      <c r="H1" s="69" t="s">
        <v>184</v>
      </c>
      <c r="I1" s="69" t="s">
        <v>185</v>
      </c>
      <c r="J1" s="76" t="s">
        <v>443</v>
      </c>
    </row>
    <row r="2" spans="1:10" x14ac:dyDescent="0.3">
      <c r="A2" s="33" t="s">
        <v>174</v>
      </c>
      <c r="B2" s="33" t="s">
        <v>141</v>
      </c>
      <c r="C2" s="70"/>
      <c r="D2" s="70"/>
      <c r="E2" s="70"/>
      <c r="F2" s="70"/>
      <c r="G2" s="70"/>
      <c r="H2" s="70"/>
      <c r="I2" s="70"/>
      <c r="J2" s="77"/>
    </row>
    <row r="3" spans="1:10" x14ac:dyDescent="0.3">
      <c r="A3" s="28" t="s">
        <v>286</v>
      </c>
      <c r="B3" s="34" t="s">
        <v>286</v>
      </c>
      <c r="C3" s="34" t="s">
        <v>288</v>
      </c>
      <c r="D3" s="28" t="s">
        <v>286</v>
      </c>
      <c r="E3" s="28" t="s">
        <v>295</v>
      </c>
      <c r="F3" s="28" t="s">
        <v>353</v>
      </c>
      <c r="G3" s="28">
        <v>18</v>
      </c>
      <c r="H3" s="28">
        <v>16</v>
      </c>
      <c r="I3" s="28">
        <v>2</v>
      </c>
      <c r="J3" s="28" t="s">
        <v>444</v>
      </c>
    </row>
  </sheetData>
  <mergeCells count="9">
    <mergeCell ref="A1:B1"/>
    <mergeCell ref="E1:E2"/>
    <mergeCell ref="F1:F2"/>
    <mergeCell ref="J1:J2"/>
    <mergeCell ref="C1:C2"/>
    <mergeCell ref="D1:D2"/>
    <mergeCell ref="G1:G2"/>
    <mergeCell ref="H1:H2"/>
    <mergeCell ref="I1:I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P3"/>
  <sheetViews>
    <sheetView workbookViewId="0">
      <selection sqref="A1:C3"/>
    </sheetView>
  </sheetViews>
  <sheetFormatPr defaultRowHeight="14.4" x14ac:dyDescent="0.3"/>
  <cols>
    <col min="3" max="3" width="10.21875" bestFit="1" customWidth="1"/>
    <col min="4" max="4" width="11" bestFit="1" customWidth="1"/>
    <col min="5" max="6" width="11" customWidth="1"/>
    <col min="8" max="8" width="15.77734375" customWidth="1"/>
    <col min="13" max="13" width="14" customWidth="1"/>
    <col min="14" max="14" width="12.77734375" customWidth="1"/>
    <col min="15" max="15" width="14.77734375" customWidth="1"/>
    <col min="16" max="16" width="13.21875" customWidth="1"/>
  </cols>
  <sheetData>
    <row r="1" spans="1:16" ht="15" customHeight="1" x14ac:dyDescent="0.3">
      <c r="A1" s="65" t="s">
        <v>98</v>
      </c>
      <c r="B1" s="67"/>
      <c r="C1" s="69" t="s">
        <v>98</v>
      </c>
      <c r="D1" s="69" t="s">
        <v>186</v>
      </c>
      <c r="E1" s="69" t="s">
        <v>99</v>
      </c>
      <c r="F1" s="69" t="s">
        <v>176</v>
      </c>
      <c r="G1" s="69" t="s">
        <v>188</v>
      </c>
      <c r="H1" s="69" t="s">
        <v>189</v>
      </c>
      <c r="I1" s="69" t="s">
        <v>197</v>
      </c>
      <c r="J1" s="69" t="s">
        <v>191</v>
      </c>
      <c r="K1" s="69" t="s">
        <v>146</v>
      </c>
      <c r="L1" s="69" t="s">
        <v>146</v>
      </c>
      <c r="M1" s="69" t="s">
        <v>40</v>
      </c>
      <c r="N1" s="69" t="s">
        <v>41</v>
      </c>
      <c r="O1" s="69" t="s">
        <v>362</v>
      </c>
      <c r="P1" s="69" t="s">
        <v>363</v>
      </c>
    </row>
    <row r="2" spans="1:16" x14ac:dyDescent="0.3">
      <c r="A2" s="33" t="s">
        <v>174</v>
      </c>
      <c r="B2" s="33" t="s">
        <v>141</v>
      </c>
      <c r="C2" s="70"/>
      <c r="D2" s="70"/>
      <c r="E2" s="70"/>
      <c r="F2" s="70"/>
      <c r="G2" s="70"/>
      <c r="H2" s="70"/>
      <c r="I2" s="70"/>
      <c r="J2" s="70"/>
      <c r="K2" s="70"/>
      <c r="L2" s="70"/>
      <c r="M2" s="70"/>
      <c r="N2" s="70"/>
      <c r="O2" s="70"/>
      <c r="P2" s="70"/>
    </row>
    <row r="3" spans="1:16" x14ac:dyDescent="0.3">
      <c r="A3" s="28" t="s">
        <v>286</v>
      </c>
      <c r="B3" s="34" t="s">
        <v>286</v>
      </c>
      <c r="C3" s="28" t="s">
        <v>286</v>
      </c>
      <c r="D3" s="28" t="s">
        <v>288</v>
      </c>
      <c r="E3" s="28" t="s">
        <v>295</v>
      </c>
      <c r="F3" s="28" t="s">
        <v>353</v>
      </c>
      <c r="G3" s="28">
        <v>200000</v>
      </c>
      <c r="H3" s="28">
        <v>55</v>
      </c>
      <c r="I3" s="28">
        <v>65</v>
      </c>
      <c r="J3" s="28">
        <v>55</v>
      </c>
      <c r="K3" s="28">
        <v>1.8</v>
      </c>
      <c r="L3" s="28">
        <v>1.8</v>
      </c>
      <c r="M3" s="28">
        <v>100000</v>
      </c>
      <c r="N3" s="28">
        <v>75000</v>
      </c>
      <c r="O3" s="28">
        <v>3</v>
      </c>
      <c r="P3" s="28">
        <v>7</v>
      </c>
    </row>
  </sheetData>
  <mergeCells count="15">
    <mergeCell ref="P1:P2"/>
    <mergeCell ref="A1:B1"/>
    <mergeCell ref="E1:E2"/>
    <mergeCell ref="F1:F2"/>
    <mergeCell ref="K1:K2"/>
    <mergeCell ref="L1:L2"/>
    <mergeCell ref="M1:M2"/>
    <mergeCell ref="N1:N2"/>
    <mergeCell ref="O1:O2"/>
    <mergeCell ref="C1:C2"/>
    <mergeCell ref="D1:D2"/>
    <mergeCell ref="G1:G2"/>
    <mergeCell ref="H1:H2"/>
    <mergeCell ref="I1:I2"/>
    <mergeCell ref="J1:J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3"/>
  <sheetViews>
    <sheetView workbookViewId="0">
      <selection sqref="A1:C3"/>
    </sheetView>
  </sheetViews>
  <sheetFormatPr defaultRowHeight="14.4" x14ac:dyDescent="0.3"/>
  <cols>
    <col min="4" max="4" width="11" bestFit="1" customWidth="1"/>
    <col min="5" max="5" width="11.77734375" bestFit="1" customWidth="1"/>
    <col min="8" max="8" width="12.77734375" bestFit="1" customWidth="1"/>
    <col min="10" max="10" width="19.5546875" customWidth="1"/>
    <col min="11" max="11" width="23.21875" customWidth="1"/>
    <col min="12" max="12" width="12.77734375" customWidth="1"/>
    <col min="13" max="13" width="17.77734375" customWidth="1"/>
    <col min="14" max="14" width="15.21875" bestFit="1" customWidth="1"/>
    <col min="15" max="15" width="20" customWidth="1"/>
  </cols>
  <sheetData>
    <row r="1" spans="1:16" x14ac:dyDescent="0.3">
      <c r="A1" s="65" t="s">
        <v>98</v>
      </c>
      <c r="B1" s="67"/>
      <c r="C1" s="69" t="s">
        <v>98</v>
      </c>
      <c r="D1" s="69" t="s">
        <v>186</v>
      </c>
      <c r="E1" s="69" t="s">
        <v>181</v>
      </c>
      <c r="F1" s="69" t="s">
        <v>85</v>
      </c>
      <c r="G1" s="69" t="s">
        <v>182</v>
      </c>
      <c r="H1" s="69" t="s">
        <v>45</v>
      </c>
      <c r="I1" s="69" t="s">
        <v>48</v>
      </c>
      <c r="J1" s="69" t="s">
        <v>445</v>
      </c>
      <c r="K1" s="69" t="s">
        <v>446</v>
      </c>
      <c r="L1" s="69" t="s">
        <v>51</v>
      </c>
      <c r="M1" s="69" t="s">
        <v>54</v>
      </c>
      <c r="N1" s="69" t="s">
        <v>57</v>
      </c>
      <c r="O1" s="69" t="s">
        <v>60</v>
      </c>
      <c r="P1" s="69" t="s">
        <v>60</v>
      </c>
    </row>
    <row r="2" spans="1:16" x14ac:dyDescent="0.3">
      <c r="A2" s="33" t="s">
        <v>174</v>
      </c>
      <c r="B2" s="33" t="s">
        <v>141</v>
      </c>
      <c r="C2" s="70"/>
      <c r="D2" s="70"/>
      <c r="E2" s="70"/>
      <c r="F2" s="70"/>
      <c r="G2" s="70"/>
      <c r="H2" s="70"/>
      <c r="I2" s="70"/>
      <c r="J2" s="70"/>
      <c r="K2" s="70"/>
      <c r="L2" s="70"/>
      <c r="M2" s="70"/>
      <c r="N2" s="70"/>
      <c r="O2" s="70"/>
      <c r="P2" s="70"/>
    </row>
    <row r="3" spans="1:16" x14ac:dyDescent="0.3">
      <c r="A3" s="28" t="s">
        <v>286</v>
      </c>
      <c r="B3" s="34" t="s">
        <v>286</v>
      </c>
      <c r="C3" s="28" t="s">
        <v>286</v>
      </c>
      <c r="D3" s="28" t="s">
        <v>288</v>
      </c>
      <c r="E3" s="28" t="s">
        <v>360</v>
      </c>
      <c r="F3" s="28" t="s">
        <v>327</v>
      </c>
      <c r="G3" s="28" t="s">
        <v>359</v>
      </c>
      <c r="H3" s="28" t="s">
        <v>364</v>
      </c>
      <c r="I3" s="28">
        <v>1234</v>
      </c>
      <c r="J3" s="28" t="s">
        <v>447</v>
      </c>
      <c r="K3" s="28">
        <v>950</v>
      </c>
      <c r="L3" s="28">
        <v>7500</v>
      </c>
      <c r="M3" s="28" t="s">
        <v>365</v>
      </c>
      <c r="N3" s="28" t="s">
        <v>286</v>
      </c>
      <c r="O3" s="28" t="s">
        <v>366</v>
      </c>
    </row>
  </sheetData>
  <mergeCells count="15">
    <mergeCell ref="G1:G2"/>
    <mergeCell ref="H1:H2"/>
    <mergeCell ref="A1:B1"/>
    <mergeCell ref="C1:C2"/>
    <mergeCell ref="D1:D2"/>
    <mergeCell ref="E1:E2"/>
    <mergeCell ref="F1:F2"/>
    <mergeCell ref="P1:P2"/>
    <mergeCell ref="K1:K2"/>
    <mergeCell ref="J1:J2"/>
    <mergeCell ref="I1:I2"/>
    <mergeCell ref="L1:L2"/>
    <mergeCell ref="M1:M2"/>
    <mergeCell ref="N1:N2"/>
    <mergeCell ref="O1:O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5"/>
  <sheetViews>
    <sheetView workbookViewId="0">
      <selection sqref="A1:C3"/>
    </sheetView>
  </sheetViews>
  <sheetFormatPr defaultRowHeight="14.4" x14ac:dyDescent="0.3"/>
  <cols>
    <col min="4" max="4" width="11" bestFit="1" customWidth="1"/>
    <col min="5" max="5" width="11.77734375" bestFit="1" customWidth="1"/>
    <col min="6" max="6" width="11.5546875" bestFit="1" customWidth="1"/>
    <col min="7" max="7" width="7.21875" bestFit="1" customWidth="1"/>
    <col min="8" max="8" width="14" customWidth="1"/>
    <col min="9" max="9" width="12.44140625" customWidth="1"/>
    <col min="10" max="10" width="15.44140625" customWidth="1"/>
    <col min="13" max="13" width="11.21875" bestFit="1" customWidth="1"/>
  </cols>
  <sheetData>
    <row r="1" spans="1:13" x14ac:dyDescent="0.3">
      <c r="A1" s="65" t="s">
        <v>98</v>
      </c>
      <c r="B1" s="67"/>
      <c r="C1" s="69" t="s">
        <v>98</v>
      </c>
      <c r="D1" s="69" t="s">
        <v>186</v>
      </c>
      <c r="E1" s="69" t="s">
        <v>181</v>
      </c>
      <c r="F1" s="69" t="s">
        <v>85</v>
      </c>
      <c r="G1" s="69" t="s">
        <v>182</v>
      </c>
      <c r="H1" s="69" t="s">
        <v>46</v>
      </c>
      <c r="I1" s="69" t="s">
        <v>49</v>
      </c>
      <c r="J1" s="69" t="s">
        <v>52</v>
      </c>
      <c r="K1" s="69" t="s">
        <v>55</v>
      </c>
      <c r="L1" s="69" t="s">
        <v>58</v>
      </c>
      <c r="M1" s="69" t="s">
        <v>367</v>
      </c>
    </row>
    <row r="2" spans="1:13" x14ac:dyDescent="0.3">
      <c r="A2" s="33" t="s">
        <v>174</v>
      </c>
      <c r="B2" s="33" t="s">
        <v>141</v>
      </c>
      <c r="C2" s="70"/>
      <c r="D2" s="70"/>
      <c r="E2" s="70"/>
      <c r="F2" s="70"/>
      <c r="G2" s="70"/>
      <c r="H2" s="70"/>
      <c r="I2" s="70"/>
      <c r="J2" s="70"/>
      <c r="K2" s="70"/>
      <c r="L2" s="70"/>
      <c r="M2" s="70"/>
    </row>
    <row r="3" spans="1:13" x14ac:dyDescent="0.3">
      <c r="A3" s="28" t="s">
        <v>286</v>
      </c>
      <c r="B3" s="34" t="s">
        <v>286</v>
      </c>
      <c r="C3" s="28" t="s">
        <v>286</v>
      </c>
      <c r="D3" s="28" t="s">
        <v>288</v>
      </c>
      <c r="E3" s="28" t="s">
        <v>360</v>
      </c>
      <c r="F3" s="28" t="s">
        <v>327</v>
      </c>
      <c r="G3" s="28" t="s">
        <v>359</v>
      </c>
      <c r="H3" s="28" t="s">
        <v>368</v>
      </c>
      <c r="I3" s="28" t="s">
        <v>369</v>
      </c>
      <c r="J3" s="28" t="s">
        <v>370</v>
      </c>
      <c r="K3" s="28" t="s">
        <v>371</v>
      </c>
      <c r="L3" s="28" t="s">
        <v>372</v>
      </c>
      <c r="M3" s="28" t="s">
        <v>373</v>
      </c>
    </row>
    <row r="5" spans="1:13" x14ac:dyDescent="0.3">
      <c r="H5" s="78" t="s">
        <v>448</v>
      </c>
      <c r="I5" s="78"/>
      <c r="J5" s="78"/>
      <c r="K5" s="78"/>
      <c r="L5" s="78"/>
      <c r="M5" s="78"/>
    </row>
  </sheetData>
  <mergeCells count="13">
    <mergeCell ref="G1:G2"/>
    <mergeCell ref="H1:H2"/>
    <mergeCell ref="A1:B1"/>
    <mergeCell ref="C1:C2"/>
    <mergeCell ref="D1:D2"/>
    <mergeCell ref="E1:E2"/>
    <mergeCell ref="F1:F2"/>
    <mergeCell ref="H5:M5"/>
    <mergeCell ref="I1:I2"/>
    <mergeCell ref="J1:J2"/>
    <mergeCell ref="K1:K2"/>
    <mergeCell ref="L1:L2"/>
    <mergeCell ref="M1:M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3"/>
  <sheetViews>
    <sheetView workbookViewId="0">
      <selection activeCell="F3" sqref="F3"/>
    </sheetView>
  </sheetViews>
  <sheetFormatPr defaultRowHeight="14.4" x14ac:dyDescent="0.3"/>
  <cols>
    <col min="5" max="5" width="11.77734375" bestFit="1" customWidth="1"/>
    <col min="8" max="8" width="13.44140625" customWidth="1"/>
    <col min="9" max="9" width="16.21875" customWidth="1"/>
    <col min="13" max="13" width="21.21875" customWidth="1"/>
  </cols>
  <sheetData>
    <row r="1" spans="1:13" x14ac:dyDescent="0.3">
      <c r="A1" s="81" t="s">
        <v>98</v>
      </c>
      <c r="B1" s="82"/>
      <c r="C1" s="79" t="s">
        <v>98</v>
      </c>
      <c r="D1" s="79" t="s">
        <v>186</v>
      </c>
      <c r="E1" s="79" t="s">
        <v>181</v>
      </c>
      <c r="F1" s="79" t="s">
        <v>85</v>
      </c>
      <c r="G1" s="79" t="s">
        <v>182</v>
      </c>
      <c r="H1" s="79" t="s">
        <v>47</v>
      </c>
      <c r="I1" s="79" t="s">
        <v>374</v>
      </c>
      <c r="J1" s="79" t="s">
        <v>53</v>
      </c>
      <c r="K1" s="79" t="s">
        <v>56</v>
      </c>
      <c r="L1" s="79" t="s">
        <v>59</v>
      </c>
      <c r="M1" s="79" t="s">
        <v>62</v>
      </c>
    </row>
    <row r="2" spans="1:13" x14ac:dyDescent="0.3">
      <c r="A2" s="48" t="s">
        <v>174</v>
      </c>
      <c r="B2" s="48" t="s">
        <v>141</v>
      </c>
      <c r="C2" s="80"/>
      <c r="D2" s="80"/>
      <c r="E2" s="80"/>
      <c r="F2" s="80"/>
      <c r="G2" s="80"/>
      <c r="H2" s="80"/>
      <c r="I2" s="80"/>
      <c r="J2" s="80"/>
      <c r="K2" s="80"/>
      <c r="L2" s="80"/>
      <c r="M2" s="80"/>
    </row>
    <row r="3" spans="1:13" x14ac:dyDescent="0.3">
      <c r="A3" s="28" t="s">
        <v>286</v>
      </c>
      <c r="B3" s="34" t="s">
        <v>286</v>
      </c>
      <c r="C3" s="28" t="s">
        <v>286</v>
      </c>
      <c r="D3" s="28" t="s">
        <v>288</v>
      </c>
      <c r="E3" s="28" t="s">
        <v>360</v>
      </c>
      <c r="F3" s="28" t="s">
        <v>327</v>
      </c>
      <c r="G3" s="28" t="s">
        <v>359</v>
      </c>
      <c r="H3" s="28" t="s">
        <v>375</v>
      </c>
      <c r="I3" s="28" t="s">
        <v>375</v>
      </c>
      <c r="J3" s="28" t="s">
        <v>376</v>
      </c>
      <c r="K3" s="28" t="s">
        <v>373</v>
      </c>
      <c r="L3" s="28" t="s">
        <v>373</v>
      </c>
      <c r="M3" s="28" t="s">
        <v>377</v>
      </c>
    </row>
  </sheetData>
  <mergeCells count="12">
    <mergeCell ref="G1:G2"/>
    <mergeCell ref="H1:H2"/>
    <mergeCell ref="A1:B1"/>
    <mergeCell ref="C1:C2"/>
    <mergeCell ref="D1:D2"/>
    <mergeCell ref="E1:E2"/>
    <mergeCell ref="F1:F2"/>
    <mergeCell ref="I1:I2"/>
    <mergeCell ref="J1:J2"/>
    <mergeCell ref="K1:K2"/>
    <mergeCell ref="L1:L2"/>
    <mergeCell ref="M1:M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3"/>
  <sheetViews>
    <sheetView workbookViewId="0">
      <selection activeCell="M23" sqref="M23"/>
    </sheetView>
  </sheetViews>
  <sheetFormatPr defaultRowHeight="14.4" x14ac:dyDescent="0.3"/>
  <cols>
    <col min="5" max="5" width="11.21875" customWidth="1"/>
    <col min="6" max="7" width="13.21875" customWidth="1"/>
  </cols>
  <sheetData>
    <row r="1" spans="1:11" ht="15" customHeight="1" x14ac:dyDescent="0.3">
      <c r="A1" s="65" t="s">
        <v>98</v>
      </c>
      <c r="B1" s="67"/>
      <c r="C1" s="69" t="s">
        <v>98</v>
      </c>
      <c r="D1" s="69" t="s">
        <v>186</v>
      </c>
      <c r="E1" s="69" t="s">
        <v>165</v>
      </c>
      <c r="F1" s="69" t="s">
        <v>176</v>
      </c>
      <c r="G1" s="69" t="s">
        <v>346</v>
      </c>
      <c r="H1" s="69" t="s">
        <v>174</v>
      </c>
      <c r="I1" s="69" t="s">
        <v>141</v>
      </c>
      <c r="J1" s="69" t="s">
        <v>85</v>
      </c>
      <c r="K1" s="69" t="s">
        <v>194</v>
      </c>
    </row>
    <row r="2" spans="1:11" x14ac:dyDescent="0.3">
      <c r="A2" s="33" t="s">
        <v>174</v>
      </c>
      <c r="B2" s="33" t="s">
        <v>141</v>
      </c>
      <c r="C2" s="70"/>
      <c r="D2" s="70"/>
      <c r="E2" s="70"/>
      <c r="F2" s="70"/>
      <c r="G2" s="70"/>
      <c r="H2" s="70"/>
      <c r="I2" s="70"/>
      <c r="J2" s="70"/>
      <c r="K2" s="70"/>
    </row>
    <row r="3" spans="1:11" x14ac:dyDescent="0.3">
      <c r="A3" s="28" t="s">
        <v>286</v>
      </c>
      <c r="B3" s="34" t="s">
        <v>286</v>
      </c>
      <c r="C3" s="34" t="s">
        <v>286</v>
      </c>
      <c r="D3" s="28" t="s">
        <v>288</v>
      </c>
      <c r="E3" s="28" t="s">
        <v>295</v>
      </c>
      <c r="F3" s="28" t="s">
        <v>353</v>
      </c>
      <c r="G3" s="28" t="s">
        <v>378</v>
      </c>
      <c r="H3" s="28" t="s">
        <v>296</v>
      </c>
      <c r="I3" s="28" t="s">
        <v>297</v>
      </c>
      <c r="J3" s="28" t="s">
        <v>327</v>
      </c>
      <c r="K3" s="28">
        <v>2500</v>
      </c>
    </row>
  </sheetData>
  <mergeCells count="10">
    <mergeCell ref="J1:J2"/>
    <mergeCell ref="K1:K2"/>
    <mergeCell ref="G1:G2"/>
    <mergeCell ref="A1:B1"/>
    <mergeCell ref="C1:C2"/>
    <mergeCell ref="D1:D2"/>
    <mergeCell ref="E1:E2"/>
    <mergeCell ref="F1:F2"/>
    <mergeCell ref="H1:H2"/>
    <mergeCell ref="I1:I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06C9C-6889-468E-B3FB-146FF2B2276F}">
  <dimension ref="B1:G16"/>
  <sheetViews>
    <sheetView zoomScale="130" zoomScaleNormal="130" workbookViewId="0">
      <selection activeCell="D13" sqref="D13"/>
    </sheetView>
  </sheetViews>
  <sheetFormatPr defaultRowHeight="14.4" x14ac:dyDescent="0.3"/>
  <cols>
    <col min="2" max="2" width="21.33203125" bestFit="1" customWidth="1"/>
    <col min="3" max="3" width="22.21875" bestFit="1" customWidth="1"/>
    <col min="4" max="4" width="31" bestFit="1" customWidth="1"/>
    <col min="5" max="5" width="4.44140625" bestFit="1" customWidth="1"/>
    <col min="6" max="6" width="7.21875" bestFit="1" customWidth="1"/>
    <col min="7" max="7" width="14.6640625" bestFit="1" customWidth="1"/>
  </cols>
  <sheetData>
    <row r="1" spans="2:7" x14ac:dyDescent="0.3">
      <c r="B1" t="s">
        <v>571</v>
      </c>
    </row>
    <row r="2" spans="2:7" x14ac:dyDescent="0.3">
      <c r="B2" t="s">
        <v>573</v>
      </c>
      <c r="C2" t="s">
        <v>572</v>
      </c>
      <c r="D2" t="s">
        <v>576</v>
      </c>
      <c r="E2" t="s">
        <v>574</v>
      </c>
      <c r="F2" t="s">
        <v>575</v>
      </c>
      <c r="G2" s="29" t="s">
        <v>577</v>
      </c>
    </row>
    <row r="3" spans="2:7" x14ac:dyDescent="0.3">
      <c r="B3" t="s">
        <v>573</v>
      </c>
      <c r="C3" t="s">
        <v>572</v>
      </c>
      <c r="D3" t="s">
        <v>578</v>
      </c>
    </row>
    <row r="4" spans="2:7" x14ac:dyDescent="0.3">
      <c r="B4" t="s">
        <v>560</v>
      </c>
      <c r="D4" t="s">
        <v>570</v>
      </c>
    </row>
    <row r="5" spans="2:7" x14ac:dyDescent="0.3">
      <c r="B5" t="s">
        <v>561</v>
      </c>
      <c r="C5" t="s">
        <v>562</v>
      </c>
    </row>
    <row r="6" spans="2:7" x14ac:dyDescent="0.3">
      <c r="B6" t="s">
        <v>563</v>
      </c>
    </row>
    <row r="7" spans="2:7" x14ac:dyDescent="0.3">
      <c r="B7" t="s">
        <v>564</v>
      </c>
    </row>
    <row r="8" spans="2:7" x14ac:dyDescent="0.3">
      <c r="B8" t="s">
        <v>565</v>
      </c>
      <c r="C8" t="s">
        <v>566</v>
      </c>
    </row>
    <row r="9" spans="2:7" x14ac:dyDescent="0.3">
      <c r="B9" t="s">
        <v>579</v>
      </c>
    </row>
    <row r="10" spans="2:7" x14ac:dyDescent="0.3">
      <c r="B10" t="s">
        <v>580</v>
      </c>
    </row>
    <row r="16" spans="2:7" x14ac:dyDescent="0.3">
      <c r="B16" t="s">
        <v>567</v>
      </c>
      <c r="C16" t="s">
        <v>568</v>
      </c>
      <c r="D16" t="s">
        <v>569</v>
      </c>
    </row>
  </sheetData>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
  <sheetViews>
    <sheetView workbookViewId="0">
      <selection sqref="A1:B3"/>
    </sheetView>
  </sheetViews>
  <sheetFormatPr defaultRowHeight="14.4" x14ac:dyDescent="0.3"/>
  <cols>
    <col min="3" max="3" width="12.77734375" customWidth="1"/>
    <col min="4" max="4" width="11" bestFit="1" customWidth="1"/>
    <col min="5" max="6" width="14.21875" customWidth="1"/>
    <col min="7" max="7" width="13.21875" bestFit="1" customWidth="1"/>
    <col min="11" max="11" width="15.21875" customWidth="1"/>
  </cols>
  <sheetData>
    <row r="1" spans="1:11" x14ac:dyDescent="0.3">
      <c r="A1" s="65" t="s">
        <v>98</v>
      </c>
      <c r="B1" s="67"/>
      <c r="C1" s="69" t="s">
        <v>98</v>
      </c>
      <c r="D1" s="69" t="s">
        <v>186</v>
      </c>
      <c r="E1" s="69" t="s">
        <v>165</v>
      </c>
      <c r="F1" s="69" t="s">
        <v>176</v>
      </c>
      <c r="G1" s="69" t="s">
        <v>346</v>
      </c>
      <c r="H1" s="69" t="s">
        <v>174</v>
      </c>
      <c r="I1" s="69" t="s">
        <v>141</v>
      </c>
      <c r="J1" s="69" t="s">
        <v>85</v>
      </c>
      <c r="K1" s="69" t="s">
        <v>109</v>
      </c>
    </row>
    <row r="2" spans="1:11" x14ac:dyDescent="0.3">
      <c r="A2" s="33" t="s">
        <v>174</v>
      </c>
      <c r="B2" s="33" t="s">
        <v>141</v>
      </c>
      <c r="C2" s="70"/>
      <c r="D2" s="70"/>
      <c r="E2" s="70"/>
      <c r="F2" s="70"/>
      <c r="G2" s="70"/>
      <c r="H2" s="70"/>
      <c r="I2" s="70"/>
      <c r="J2" s="70"/>
      <c r="K2" s="70"/>
    </row>
    <row r="3" spans="1:11" x14ac:dyDescent="0.3">
      <c r="A3" s="28" t="s">
        <v>286</v>
      </c>
      <c r="B3" s="34" t="s">
        <v>286</v>
      </c>
      <c r="C3" s="34" t="s">
        <v>286</v>
      </c>
      <c r="D3" s="28" t="s">
        <v>288</v>
      </c>
      <c r="E3" s="28" t="s">
        <v>295</v>
      </c>
      <c r="F3" s="28" t="s">
        <v>353</v>
      </c>
      <c r="G3" s="28" t="s">
        <v>378</v>
      </c>
      <c r="H3" s="28" t="s">
        <v>296</v>
      </c>
      <c r="I3" s="28" t="s">
        <v>297</v>
      </c>
      <c r="J3" s="28" t="s">
        <v>327</v>
      </c>
      <c r="K3" s="28" t="s">
        <v>379</v>
      </c>
    </row>
  </sheetData>
  <mergeCells count="10">
    <mergeCell ref="I1:I2"/>
    <mergeCell ref="J1:J2"/>
    <mergeCell ref="K1:K2"/>
    <mergeCell ref="A1:B1"/>
    <mergeCell ref="C1:C2"/>
    <mergeCell ref="D1:D2"/>
    <mergeCell ref="E1:E2"/>
    <mergeCell ref="F1:F2"/>
    <mergeCell ref="G1:G2"/>
    <mergeCell ref="H1:H2"/>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3"/>
  <sheetViews>
    <sheetView workbookViewId="0">
      <selection sqref="A1:B3"/>
    </sheetView>
  </sheetViews>
  <sheetFormatPr defaultRowHeight="14.4" x14ac:dyDescent="0.3"/>
  <cols>
    <col min="7" max="7" width="13.21875" bestFit="1" customWidth="1"/>
    <col min="9" max="9" width="11.21875" bestFit="1" customWidth="1"/>
    <col min="10" max="10" width="16.21875" customWidth="1"/>
  </cols>
  <sheetData>
    <row r="1" spans="1:13" x14ac:dyDescent="0.3">
      <c r="A1" s="65" t="s">
        <v>98</v>
      </c>
      <c r="B1" s="67"/>
      <c r="C1" s="69" t="s">
        <v>98</v>
      </c>
      <c r="D1" s="69" t="s">
        <v>186</v>
      </c>
      <c r="E1" s="69" t="s">
        <v>165</v>
      </c>
      <c r="F1" s="69" t="s">
        <v>176</v>
      </c>
      <c r="G1" s="69" t="s">
        <v>346</v>
      </c>
      <c r="H1" s="69" t="s">
        <v>174</v>
      </c>
      <c r="I1" s="69" t="s">
        <v>141</v>
      </c>
      <c r="J1" s="69" t="s">
        <v>74</v>
      </c>
      <c r="K1" s="69" t="s">
        <v>109</v>
      </c>
      <c r="L1" s="69" t="s">
        <v>75</v>
      </c>
      <c r="M1" s="69" t="s">
        <v>76</v>
      </c>
    </row>
    <row r="2" spans="1:13" x14ac:dyDescent="0.3">
      <c r="A2" s="33" t="s">
        <v>174</v>
      </c>
      <c r="B2" s="33" t="s">
        <v>141</v>
      </c>
      <c r="C2" s="70"/>
      <c r="D2" s="70"/>
      <c r="E2" s="70"/>
      <c r="F2" s="70"/>
      <c r="G2" s="70"/>
      <c r="H2" s="70"/>
      <c r="I2" s="70"/>
      <c r="J2" s="70"/>
      <c r="K2" s="70"/>
      <c r="L2" s="70"/>
      <c r="M2" s="70"/>
    </row>
    <row r="3" spans="1:13" x14ac:dyDescent="0.3">
      <c r="A3" s="28" t="s">
        <v>286</v>
      </c>
      <c r="B3" s="34" t="s">
        <v>286</v>
      </c>
      <c r="C3" s="34" t="s">
        <v>286</v>
      </c>
      <c r="D3" s="28" t="s">
        <v>288</v>
      </c>
      <c r="E3" s="28" t="s">
        <v>295</v>
      </c>
      <c r="F3" s="28"/>
      <c r="G3" s="28" t="s">
        <v>380</v>
      </c>
      <c r="H3" s="28" t="s">
        <v>297</v>
      </c>
      <c r="I3" s="28" t="s">
        <v>296</v>
      </c>
      <c r="J3" s="28"/>
      <c r="K3" s="28" t="s">
        <v>312</v>
      </c>
      <c r="L3" s="28" t="s">
        <v>381</v>
      </c>
      <c r="M3" s="28" t="s">
        <v>310</v>
      </c>
    </row>
  </sheetData>
  <mergeCells count="12">
    <mergeCell ref="J1:J2"/>
    <mergeCell ref="L1:L2"/>
    <mergeCell ref="M1:M2"/>
    <mergeCell ref="F1:F2"/>
    <mergeCell ref="A1:B1"/>
    <mergeCell ref="K1:K2"/>
    <mergeCell ref="C1:C2"/>
    <mergeCell ref="D1:D2"/>
    <mergeCell ref="E1:E2"/>
    <mergeCell ref="G1:G2"/>
    <mergeCell ref="H1:H2"/>
    <mergeCell ref="I1:I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3"/>
  <sheetViews>
    <sheetView workbookViewId="0">
      <selection activeCell="J3" sqref="J3"/>
    </sheetView>
  </sheetViews>
  <sheetFormatPr defaultRowHeight="14.4" x14ac:dyDescent="0.3"/>
  <cols>
    <col min="6" max="6" width="18.5546875" customWidth="1"/>
    <col min="7" max="7" width="16.5546875" customWidth="1"/>
    <col min="8" max="8" width="15.21875" customWidth="1"/>
    <col min="9" max="9" width="18.21875" customWidth="1"/>
    <col min="10" max="10" width="16.21875" customWidth="1"/>
    <col min="11" max="11" width="16" customWidth="1"/>
    <col min="12" max="12" width="13.77734375" customWidth="1"/>
    <col min="13" max="13" width="12.44140625" customWidth="1"/>
    <col min="14" max="14" width="11.77734375" customWidth="1"/>
    <col min="15" max="15" width="13.21875" customWidth="1"/>
  </cols>
  <sheetData>
    <row r="1" spans="1:15" x14ac:dyDescent="0.3">
      <c r="A1" s="65" t="s">
        <v>98</v>
      </c>
      <c r="B1" s="67"/>
      <c r="C1" s="69" t="s">
        <v>98</v>
      </c>
      <c r="D1" s="69" t="s">
        <v>186</v>
      </c>
      <c r="E1" s="69" t="s">
        <v>63</v>
      </c>
      <c r="F1" s="69" t="s">
        <v>449</v>
      </c>
      <c r="G1" s="69" t="s">
        <v>382</v>
      </c>
      <c r="H1" s="69" t="s">
        <v>66</v>
      </c>
      <c r="I1" s="69" t="s">
        <v>383</v>
      </c>
      <c r="J1" s="69" t="s">
        <v>68</v>
      </c>
      <c r="K1" s="69" t="s">
        <v>69</v>
      </c>
      <c r="L1" s="69" t="s">
        <v>384</v>
      </c>
      <c r="M1" s="69" t="s">
        <v>385</v>
      </c>
      <c r="N1" s="69" t="s">
        <v>386</v>
      </c>
      <c r="O1" s="69" t="s">
        <v>387</v>
      </c>
    </row>
    <row r="2" spans="1:15" x14ac:dyDescent="0.3">
      <c r="A2" s="33" t="s">
        <v>174</v>
      </c>
      <c r="B2" s="33" t="s">
        <v>141</v>
      </c>
      <c r="C2" s="70"/>
      <c r="D2" s="70"/>
      <c r="E2" s="70"/>
      <c r="F2" s="70"/>
      <c r="G2" s="70"/>
      <c r="H2" s="70"/>
      <c r="I2" s="70"/>
      <c r="J2" s="70"/>
      <c r="K2" s="70"/>
      <c r="L2" s="70"/>
      <c r="M2" s="70"/>
      <c r="N2" s="70"/>
      <c r="O2" s="70"/>
    </row>
    <row r="3" spans="1:15" x14ac:dyDescent="0.3">
      <c r="A3" s="28" t="s">
        <v>286</v>
      </c>
      <c r="B3" s="34" t="s">
        <v>286</v>
      </c>
      <c r="C3" s="34" t="s">
        <v>286</v>
      </c>
      <c r="D3" s="28" t="s">
        <v>288</v>
      </c>
      <c r="E3" s="28" t="s">
        <v>300</v>
      </c>
      <c r="F3" s="28">
        <v>42</v>
      </c>
      <c r="G3" s="28">
        <v>40</v>
      </c>
      <c r="H3" s="28">
        <v>1</v>
      </c>
      <c r="I3" s="28">
        <v>1</v>
      </c>
      <c r="J3" s="28">
        <v>2</v>
      </c>
      <c r="K3" s="28">
        <v>10</v>
      </c>
      <c r="L3" s="28">
        <v>20</v>
      </c>
      <c r="M3" s="28">
        <v>10</v>
      </c>
      <c r="N3" s="28">
        <v>0</v>
      </c>
      <c r="O3" s="28">
        <v>0</v>
      </c>
    </row>
  </sheetData>
  <mergeCells count="14">
    <mergeCell ref="O1:O2"/>
    <mergeCell ref="A1:B1"/>
    <mergeCell ref="I1:I2"/>
    <mergeCell ref="J1:J2"/>
    <mergeCell ref="K1:K2"/>
    <mergeCell ref="L1:L2"/>
    <mergeCell ref="M1:M2"/>
    <mergeCell ref="N1:N2"/>
    <mergeCell ref="C1:C2"/>
    <mergeCell ref="D1:D2"/>
    <mergeCell ref="E1:E2"/>
    <mergeCell ref="F1:F2"/>
    <mergeCell ref="G1:G2"/>
    <mergeCell ref="H1: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G38"/>
  <sheetViews>
    <sheetView zoomScale="110" zoomScaleNormal="110" workbookViewId="0">
      <selection activeCell="B8" sqref="B8"/>
    </sheetView>
  </sheetViews>
  <sheetFormatPr defaultColWidth="21.21875" defaultRowHeight="13.8" x14ac:dyDescent="0.3"/>
  <cols>
    <col min="1" max="1" width="5.77734375" style="7" bestFit="1" customWidth="1"/>
    <col min="2" max="2" width="67.77734375" style="13" bestFit="1" customWidth="1"/>
    <col min="3" max="3" width="25.21875" style="14" bestFit="1" customWidth="1"/>
    <col min="4" max="4" width="9" style="7" customWidth="1"/>
    <col min="5" max="5" width="10.44140625" style="7" customWidth="1"/>
    <col min="6" max="6" width="11.77734375" style="7" customWidth="1"/>
    <col min="7" max="7" width="9.21875" style="7" customWidth="1"/>
    <col min="8" max="8" width="10" style="7" customWidth="1"/>
    <col min="9" max="10" width="10.77734375" style="7" customWidth="1"/>
    <col min="11" max="12" width="14.21875" style="7" customWidth="1"/>
    <col min="13" max="16384" width="21.21875" style="7"/>
  </cols>
  <sheetData>
    <row r="2" spans="1:11" ht="27.6" x14ac:dyDescent="0.3">
      <c r="A2" s="8" t="s">
        <v>86</v>
      </c>
      <c r="B2" s="9" t="s">
        <v>87</v>
      </c>
      <c r="C2" s="60" t="s">
        <v>77</v>
      </c>
      <c r="D2" s="60"/>
      <c r="E2" s="60"/>
      <c r="F2" s="60"/>
      <c r="G2" s="60"/>
      <c r="H2" s="60"/>
      <c r="I2" s="60"/>
      <c r="J2" s="60"/>
      <c r="K2" s="60"/>
    </row>
    <row r="3" spans="1:11" ht="41.4" x14ac:dyDescent="0.3">
      <c r="A3" s="8">
        <v>1</v>
      </c>
      <c r="B3" s="40" t="s">
        <v>88</v>
      </c>
      <c r="C3" s="10" t="s">
        <v>89</v>
      </c>
      <c r="D3" s="8" t="s">
        <v>0</v>
      </c>
      <c r="E3" s="8" t="s">
        <v>3</v>
      </c>
      <c r="F3" s="8"/>
      <c r="G3" s="8"/>
      <c r="H3" s="8"/>
      <c r="I3" s="8"/>
      <c r="J3" s="8"/>
      <c r="K3" s="8"/>
    </row>
    <row r="4" spans="1:11" ht="41.4" x14ac:dyDescent="0.3">
      <c r="A4" s="8">
        <v>2</v>
      </c>
      <c r="B4" s="40" t="s">
        <v>90</v>
      </c>
      <c r="C4" s="10" t="s">
        <v>89</v>
      </c>
      <c r="D4" s="8" t="s">
        <v>0</v>
      </c>
      <c r="E4" s="8" t="s">
        <v>3</v>
      </c>
      <c r="F4" s="8"/>
      <c r="G4" s="8"/>
      <c r="H4" s="8"/>
      <c r="I4" s="8"/>
      <c r="J4" s="8"/>
      <c r="K4" s="8"/>
    </row>
    <row r="5" spans="1:11" ht="41.4" x14ac:dyDescent="0.3">
      <c r="A5" s="8">
        <v>3</v>
      </c>
      <c r="B5" s="40" t="s">
        <v>91</v>
      </c>
      <c r="C5" s="10" t="s">
        <v>89</v>
      </c>
      <c r="D5" s="8" t="s">
        <v>0</v>
      </c>
      <c r="E5" s="8" t="s">
        <v>3</v>
      </c>
      <c r="F5" s="8"/>
      <c r="G5" s="8"/>
      <c r="H5" s="8"/>
      <c r="I5" s="8"/>
      <c r="J5" s="8"/>
      <c r="K5" s="8"/>
    </row>
    <row r="6" spans="1:11" ht="41.4" x14ac:dyDescent="0.3">
      <c r="A6" s="8">
        <v>4</v>
      </c>
      <c r="B6" s="40" t="s">
        <v>92</v>
      </c>
      <c r="C6" s="10" t="s">
        <v>89</v>
      </c>
      <c r="D6" s="8" t="s">
        <v>0</v>
      </c>
      <c r="E6" s="8" t="s">
        <v>3</v>
      </c>
      <c r="F6" s="8"/>
      <c r="G6" s="8"/>
      <c r="H6" s="8"/>
      <c r="I6" s="8"/>
      <c r="J6" s="8"/>
      <c r="K6" s="8"/>
    </row>
    <row r="7" spans="1:11" ht="41.4" x14ac:dyDescent="0.3">
      <c r="A7" s="8">
        <v>5</v>
      </c>
      <c r="B7" s="40" t="s">
        <v>93</v>
      </c>
      <c r="C7" s="10" t="s">
        <v>89</v>
      </c>
      <c r="D7" s="8" t="s">
        <v>0</v>
      </c>
      <c r="E7" s="8" t="s">
        <v>3</v>
      </c>
      <c r="F7" s="8"/>
      <c r="G7" s="8"/>
      <c r="H7" s="8"/>
      <c r="I7" s="8"/>
      <c r="J7" s="8"/>
      <c r="K7" s="8"/>
    </row>
    <row r="8" spans="1:11" ht="41.4" x14ac:dyDescent="0.3">
      <c r="A8" s="8">
        <v>6</v>
      </c>
      <c r="B8" s="40" t="s">
        <v>94</v>
      </c>
      <c r="C8" s="10" t="s">
        <v>89</v>
      </c>
      <c r="D8" s="8" t="s">
        <v>0</v>
      </c>
      <c r="E8" s="8" t="s">
        <v>3</v>
      </c>
      <c r="F8" s="8" t="s">
        <v>1</v>
      </c>
      <c r="G8" s="8" t="s">
        <v>2</v>
      </c>
      <c r="H8" s="8"/>
      <c r="I8" s="8"/>
      <c r="J8" s="8"/>
      <c r="K8" s="8"/>
    </row>
    <row r="9" spans="1:11" ht="41.4" x14ac:dyDescent="0.3">
      <c r="A9" s="8">
        <v>7</v>
      </c>
      <c r="B9" s="40" t="s">
        <v>95</v>
      </c>
      <c r="C9" s="10" t="s">
        <v>89</v>
      </c>
      <c r="D9" s="8" t="s">
        <v>0</v>
      </c>
      <c r="E9" s="8" t="s">
        <v>3</v>
      </c>
      <c r="F9" s="8" t="s">
        <v>96</v>
      </c>
      <c r="G9" s="8" t="s">
        <v>4</v>
      </c>
      <c r="H9" s="8"/>
      <c r="I9" s="8"/>
      <c r="J9" s="8"/>
      <c r="K9" s="8"/>
    </row>
    <row r="10" spans="1:11" ht="55.2" x14ac:dyDescent="0.3">
      <c r="A10" s="8">
        <v>8</v>
      </c>
      <c r="B10" s="40" t="s">
        <v>97</v>
      </c>
      <c r="C10" s="10" t="s">
        <v>98</v>
      </c>
      <c r="D10" s="8" t="s">
        <v>99</v>
      </c>
      <c r="E10" s="8" t="s">
        <v>100</v>
      </c>
      <c r="F10" s="8" t="s">
        <v>101</v>
      </c>
      <c r="G10" s="8" t="s">
        <v>5</v>
      </c>
      <c r="H10" s="8"/>
      <c r="I10" s="8"/>
      <c r="J10" s="8"/>
      <c r="K10" s="8"/>
    </row>
    <row r="11" spans="1:11" ht="27.6" x14ac:dyDescent="0.3">
      <c r="A11" s="8">
        <v>9</v>
      </c>
      <c r="B11" s="40" t="s">
        <v>102</v>
      </c>
      <c r="C11" s="10" t="s">
        <v>98</v>
      </c>
      <c r="D11" s="8" t="s">
        <v>99</v>
      </c>
      <c r="E11" s="8" t="s">
        <v>100</v>
      </c>
      <c r="F11" s="8" t="s">
        <v>103</v>
      </c>
      <c r="G11" s="8"/>
      <c r="H11" s="8"/>
      <c r="I11" s="8"/>
      <c r="J11" s="8"/>
      <c r="K11" s="8"/>
    </row>
    <row r="12" spans="1:11" ht="27.6" x14ac:dyDescent="0.3">
      <c r="A12" s="8">
        <v>10</v>
      </c>
      <c r="B12" s="40" t="s">
        <v>104</v>
      </c>
      <c r="C12" s="10" t="s">
        <v>98</v>
      </c>
      <c r="D12" s="8" t="s">
        <v>99</v>
      </c>
      <c r="E12" s="8" t="s">
        <v>105</v>
      </c>
      <c r="F12" s="8" t="s">
        <v>6</v>
      </c>
      <c r="G12" s="8" t="s">
        <v>7</v>
      </c>
      <c r="H12" s="8" t="s">
        <v>8</v>
      </c>
      <c r="I12" s="8"/>
      <c r="J12" s="8"/>
      <c r="K12" s="8"/>
    </row>
    <row r="13" spans="1:11" ht="27.6" x14ac:dyDescent="0.3">
      <c r="A13" s="8">
        <v>11</v>
      </c>
      <c r="B13" s="40" t="s">
        <v>106</v>
      </c>
      <c r="C13" s="10" t="s">
        <v>98</v>
      </c>
      <c r="D13" s="8" t="s">
        <v>99</v>
      </c>
      <c r="E13" s="8" t="s">
        <v>105</v>
      </c>
      <c r="F13" s="8" t="s">
        <v>107</v>
      </c>
      <c r="G13" s="8"/>
      <c r="H13" s="8"/>
      <c r="I13" s="8"/>
      <c r="J13" s="8"/>
      <c r="K13" s="8"/>
    </row>
    <row r="14" spans="1:11" ht="41.4" x14ac:dyDescent="0.3">
      <c r="A14" s="8">
        <v>12</v>
      </c>
      <c r="B14" s="40" t="s">
        <v>108</v>
      </c>
      <c r="C14" s="10" t="s">
        <v>98</v>
      </c>
      <c r="D14" s="8" t="s">
        <v>99</v>
      </c>
      <c r="E14" s="8" t="s">
        <v>105</v>
      </c>
      <c r="F14" s="8" t="s">
        <v>109</v>
      </c>
      <c r="G14" s="8" t="s">
        <v>110</v>
      </c>
      <c r="H14" s="8" t="s">
        <v>111</v>
      </c>
      <c r="I14" s="8" t="s">
        <v>112</v>
      </c>
      <c r="J14" s="8"/>
      <c r="K14" s="8"/>
    </row>
    <row r="15" spans="1:11" ht="41.4" x14ac:dyDescent="0.3">
      <c r="A15" s="8">
        <v>13</v>
      </c>
      <c r="B15" s="40" t="s">
        <v>113</v>
      </c>
      <c r="C15" s="10" t="s">
        <v>98</v>
      </c>
      <c r="D15" s="8" t="s">
        <v>99</v>
      </c>
      <c r="E15" s="8" t="s">
        <v>109</v>
      </c>
      <c r="F15" s="8" t="s">
        <v>110</v>
      </c>
      <c r="G15" s="8" t="s">
        <v>114</v>
      </c>
      <c r="H15" s="8" t="s">
        <v>115</v>
      </c>
      <c r="I15" s="8" t="s">
        <v>116</v>
      </c>
      <c r="J15" s="8" t="s">
        <v>117</v>
      </c>
      <c r="K15" s="8"/>
    </row>
    <row r="16" spans="1:11" ht="55.2" x14ac:dyDescent="0.3">
      <c r="A16" s="8">
        <v>14</v>
      </c>
      <c r="B16" s="40" t="s">
        <v>118</v>
      </c>
      <c r="C16" s="10" t="s">
        <v>119</v>
      </c>
      <c r="D16" s="8" t="s">
        <v>9</v>
      </c>
      <c r="E16" s="8" t="s">
        <v>10</v>
      </c>
      <c r="F16" s="8" t="s">
        <v>120</v>
      </c>
      <c r="G16" s="8" t="s">
        <v>121</v>
      </c>
      <c r="H16" s="8" t="s">
        <v>122</v>
      </c>
      <c r="I16" s="8"/>
      <c r="J16" s="8"/>
      <c r="K16" s="8"/>
    </row>
    <row r="17" spans="1:33" ht="27.6" x14ac:dyDescent="0.3">
      <c r="A17" s="8">
        <v>15</v>
      </c>
      <c r="B17" s="40" t="s">
        <v>123</v>
      </c>
      <c r="C17" s="10" t="s">
        <v>124</v>
      </c>
      <c r="D17" s="8" t="s">
        <v>119</v>
      </c>
      <c r="E17" s="8" t="s">
        <v>125</v>
      </c>
      <c r="F17" s="8" t="s">
        <v>126</v>
      </c>
      <c r="G17" s="8" t="s">
        <v>127</v>
      </c>
      <c r="H17" s="8" t="s">
        <v>103</v>
      </c>
      <c r="I17" s="8" t="s">
        <v>11</v>
      </c>
      <c r="J17" s="8"/>
      <c r="K17" s="8"/>
      <c r="L17" s="8"/>
      <c r="M17" s="8"/>
    </row>
    <row r="18" spans="1:33" ht="55.2" x14ac:dyDescent="0.3">
      <c r="A18" s="8">
        <v>16</v>
      </c>
      <c r="B18" s="40" t="s">
        <v>128</v>
      </c>
      <c r="C18" s="10" t="s">
        <v>98</v>
      </c>
      <c r="D18" s="8" t="s">
        <v>119</v>
      </c>
      <c r="E18" s="8" t="s">
        <v>12</v>
      </c>
      <c r="F18" s="7" t="s">
        <v>129</v>
      </c>
      <c r="G18" s="7" t="s">
        <v>13</v>
      </c>
      <c r="H18" s="8" t="s">
        <v>14</v>
      </c>
      <c r="I18" s="8"/>
      <c r="J18" s="8"/>
      <c r="K18" s="8"/>
    </row>
    <row r="19" spans="1:33" ht="27.6" x14ac:dyDescent="0.3">
      <c r="A19" s="8">
        <v>17</v>
      </c>
      <c r="B19" s="40" t="s">
        <v>130</v>
      </c>
      <c r="C19" s="10" t="s">
        <v>98</v>
      </c>
      <c r="D19" s="8" t="s">
        <v>119</v>
      </c>
      <c r="E19" s="8" t="s">
        <v>131</v>
      </c>
      <c r="F19" s="8" t="s">
        <v>109</v>
      </c>
      <c r="G19" s="8" t="s">
        <v>122</v>
      </c>
      <c r="H19" s="8"/>
      <c r="I19" s="8"/>
      <c r="J19" s="8"/>
      <c r="K19" s="8"/>
    </row>
    <row r="20" spans="1:33" ht="41.4" x14ac:dyDescent="0.3">
      <c r="A20" s="8">
        <v>18</v>
      </c>
      <c r="B20" s="41" t="s">
        <v>132</v>
      </c>
      <c r="C20" s="11" t="s">
        <v>98</v>
      </c>
      <c r="D20" s="12" t="s">
        <v>119</v>
      </c>
      <c r="E20" s="12" t="s">
        <v>99</v>
      </c>
      <c r="F20" s="12" t="s">
        <v>15</v>
      </c>
      <c r="G20" s="12" t="s">
        <v>16</v>
      </c>
      <c r="H20" s="12" t="s">
        <v>133</v>
      </c>
      <c r="I20" s="7" t="s">
        <v>134</v>
      </c>
      <c r="J20" s="12" t="s">
        <v>109</v>
      </c>
      <c r="K20" s="12" t="s">
        <v>133</v>
      </c>
      <c r="L20" s="12" t="s">
        <v>135</v>
      </c>
      <c r="M20" s="12" t="s">
        <v>109</v>
      </c>
    </row>
    <row r="21" spans="1:33" ht="27.6" x14ac:dyDescent="0.3">
      <c r="A21" s="8">
        <v>19</v>
      </c>
      <c r="B21" s="40" t="s">
        <v>450</v>
      </c>
      <c r="C21" s="10" t="s">
        <v>136</v>
      </c>
      <c r="D21" s="8" t="s">
        <v>119</v>
      </c>
      <c r="E21" s="8" t="s">
        <v>137</v>
      </c>
      <c r="F21" s="8" t="s">
        <v>138</v>
      </c>
      <c r="G21" s="8"/>
      <c r="H21" s="8"/>
      <c r="I21" s="8"/>
      <c r="J21" s="8"/>
      <c r="K21" s="8"/>
      <c r="L21" s="8"/>
    </row>
    <row r="22" spans="1:33" ht="41.4" x14ac:dyDescent="0.3">
      <c r="A22" s="8">
        <v>20</v>
      </c>
      <c r="B22" s="40" t="s">
        <v>144</v>
      </c>
      <c r="C22" s="10" t="s">
        <v>119</v>
      </c>
      <c r="D22" s="8" t="s">
        <v>145</v>
      </c>
      <c r="E22" s="8" t="s">
        <v>146</v>
      </c>
      <c r="F22" s="8" t="s">
        <v>147</v>
      </c>
      <c r="G22" s="8" t="s">
        <v>148</v>
      </c>
      <c r="H22" s="8"/>
      <c r="I22" s="8"/>
      <c r="J22" s="8"/>
      <c r="K22" s="8"/>
      <c r="L22" s="8"/>
    </row>
    <row r="23" spans="1:33" ht="55.2" x14ac:dyDescent="0.3">
      <c r="A23" s="8">
        <v>21</v>
      </c>
      <c r="B23" s="40" t="s">
        <v>149</v>
      </c>
      <c r="C23" s="10" t="s">
        <v>150</v>
      </c>
      <c r="D23" s="8" t="s">
        <v>151</v>
      </c>
      <c r="E23" s="8" t="s">
        <v>152</v>
      </c>
      <c r="F23" s="8" t="s">
        <v>3</v>
      </c>
      <c r="G23" s="8" t="s">
        <v>109</v>
      </c>
      <c r="H23" s="8" t="s">
        <v>125</v>
      </c>
      <c r="I23" s="8" t="s">
        <v>153</v>
      </c>
      <c r="J23" s="8" t="s">
        <v>154</v>
      </c>
      <c r="K23" s="42" t="s">
        <v>155</v>
      </c>
      <c r="L23" s="8"/>
    </row>
    <row r="24" spans="1:33" ht="41.4" x14ac:dyDescent="0.3">
      <c r="A24" s="8">
        <v>22</v>
      </c>
      <c r="B24" s="40" t="s">
        <v>156</v>
      </c>
      <c r="C24" s="10" t="s">
        <v>98</v>
      </c>
      <c r="D24" s="8" t="s">
        <v>157</v>
      </c>
      <c r="E24" s="8" t="s">
        <v>158</v>
      </c>
      <c r="F24" s="8" t="s">
        <v>17</v>
      </c>
      <c r="G24" s="8" t="s">
        <v>159</v>
      </c>
      <c r="H24" s="8" t="s">
        <v>160</v>
      </c>
      <c r="I24" s="8" t="s">
        <v>109</v>
      </c>
      <c r="J24" s="8" t="s">
        <v>18</v>
      </c>
      <c r="K24" s="8" t="s">
        <v>161</v>
      </c>
      <c r="L24" s="8" t="s">
        <v>162</v>
      </c>
      <c r="M24" s="7" t="s">
        <v>109</v>
      </c>
    </row>
    <row r="25" spans="1:33" ht="27.6" x14ac:dyDescent="0.3">
      <c r="A25" s="8">
        <v>23</v>
      </c>
      <c r="B25" s="40" t="s">
        <v>163</v>
      </c>
      <c r="C25" s="10" t="s">
        <v>98</v>
      </c>
      <c r="D25" s="8" t="s">
        <v>139</v>
      </c>
      <c r="E25" s="8" t="s">
        <v>140</v>
      </c>
      <c r="F25" s="8" t="s">
        <v>133</v>
      </c>
      <c r="G25" s="8" t="s">
        <v>164</v>
      </c>
      <c r="H25" s="8" t="s">
        <v>109</v>
      </c>
      <c r="I25" s="8"/>
      <c r="J25" s="8"/>
      <c r="K25" s="8"/>
      <c r="L25" s="8"/>
    </row>
    <row r="26" spans="1:33" ht="41.4" x14ac:dyDescent="0.3">
      <c r="A26" s="8">
        <v>24</v>
      </c>
      <c r="B26" s="40" t="s">
        <v>166</v>
      </c>
      <c r="C26" s="10" t="s">
        <v>98</v>
      </c>
      <c r="D26" s="8" t="s">
        <v>139</v>
      </c>
      <c r="E26" s="8" t="s">
        <v>140</v>
      </c>
      <c r="F26" s="8" t="s">
        <v>167</v>
      </c>
      <c r="G26" s="8" t="s">
        <v>168</v>
      </c>
      <c r="H26" s="8" t="s">
        <v>169</v>
      </c>
      <c r="I26" s="8"/>
      <c r="J26" s="8"/>
      <c r="K26" s="8"/>
      <c r="L26" s="8"/>
    </row>
    <row r="27" spans="1:33" ht="27.6" x14ac:dyDescent="0.3">
      <c r="A27" s="8">
        <v>25</v>
      </c>
      <c r="B27" s="40" t="s">
        <v>170</v>
      </c>
      <c r="C27" s="10" t="s">
        <v>98</v>
      </c>
      <c r="D27" s="8" t="s">
        <v>171</v>
      </c>
      <c r="E27" s="8" t="s">
        <v>172</v>
      </c>
      <c r="F27" s="8" t="s">
        <v>173</v>
      </c>
      <c r="G27" s="8" t="s">
        <v>174</v>
      </c>
      <c r="H27" s="8" t="s">
        <v>141</v>
      </c>
      <c r="I27" s="8" t="s">
        <v>175</v>
      </c>
      <c r="J27" s="8" t="s">
        <v>176</v>
      </c>
      <c r="K27" s="8" t="s">
        <v>177</v>
      </c>
      <c r="L27" s="8" t="s">
        <v>19</v>
      </c>
      <c r="M27" s="8" t="s">
        <v>20</v>
      </c>
      <c r="N27" s="8" t="s">
        <v>21</v>
      </c>
      <c r="O27" s="8" t="s">
        <v>22</v>
      </c>
      <c r="P27" s="8" t="s">
        <v>23</v>
      </c>
      <c r="Q27" s="8" t="s">
        <v>24</v>
      </c>
      <c r="R27" s="8" t="s">
        <v>25</v>
      </c>
      <c r="S27" s="8" t="s">
        <v>26</v>
      </c>
      <c r="T27" s="8" t="s">
        <v>27</v>
      </c>
      <c r="U27" s="8" t="s">
        <v>28</v>
      </c>
      <c r="V27" s="8" t="s">
        <v>29</v>
      </c>
      <c r="W27" s="8" t="s">
        <v>30</v>
      </c>
      <c r="X27" s="8" t="s">
        <v>31</v>
      </c>
      <c r="Y27" s="8" t="s">
        <v>32</v>
      </c>
      <c r="Z27" s="8" t="s">
        <v>33</v>
      </c>
      <c r="AA27" s="8" t="s">
        <v>34</v>
      </c>
      <c r="AB27" s="8" t="s">
        <v>35</v>
      </c>
      <c r="AC27" s="8" t="s">
        <v>36</v>
      </c>
      <c r="AD27" s="8" t="s">
        <v>37</v>
      </c>
      <c r="AE27" s="8" t="s">
        <v>5</v>
      </c>
    </row>
    <row r="28" spans="1:33" ht="41.4" x14ac:dyDescent="0.3">
      <c r="A28" s="8">
        <v>26</v>
      </c>
      <c r="B28" s="40" t="s">
        <v>178</v>
      </c>
      <c r="C28" s="10" t="s">
        <v>98</v>
      </c>
      <c r="D28" s="8" t="s">
        <v>171</v>
      </c>
      <c r="E28" s="8" t="s">
        <v>179</v>
      </c>
      <c r="F28" s="8" t="s">
        <v>180</v>
      </c>
      <c r="G28" s="8" t="s">
        <v>172</v>
      </c>
      <c r="H28" s="8" t="s">
        <v>173</v>
      </c>
      <c r="I28" s="8" t="s">
        <v>174</v>
      </c>
      <c r="J28" s="8" t="s">
        <v>141</v>
      </c>
      <c r="K28" s="8" t="s">
        <v>175</v>
      </c>
      <c r="L28" s="8" t="s">
        <v>176</v>
      </c>
      <c r="M28" s="8" t="s">
        <v>177</v>
      </c>
      <c r="N28" s="8" t="s">
        <v>19</v>
      </c>
      <c r="O28" s="8" t="s">
        <v>20</v>
      </c>
      <c r="P28" s="8" t="s">
        <v>21</v>
      </c>
      <c r="Q28" s="8" t="s">
        <v>22</v>
      </c>
      <c r="R28" s="8" t="s">
        <v>23</v>
      </c>
      <c r="S28" s="8" t="s">
        <v>24</v>
      </c>
      <c r="T28" s="8" t="s">
        <v>25</v>
      </c>
      <c r="U28" s="8" t="s">
        <v>26</v>
      </c>
      <c r="V28" s="8" t="s">
        <v>27</v>
      </c>
      <c r="W28" s="8" t="s">
        <v>28</v>
      </c>
      <c r="X28" s="8" t="s">
        <v>29</v>
      </c>
      <c r="Y28" s="8" t="s">
        <v>30</v>
      </c>
      <c r="Z28" s="8" t="s">
        <v>31</v>
      </c>
      <c r="AA28" s="8" t="s">
        <v>32</v>
      </c>
      <c r="AB28" s="8" t="s">
        <v>33</v>
      </c>
      <c r="AC28" s="8" t="s">
        <v>34</v>
      </c>
      <c r="AD28" s="8" t="s">
        <v>35</v>
      </c>
      <c r="AE28" s="8" t="s">
        <v>36</v>
      </c>
      <c r="AF28" s="8" t="s">
        <v>37</v>
      </c>
      <c r="AG28" s="8" t="s">
        <v>5</v>
      </c>
    </row>
    <row r="29" spans="1:33" ht="41.4" x14ac:dyDescent="0.3">
      <c r="A29" s="8">
        <v>27</v>
      </c>
      <c r="B29" s="40" t="s">
        <v>451</v>
      </c>
      <c r="C29" s="10" t="s">
        <v>98</v>
      </c>
      <c r="D29" s="8" t="s">
        <v>183</v>
      </c>
      <c r="E29" s="8" t="s">
        <v>184</v>
      </c>
      <c r="F29" s="8" t="s">
        <v>185</v>
      </c>
    </row>
    <row r="30" spans="1:33" ht="41.4" x14ac:dyDescent="0.3">
      <c r="A30" s="8">
        <v>28</v>
      </c>
      <c r="B30" s="40" t="s">
        <v>187</v>
      </c>
      <c r="C30" s="10" t="s">
        <v>98</v>
      </c>
      <c r="D30" s="8" t="s">
        <v>186</v>
      </c>
      <c r="E30" s="8" t="s">
        <v>188</v>
      </c>
      <c r="F30" s="8" t="s">
        <v>189</v>
      </c>
      <c r="G30" s="8" t="s">
        <v>190</v>
      </c>
      <c r="H30" s="8" t="s">
        <v>191</v>
      </c>
      <c r="I30" s="8" t="s">
        <v>146</v>
      </c>
      <c r="J30" s="8" t="s">
        <v>38</v>
      </c>
      <c r="K30" s="8" t="s">
        <v>39</v>
      </c>
      <c r="L30" s="8" t="s">
        <v>40</v>
      </c>
      <c r="M30" s="8" t="s">
        <v>41</v>
      </c>
      <c r="N30" s="8" t="s">
        <v>42</v>
      </c>
      <c r="O30" s="8" t="s">
        <v>43</v>
      </c>
      <c r="P30" s="8" t="s">
        <v>44</v>
      </c>
    </row>
    <row r="31" spans="1:33" ht="27.6" x14ac:dyDescent="0.3">
      <c r="A31" s="8">
        <v>29</v>
      </c>
      <c r="B31" s="40" t="s">
        <v>192</v>
      </c>
      <c r="C31" s="10" t="s">
        <v>124</v>
      </c>
      <c r="D31" s="8" t="s">
        <v>186</v>
      </c>
      <c r="E31" s="8" t="s">
        <v>181</v>
      </c>
      <c r="F31" s="8" t="s">
        <v>85</v>
      </c>
      <c r="G31" s="8" t="s">
        <v>182</v>
      </c>
      <c r="H31" s="8" t="s">
        <v>45</v>
      </c>
      <c r="I31" s="8" t="s">
        <v>48</v>
      </c>
      <c r="J31" s="8" t="s">
        <v>51</v>
      </c>
      <c r="K31" s="8" t="s">
        <v>54</v>
      </c>
      <c r="L31" s="8" t="s">
        <v>57</v>
      </c>
      <c r="M31" s="8" t="s">
        <v>60</v>
      </c>
    </row>
    <row r="32" spans="1:33" ht="27.6" x14ac:dyDescent="0.3">
      <c r="A32" s="8">
        <v>30</v>
      </c>
      <c r="B32" s="40" t="s">
        <v>452</v>
      </c>
      <c r="C32" s="10" t="s">
        <v>124</v>
      </c>
      <c r="D32" s="8" t="s">
        <v>186</v>
      </c>
      <c r="E32" s="8" t="s">
        <v>181</v>
      </c>
      <c r="F32" s="8" t="s">
        <v>85</v>
      </c>
      <c r="G32" s="8" t="s">
        <v>182</v>
      </c>
      <c r="H32" s="8" t="s">
        <v>46</v>
      </c>
      <c r="I32" s="8" t="s">
        <v>49</v>
      </c>
      <c r="J32" s="8" t="s">
        <v>52</v>
      </c>
      <c r="K32" s="8" t="s">
        <v>55</v>
      </c>
      <c r="L32" s="8" t="s">
        <v>58</v>
      </c>
      <c r="M32" s="8" t="s">
        <v>61</v>
      </c>
    </row>
    <row r="33" spans="1:15" ht="41.4" x14ac:dyDescent="0.3">
      <c r="A33" s="8">
        <v>31</v>
      </c>
      <c r="B33" s="40" t="s">
        <v>193</v>
      </c>
      <c r="C33" s="10" t="s">
        <v>124</v>
      </c>
      <c r="D33" s="8" t="s">
        <v>186</v>
      </c>
      <c r="E33" s="8" t="s">
        <v>181</v>
      </c>
      <c r="F33" s="8" t="s">
        <v>85</v>
      </c>
      <c r="G33" s="8" t="s">
        <v>182</v>
      </c>
      <c r="H33" s="8" t="s">
        <v>47</v>
      </c>
      <c r="I33" s="8" t="s">
        <v>50</v>
      </c>
      <c r="J33" s="8" t="s">
        <v>53</v>
      </c>
      <c r="K33" s="8" t="s">
        <v>56</v>
      </c>
      <c r="L33" s="8" t="s">
        <v>59</v>
      </c>
      <c r="M33" s="8" t="s">
        <v>62</v>
      </c>
    </row>
    <row r="34" spans="1:15" ht="27.6" x14ac:dyDescent="0.3">
      <c r="A34" s="8">
        <v>32</v>
      </c>
      <c r="B34" s="40" t="s">
        <v>195</v>
      </c>
      <c r="C34" s="10" t="s">
        <v>98</v>
      </c>
      <c r="D34" s="8" t="s">
        <v>165</v>
      </c>
      <c r="E34" s="8" t="s">
        <v>176</v>
      </c>
      <c r="F34" s="8" t="s">
        <v>174</v>
      </c>
      <c r="G34" s="8" t="s">
        <v>141</v>
      </c>
      <c r="H34" s="8" t="s">
        <v>85</v>
      </c>
      <c r="I34" s="8" t="s">
        <v>194</v>
      </c>
      <c r="J34" s="8" t="s">
        <v>175</v>
      </c>
    </row>
    <row r="35" spans="1:15" ht="27.6" x14ac:dyDescent="0.3">
      <c r="A35" s="8">
        <v>33</v>
      </c>
      <c r="B35" s="40" t="s">
        <v>196</v>
      </c>
      <c r="C35" s="10" t="s">
        <v>98</v>
      </c>
      <c r="D35" s="8" t="s">
        <v>165</v>
      </c>
      <c r="E35" s="8" t="s">
        <v>176</v>
      </c>
      <c r="F35" s="8" t="s">
        <v>174</v>
      </c>
      <c r="G35" s="8" t="s">
        <v>141</v>
      </c>
      <c r="H35" s="8" t="s">
        <v>85</v>
      </c>
      <c r="I35" s="8" t="s">
        <v>109</v>
      </c>
    </row>
    <row r="36" spans="1:15" ht="27.6" x14ac:dyDescent="0.3">
      <c r="A36" s="8">
        <v>34</v>
      </c>
      <c r="B36" s="40" t="s">
        <v>198</v>
      </c>
      <c r="C36" s="10" t="s">
        <v>98</v>
      </c>
      <c r="D36" s="8" t="s">
        <v>165</v>
      </c>
      <c r="E36" s="8" t="s">
        <v>171</v>
      </c>
      <c r="F36" s="8" t="s">
        <v>174</v>
      </c>
      <c r="G36" s="8" t="s">
        <v>141</v>
      </c>
      <c r="H36" s="8" t="s">
        <v>74</v>
      </c>
      <c r="I36" s="8" t="s">
        <v>75</v>
      </c>
      <c r="J36" s="8" t="s">
        <v>76</v>
      </c>
    </row>
    <row r="37" spans="1:15" ht="41.4" x14ac:dyDescent="0.3">
      <c r="A37" s="8">
        <v>35</v>
      </c>
      <c r="B37" s="40" t="s">
        <v>199</v>
      </c>
      <c r="C37" s="10" t="s">
        <v>98</v>
      </c>
      <c r="D37" s="8" t="s">
        <v>186</v>
      </c>
      <c r="E37" s="8" t="s">
        <v>63</v>
      </c>
      <c r="F37" s="8" t="s">
        <v>64</v>
      </c>
      <c r="G37" s="8" t="s">
        <v>65</v>
      </c>
      <c r="H37" s="8" t="s">
        <v>66</v>
      </c>
      <c r="I37" s="8" t="s">
        <v>67</v>
      </c>
      <c r="J37" s="8" t="s">
        <v>68</v>
      </c>
      <c r="K37" s="8" t="s">
        <v>69</v>
      </c>
      <c r="L37" s="8" t="s">
        <v>70</v>
      </c>
      <c r="M37" s="8" t="s">
        <v>71</v>
      </c>
      <c r="N37" s="8" t="s">
        <v>72</v>
      </c>
      <c r="O37" s="8" t="s">
        <v>73</v>
      </c>
    </row>
    <row r="38" spans="1:15" ht="41.4" x14ac:dyDescent="0.3">
      <c r="A38" s="44">
        <v>36</v>
      </c>
      <c r="B38" s="43" t="s">
        <v>453</v>
      </c>
      <c r="C38" s="10" t="s">
        <v>98</v>
      </c>
      <c r="D38" s="8" t="s">
        <v>186</v>
      </c>
      <c r="E38" s="8" t="s">
        <v>150</v>
      </c>
      <c r="F38" s="8" t="s">
        <v>454</v>
      </c>
      <c r="G38" s="8" t="s">
        <v>455</v>
      </c>
      <c r="H38" s="8" t="s">
        <v>456</v>
      </c>
      <c r="I38" s="8" t="s">
        <v>457</v>
      </c>
      <c r="J38" s="8" t="s">
        <v>75</v>
      </c>
    </row>
  </sheetData>
  <mergeCells count="1">
    <mergeCell ref="C2: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35"/>
  <sheetViews>
    <sheetView workbookViewId="0">
      <selection activeCell="D26" sqref="D26"/>
    </sheetView>
  </sheetViews>
  <sheetFormatPr defaultColWidth="8.77734375" defaultRowHeight="13.8" x14ac:dyDescent="0.3"/>
  <cols>
    <col min="1" max="1" width="7.44140625" style="23" customWidth="1"/>
    <col min="2" max="2" width="10.21875" style="21" customWidth="1"/>
    <col min="3" max="3" width="18.21875" style="21" customWidth="1"/>
    <col min="4" max="4" width="61" style="21" bestFit="1" customWidth="1"/>
    <col min="5" max="5" width="48.5546875" style="21" customWidth="1"/>
    <col min="6" max="6" width="6.21875" style="23" customWidth="1"/>
    <col min="7" max="7" width="16.77734375" style="21" customWidth="1"/>
    <col min="8" max="8" width="9.5546875" style="21" bestFit="1" customWidth="1"/>
    <col min="9" max="16384" width="8.77734375" style="21"/>
  </cols>
  <sheetData>
    <row r="1" spans="1:9" s="17" customFormat="1" ht="55.2" x14ac:dyDescent="0.3">
      <c r="A1" s="16" t="s">
        <v>86</v>
      </c>
      <c r="B1" s="15" t="s">
        <v>200</v>
      </c>
      <c r="C1" s="15" t="s">
        <v>201</v>
      </c>
      <c r="D1" s="15" t="s">
        <v>202</v>
      </c>
      <c r="E1" s="15" t="s">
        <v>203</v>
      </c>
      <c r="F1" s="16" t="s">
        <v>204</v>
      </c>
      <c r="G1" s="15" t="s">
        <v>205</v>
      </c>
      <c r="H1" s="15" t="s">
        <v>206</v>
      </c>
    </row>
    <row r="2" spans="1:9" x14ac:dyDescent="0.3">
      <c r="A2" s="20">
        <v>1</v>
      </c>
      <c r="B2" s="19" t="s">
        <v>207</v>
      </c>
      <c r="C2" s="19" t="s">
        <v>208</v>
      </c>
      <c r="D2" s="18" t="s">
        <v>209</v>
      </c>
      <c r="E2" s="19" t="s">
        <v>210</v>
      </c>
      <c r="F2" s="20" t="s">
        <v>211</v>
      </c>
      <c r="G2" s="18" t="s">
        <v>212</v>
      </c>
    </row>
    <row r="3" spans="1:9" ht="27.6" x14ac:dyDescent="0.3">
      <c r="A3" s="20">
        <v>2</v>
      </c>
      <c r="B3" s="18"/>
      <c r="C3" s="18"/>
      <c r="D3" s="24" t="s">
        <v>213</v>
      </c>
      <c r="E3" s="18"/>
      <c r="F3" s="20" t="s">
        <v>211</v>
      </c>
      <c r="G3" s="18" t="s">
        <v>212</v>
      </c>
    </row>
    <row r="4" spans="1:9" hidden="1" x14ac:dyDescent="0.3">
      <c r="A4" s="20">
        <v>3</v>
      </c>
      <c r="B4" s="18"/>
      <c r="C4" s="18"/>
      <c r="D4" s="18" t="s">
        <v>214</v>
      </c>
      <c r="E4" s="18" t="s">
        <v>215</v>
      </c>
      <c r="F4" s="20" t="s">
        <v>216</v>
      </c>
      <c r="G4" s="18" t="s">
        <v>212</v>
      </c>
      <c r="I4" s="21" t="s">
        <v>269</v>
      </c>
    </row>
    <row r="5" spans="1:9" x14ac:dyDescent="0.3">
      <c r="A5" s="20">
        <v>4</v>
      </c>
      <c r="B5" s="18" t="s">
        <v>217</v>
      </c>
      <c r="C5" s="18" t="s">
        <v>218</v>
      </c>
      <c r="D5" s="18" t="s">
        <v>219</v>
      </c>
      <c r="E5" s="25" t="s">
        <v>220</v>
      </c>
      <c r="F5" s="20" t="s">
        <v>211</v>
      </c>
      <c r="G5" s="18" t="s">
        <v>221</v>
      </c>
    </row>
    <row r="6" spans="1:9" hidden="1" x14ac:dyDescent="0.3">
      <c r="A6" s="20">
        <v>5</v>
      </c>
      <c r="B6" s="18"/>
      <c r="C6" s="18"/>
      <c r="D6" s="18" t="s">
        <v>222</v>
      </c>
      <c r="E6" s="18" t="s">
        <v>223</v>
      </c>
      <c r="F6" s="20" t="s">
        <v>216</v>
      </c>
      <c r="G6" s="18" t="s">
        <v>221</v>
      </c>
      <c r="I6" s="21" t="s">
        <v>270</v>
      </c>
    </row>
    <row r="7" spans="1:9" x14ac:dyDescent="0.3">
      <c r="A7" s="20">
        <v>6</v>
      </c>
      <c r="B7" s="18"/>
      <c r="C7" s="18"/>
      <c r="D7" s="18" t="s">
        <v>224</v>
      </c>
      <c r="E7" s="18"/>
      <c r="F7" s="20" t="s">
        <v>211</v>
      </c>
      <c r="G7" s="18" t="s">
        <v>221</v>
      </c>
      <c r="H7" s="21" t="s">
        <v>277</v>
      </c>
    </row>
    <row r="8" spans="1:9" x14ac:dyDescent="0.3">
      <c r="A8" s="20">
        <v>7</v>
      </c>
      <c r="B8" s="18"/>
      <c r="C8" s="18"/>
      <c r="D8" s="18" t="s">
        <v>225</v>
      </c>
      <c r="E8" s="18"/>
      <c r="F8" s="20" t="s">
        <v>211</v>
      </c>
      <c r="G8" s="18" t="s">
        <v>226</v>
      </c>
    </row>
    <row r="9" spans="1:9" hidden="1" x14ac:dyDescent="0.3">
      <c r="A9" s="20">
        <v>8</v>
      </c>
      <c r="B9" s="18"/>
      <c r="C9" s="18"/>
      <c r="D9" s="18" t="s">
        <v>271</v>
      </c>
      <c r="E9" s="18" t="s">
        <v>227</v>
      </c>
      <c r="F9" s="20" t="s">
        <v>216</v>
      </c>
      <c r="G9" s="18" t="s">
        <v>228</v>
      </c>
      <c r="I9" s="21" t="s">
        <v>272</v>
      </c>
    </row>
    <row r="10" spans="1:9" hidden="1" x14ac:dyDescent="0.3">
      <c r="A10" s="32">
        <v>9</v>
      </c>
      <c r="B10" s="18"/>
      <c r="C10" s="18"/>
      <c r="D10" s="18" t="s">
        <v>229</v>
      </c>
      <c r="E10" s="18" t="s">
        <v>230</v>
      </c>
      <c r="F10" s="20" t="s">
        <v>216</v>
      </c>
      <c r="G10" s="18" t="s">
        <v>226</v>
      </c>
    </row>
    <row r="11" spans="1:9" x14ac:dyDescent="0.3">
      <c r="A11" s="20">
        <v>10</v>
      </c>
      <c r="B11" s="18"/>
      <c r="C11" s="18"/>
      <c r="D11" s="18" t="s">
        <v>231</v>
      </c>
      <c r="E11" s="18" t="s">
        <v>232</v>
      </c>
      <c r="F11" s="20" t="s">
        <v>211</v>
      </c>
      <c r="G11" s="18" t="s">
        <v>228</v>
      </c>
    </row>
    <row r="12" spans="1:9" hidden="1" x14ac:dyDescent="0.3">
      <c r="A12" s="20">
        <v>11</v>
      </c>
      <c r="B12" s="18"/>
      <c r="C12" s="18"/>
      <c r="D12" s="18" t="s">
        <v>233</v>
      </c>
      <c r="E12" s="18" t="s">
        <v>234</v>
      </c>
      <c r="F12" s="20" t="s">
        <v>216</v>
      </c>
      <c r="G12" s="18" t="s">
        <v>226</v>
      </c>
      <c r="I12" s="21" t="s">
        <v>273</v>
      </c>
    </row>
    <row r="13" spans="1:9" hidden="1" x14ac:dyDescent="0.3">
      <c r="A13" s="20">
        <v>12</v>
      </c>
      <c r="B13" s="18"/>
      <c r="C13" s="18"/>
      <c r="D13" s="18" t="s">
        <v>235</v>
      </c>
      <c r="E13" s="18" t="s">
        <v>236</v>
      </c>
      <c r="F13" s="20" t="s">
        <v>216</v>
      </c>
      <c r="G13" s="18" t="s">
        <v>228</v>
      </c>
      <c r="I13" s="21" t="s">
        <v>274</v>
      </c>
    </row>
    <row r="14" spans="1:9" hidden="1" x14ac:dyDescent="0.3">
      <c r="A14" s="20">
        <v>13</v>
      </c>
      <c r="B14" s="18"/>
      <c r="C14" s="18"/>
      <c r="D14" s="18" t="s">
        <v>237</v>
      </c>
      <c r="E14" s="18" t="s">
        <v>236</v>
      </c>
      <c r="F14" s="20" t="s">
        <v>216</v>
      </c>
      <c r="G14" s="18" t="s">
        <v>228</v>
      </c>
    </row>
    <row r="15" spans="1:9" hidden="1" x14ac:dyDescent="0.3">
      <c r="A15" s="20">
        <v>14</v>
      </c>
      <c r="B15" s="18"/>
      <c r="C15" s="18"/>
      <c r="D15" s="26" t="s">
        <v>275</v>
      </c>
      <c r="E15" s="26" t="s">
        <v>238</v>
      </c>
      <c r="F15" s="20" t="s">
        <v>216</v>
      </c>
      <c r="G15" s="18" t="s">
        <v>221</v>
      </c>
    </row>
    <row r="16" spans="1:9" hidden="1" x14ac:dyDescent="0.3">
      <c r="A16" s="20">
        <v>15</v>
      </c>
      <c r="B16" s="18"/>
      <c r="C16" s="18"/>
      <c r="D16" s="26" t="s">
        <v>239</v>
      </c>
      <c r="E16" s="26" t="s">
        <v>238</v>
      </c>
      <c r="F16" s="20" t="s">
        <v>216</v>
      </c>
      <c r="G16" s="18" t="s">
        <v>228</v>
      </c>
    </row>
    <row r="17" spans="1:7" hidden="1" x14ac:dyDescent="0.3">
      <c r="A17" s="32">
        <v>16</v>
      </c>
      <c r="B17" s="18"/>
      <c r="C17" s="18"/>
      <c r="D17" s="25" t="s">
        <v>240</v>
      </c>
      <c r="E17" s="18"/>
      <c r="F17" s="20" t="s">
        <v>216</v>
      </c>
      <c r="G17" s="18" t="s">
        <v>221</v>
      </c>
    </row>
    <row r="18" spans="1:7" x14ac:dyDescent="0.3">
      <c r="A18" s="20">
        <v>17</v>
      </c>
      <c r="B18" s="18"/>
      <c r="C18" s="18"/>
      <c r="D18" s="18" t="s">
        <v>268</v>
      </c>
      <c r="E18" s="18" t="s">
        <v>241</v>
      </c>
      <c r="F18" s="20" t="s">
        <v>211</v>
      </c>
      <c r="G18" s="18" t="s">
        <v>221</v>
      </c>
    </row>
    <row r="19" spans="1:7" x14ac:dyDescent="0.3">
      <c r="A19" s="20">
        <v>18</v>
      </c>
      <c r="B19" s="18"/>
      <c r="C19" s="18"/>
      <c r="D19" s="18" t="s">
        <v>242</v>
      </c>
      <c r="E19" s="18" t="s">
        <v>230</v>
      </c>
      <c r="F19" s="20" t="s">
        <v>211</v>
      </c>
      <c r="G19" s="18" t="s">
        <v>226</v>
      </c>
    </row>
    <row r="20" spans="1:7" hidden="1" x14ac:dyDescent="0.3">
      <c r="A20" s="20">
        <v>19</v>
      </c>
      <c r="B20" s="18"/>
      <c r="C20" s="18"/>
      <c r="D20" s="18" t="s">
        <v>243</v>
      </c>
      <c r="E20" s="18" t="s">
        <v>244</v>
      </c>
      <c r="F20" s="20" t="s">
        <v>216</v>
      </c>
      <c r="G20" s="18" t="s">
        <v>226</v>
      </c>
    </row>
    <row r="21" spans="1:7" hidden="1" x14ac:dyDescent="0.3">
      <c r="A21" s="32">
        <v>20</v>
      </c>
      <c r="B21" s="18"/>
      <c r="C21" s="18"/>
      <c r="D21" s="18" t="s">
        <v>245</v>
      </c>
      <c r="E21" s="26" t="s">
        <v>238</v>
      </c>
      <c r="F21" s="20" t="s">
        <v>216</v>
      </c>
      <c r="G21" s="18" t="s">
        <v>221</v>
      </c>
    </row>
    <row r="22" spans="1:7" x14ac:dyDescent="0.3">
      <c r="A22" s="20">
        <v>21</v>
      </c>
      <c r="B22" s="18"/>
      <c r="C22" s="18"/>
      <c r="D22" s="18" t="s">
        <v>246</v>
      </c>
      <c r="E22" s="18" t="s">
        <v>247</v>
      </c>
      <c r="F22" s="20" t="s">
        <v>211</v>
      </c>
      <c r="G22" s="18" t="s">
        <v>221</v>
      </c>
    </row>
    <row r="23" spans="1:7" x14ac:dyDescent="0.3">
      <c r="A23" s="20">
        <v>22</v>
      </c>
      <c r="B23" s="18"/>
      <c r="C23" s="18"/>
      <c r="D23" s="18" t="s">
        <v>248</v>
      </c>
      <c r="E23" s="18" t="s">
        <v>249</v>
      </c>
      <c r="F23" s="20" t="s">
        <v>211</v>
      </c>
      <c r="G23" s="18" t="s">
        <v>221</v>
      </c>
    </row>
    <row r="24" spans="1:7" x14ac:dyDescent="0.3">
      <c r="A24" s="20">
        <v>23</v>
      </c>
      <c r="B24" s="18"/>
      <c r="C24" s="18"/>
      <c r="D24" s="18" t="s">
        <v>250</v>
      </c>
      <c r="E24" s="18" t="s">
        <v>251</v>
      </c>
      <c r="F24" s="20" t="s">
        <v>211</v>
      </c>
      <c r="G24" s="18" t="s">
        <v>226</v>
      </c>
    </row>
    <row r="25" spans="1:7" hidden="1" x14ac:dyDescent="0.3">
      <c r="A25" s="20">
        <v>24</v>
      </c>
      <c r="B25" s="18"/>
      <c r="C25" s="18"/>
      <c r="D25" s="18" t="s">
        <v>252</v>
      </c>
      <c r="E25" s="18" t="s">
        <v>253</v>
      </c>
      <c r="F25" s="20" t="s">
        <v>216</v>
      </c>
      <c r="G25" s="18" t="s">
        <v>254</v>
      </c>
    </row>
    <row r="26" spans="1:7" x14ac:dyDescent="0.3">
      <c r="A26" s="20">
        <v>25</v>
      </c>
      <c r="B26" s="18"/>
      <c r="C26" s="18"/>
      <c r="D26" s="18" t="s">
        <v>255</v>
      </c>
      <c r="E26" s="18" t="s">
        <v>256</v>
      </c>
      <c r="F26" s="20" t="s">
        <v>211</v>
      </c>
      <c r="G26" s="18" t="s">
        <v>221</v>
      </c>
    </row>
    <row r="27" spans="1:7" x14ac:dyDescent="0.3">
      <c r="A27" s="20">
        <v>26</v>
      </c>
      <c r="B27" s="18"/>
      <c r="C27" s="18"/>
      <c r="D27" s="18" t="s">
        <v>257</v>
      </c>
      <c r="E27" s="18" t="s">
        <v>258</v>
      </c>
      <c r="F27" s="20" t="s">
        <v>211</v>
      </c>
      <c r="G27" s="18" t="s">
        <v>221</v>
      </c>
    </row>
    <row r="28" spans="1:7" x14ac:dyDescent="0.3">
      <c r="A28" s="20">
        <v>27</v>
      </c>
      <c r="B28" s="18"/>
      <c r="C28" s="18"/>
      <c r="D28" s="18" t="s">
        <v>259</v>
      </c>
      <c r="E28" s="18" t="s">
        <v>258</v>
      </c>
      <c r="F28" s="20" t="s">
        <v>211</v>
      </c>
      <c r="G28" s="18" t="s">
        <v>221</v>
      </c>
    </row>
    <row r="29" spans="1:7" x14ac:dyDescent="0.3">
      <c r="A29" s="20">
        <v>28</v>
      </c>
      <c r="B29" s="18"/>
      <c r="C29" s="18"/>
      <c r="D29" s="18" t="s">
        <v>260</v>
      </c>
      <c r="E29" s="18" t="s">
        <v>261</v>
      </c>
      <c r="F29" s="20" t="s">
        <v>211</v>
      </c>
      <c r="G29" s="18" t="s">
        <v>262</v>
      </c>
    </row>
    <row r="30" spans="1:7" x14ac:dyDescent="0.3">
      <c r="A30" s="20">
        <v>29</v>
      </c>
      <c r="B30" s="18"/>
      <c r="C30" s="18"/>
      <c r="D30" s="18" t="s">
        <v>263</v>
      </c>
      <c r="E30" s="18" t="s">
        <v>264</v>
      </c>
      <c r="F30" s="20" t="s">
        <v>211</v>
      </c>
      <c r="G30" s="18" t="s">
        <v>228</v>
      </c>
    </row>
    <row r="31" spans="1:7" s="27" customFormat="1" hidden="1" x14ac:dyDescent="0.3">
      <c r="A31" s="32">
        <v>30</v>
      </c>
      <c r="B31" s="22"/>
      <c r="C31" s="22"/>
      <c r="D31" s="22" t="s">
        <v>276</v>
      </c>
      <c r="E31" s="22"/>
      <c r="F31" s="10" t="s">
        <v>216</v>
      </c>
      <c r="G31" s="22" t="s">
        <v>226</v>
      </c>
    </row>
    <row r="32" spans="1:7" hidden="1" x14ac:dyDescent="0.3">
      <c r="A32" s="32">
        <v>31</v>
      </c>
      <c r="B32" s="18"/>
      <c r="C32" s="18"/>
      <c r="D32" s="18" t="s">
        <v>265</v>
      </c>
      <c r="E32" s="18"/>
      <c r="F32" s="20" t="s">
        <v>216</v>
      </c>
      <c r="G32" s="18" t="s">
        <v>221</v>
      </c>
    </row>
    <row r="33" spans="1:7" hidden="1" x14ac:dyDescent="0.3">
      <c r="A33" s="32">
        <v>32</v>
      </c>
      <c r="B33" s="18"/>
      <c r="C33" s="18"/>
      <c r="D33" s="18" t="s">
        <v>266</v>
      </c>
      <c r="E33" s="18"/>
      <c r="F33" s="20" t="s">
        <v>216</v>
      </c>
      <c r="G33" s="18" t="s">
        <v>221</v>
      </c>
    </row>
    <row r="34" spans="1:7" x14ac:dyDescent="0.3">
      <c r="A34" s="20">
        <v>33</v>
      </c>
      <c r="B34" s="18"/>
      <c r="C34" s="18"/>
      <c r="D34" s="18" t="s">
        <v>267</v>
      </c>
      <c r="E34" s="18"/>
      <c r="F34" s="20" t="s">
        <v>211</v>
      </c>
      <c r="G34" s="18" t="s">
        <v>221</v>
      </c>
    </row>
    <row r="35" spans="1:7" x14ac:dyDescent="0.3">
      <c r="A35" s="20"/>
      <c r="B35" s="18"/>
      <c r="C35" s="18"/>
      <c r="D35" s="18"/>
      <c r="E35" s="18"/>
      <c r="F35" s="20"/>
      <c r="G35" s="18"/>
    </row>
  </sheetData>
  <autoFilter ref="A1:H34" xr:uid="{00000000-0009-0000-0000-000002000000}">
    <filterColumn colId="5">
      <filters>
        <filter val="A"/>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7"/>
  <sheetViews>
    <sheetView workbookViewId="0">
      <selection activeCell="E17" sqref="E17"/>
    </sheetView>
  </sheetViews>
  <sheetFormatPr defaultRowHeight="14.4" x14ac:dyDescent="0.3"/>
  <cols>
    <col min="1" max="1" width="10.21875" bestFit="1" customWidth="1"/>
    <col min="4" max="4" width="11" bestFit="1" customWidth="1"/>
    <col min="5" max="5" width="15.21875" bestFit="1" customWidth="1"/>
    <col min="6" max="6" width="13.5546875" bestFit="1" customWidth="1"/>
    <col min="10" max="10" width="11.77734375" bestFit="1" customWidth="1"/>
    <col min="11" max="13" width="11.77734375" customWidth="1"/>
    <col min="14" max="14" width="14.5546875" bestFit="1" customWidth="1"/>
    <col min="16" max="16" width="14.77734375" bestFit="1" customWidth="1"/>
    <col min="17" max="22" width="13.77734375" customWidth="1"/>
    <col min="23" max="23" width="22.77734375" bestFit="1" customWidth="1"/>
    <col min="24" max="25" width="22.77734375" customWidth="1"/>
    <col min="29" max="29" width="12.21875" bestFit="1" customWidth="1"/>
    <col min="30" max="30" width="10.5546875" bestFit="1" customWidth="1"/>
    <col min="32" max="32" width="12.5546875" bestFit="1" customWidth="1"/>
  </cols>
  <sheetData>
    <row r="1" spans="1:35" x14ac:dyDescent="0.3">
      <c r="A1" s="61" t="s">
        <v>98</v>
      </c>
      <c r="B1" s="61"/>
      <c r="C1" s="63" t="s">
        <v>98</v>
      </c>
      <c r="D1" s="61" t="s">
        <v>186</v>
      </c>
      <c r="E1" s="33" t="s">
        <v>293</v>
      </c>
      <c r="F1" s="61" t="s">
        <v>278</v>
      </c>
      <c r="G1" s="61"/>
      <c r="H1" s="61"/>
      <c r="I1" s="61"/>
      <c r="J1" s="61"/>
      <c r="K1" s="61"/>
      <c r="L1" s="61"/>
      <c r="M1" s="61"/>
      <c r="N1" s="61"/>
      <c r="O1" s="61"/>
      <c r="P1" s="65" t="s">
        <v>282</v>
      </c>
      <c r="Q1" s="66"/>
      <c r="R1" s="66"/>
      <c r="S1" s="66"/>
      <c r="T1" s="66"/>
      <c r="U1" s="66"/>
      <c r="V1" s="66"/>
      <c r="W1" s="66"/>
      <c r="X1" s="66"/>
      <c r="Y1" s="66"/>
      <c r="Z1" s="66"/>
      <c r="AA1" s="66"/>
      <c r="AB1" s="66"/>
      <c r="AC1" s="66"/>
      <c r="AD1" s="66"/>
      <c r="AE1" s="66"/>
      <c r="AF1" s="66"/>
      <c r="AG1" s="67"/>
      <c r="AH1" s="63" t="s">
        <v>37</v>
      </c>
      <c r="AI1" s="61" t="s">
        <v>3</v>
      </c>
    </row>
    <row r="2" spans="1:35" x14ac:dyDescent="0.3">
      <c r="A2" s="33" t="s">
        <v>174</v>
      </c>
      <c r="B2" s="33" t="s">
        <v>141</v>
      </c>
      <c r="C2" s="64"/>
      <c r="D2" s="61"/>
      <c r="E2" s="33" t="s">
        <v>63</v>
      </c>
      <c r="F2" s="33" t="s">
        <v>279</v>
      </c>
      <c r="G2" s="33" t="s">
        <v>280</v>
      </c>
      <c r="H2" s="33" t="s">
        <v>32</v>
      </c>
      <c r="I2" s="33" t="s">
        <v>33</v>
      </c>
      <c r="J2" s="33" t="s">
        <v>34</v>
      </c>
      <c r="K2" s="33" t="s">
        <v>284</v>
      </c>
      <c r="L2" s="33" t="s">
        <v>281</v>
      </c>
      <c r="M2" s="33" t="s">
        <v>8</v>
      </c>
      <c r="N2" s="33" t="s">
        <v>308</v>
      </c>
      <c r="O2" s="33" t="s">
        <v>37</v>
      </c>
      <c r="P2" s="39" t="s">
        <v>289</v>
      </c>
      <c r="Q2" s="33" t="s">
        <v>291</v>
      </c>
      <c r="R2" s="33" t="s">
        <v>292</v>
      </c>
      <c r="S2" s="33" t="s">
        <v>49</v>
      </c>
      <c r="T2" s="39" t="s">
        <v>46</v>
      </c>
      <c r="U2" s="33" t="s">
        <v>388</v>
      </c>
      <c r="V2" s="33" t="s">
        <v>55</v>
      </c>
      <c r="W2" s="33" t="s">
        <v>367</v>
      </c>
      <c r="X2" s="33" t="s">
        <v>389</v>
      </c>
      <c r="Y2" s="39" t="s">
        <v>390</v>
      </c>
      <c r="Z2" s="33" t="s">
        <v>280</v>
      </c>
      <c r="AA2" s="33" t="s">
        <v>32</v>
      </c>
      <c r="AB2" s="33" t="s">
        <v>33</v>
      </c>
      <c r="AC2" s="33" t="s">
        <v>34</v>
      </c>
      <c r="AD2" s="33" t="s">
        <v>284</v>
      </c>
      <c r="AE2" s="33" t="s">
        <v>281</v>
      </c>
      <c r="AF2" s="33" t="s">
        <v>283</v>
      </c>
      <c r="AG2" s="33" t="s">
        <v>285</v>
      </c>
      <c r="AH2" s="64"/>
      <c r="AI2" s="61"/>
    </row>
    <row r="3" spans="1:35" x14ac:dyDescent="0.3">
      <c r="A3" s="2" t="s">
        <v>286</v>
      </c>
      <c r="B3" s="2" t="s">
        <v>287</v>
      </c>
      <c r="C3" s="2" t="s">
        <v>286</v>
      </c>
      <c r="D3" s="28" t="s">
        <v>288</v>
      </c>
      <c r="E3" s="28" t="s">
        <v>300</v>
      </c>
      <c r="F3" s="28">
        <v>5000000</v>
      </c>
      <c r="G3" s="28">
        <v>10000</v>
      </c>
      <c r="H3" s="28">
        <v>20000</v>
      </c>
      <c r="I3" s="28">
        <v>10000</v>
      </c>
      <c r="J3" s="28">
        <v>10000</v>
      </c>
      <c r="K3" s="28">
        <v>5000</v>
      </c>
      <c r="L3" s="28">
        <v>5000</v>
      </c>
      <c r="M3" s="28">
        <v>10000</v>
      </c>
      <c r="N3" s="28">
        <v>10000</v>
      </c>
      <c r="O3" s="28">
        <f>SUM(F3:N3)</f>
        <v>5080000</v>
      </c>
      <c r="P3" s="45">
        <v>500000</v>
      </c>
      <c r="Q3" s="28">
        <v>100000</v>
      </c>
      <c r="R3" s="28">
        <v>100000</v>
      </c>
      <c r="S3" s="28">
        <v>1500000</v>
      </c>
      <c r="T3" s="45">
        <v>660000</v>
      </c>
      <c r="U3" s="28">
        <v>50000</v>
      </c>
      <c r="V3" s="28">
        <v>375000</v>
      </c>
      <c r="W3" s="28">
        <v>16500</v>
      </c>
      <c r="X3" s="28">
        <v>50000</v>
      </c>
      <c r="Y3" s="45">
        <v>500000</v>
      </c>
      <c r="Z3" s="28">
        <v>10000</v>
      </c>
      <c r="AA3" s="28">
        <v>25000</v>
      </c>
      <c r="AB3" s="28">
        <v>8000</v>
      </c>
      <c r="AC3" s="28">
        <v>8000</v>
      </c>
      <c r="AD3" s="28">
        <v>3000</v>
      </c>
      <c r="AE3" s="28">
        <v>3000</v>
      </c>
      <c r="AF3" s="28">
        <v>10000</v>
      </c>
      <c r="AG3" s="28">
        <v>3000</v>
      </c>
      <c r="AH3" s="28">
        <f>SUM(P3:AG3)</f>
        <v>3921500</v>
      </c>
      <c r="AI3" s="28">
        <f>O3-AH3</f>
        <v>1158500</v>
      </c>
    </row>
    <row r="4" spans="1:35" x14ac:dyDescent="0.3">
      <c r="Y4" s="29" t="s">
        <v>458</v>
      </c>
    </row>
    <row r="5" spans="1:35" x14ac:dyDescent="0.3">
      <c r="N5" s="62" t="s">
        <v>289</v>
      </c>
      <c r="O5" t="s">
        <v>463</v>
      </c>
      <c r="P5" t="s">
        <v>462</v>
      </c>
    </row>
    <row r="6" spans="1:35" x14ac:dyDescent="0.3">
      <c r="N6" s="62"/>
      <c r="O6" t="s">
        <v>464</v>
      </c>
      <c r="P6" t="s">
        <v>465</v>
      </c>
    </row>
    <row r="7" spans="1:35" x14ac:dyDescent="0.3">
      <c r="N7" s="62"/>
      <c r="O7" t="s">
        <v>466</v>
      </c>
    </row>
  </sheetData>
  <mergeCells count="8">
    <mergeCell ref="AI1:AI2"/>
    <mergeCell ref="F1:O1"/>
    <mergeCell ref="D1:D2"/>
    <mergeCell ref="N5:N7"/>
    <mergeCell ref="A1:B1"/>
    <mergeCell ref="C1:C2"/>
    <mergeCell ref="P1:AG1"/>
    <mergeCell ref="AH1:AH2"/>
  </mergeCells>
  <dataValidations count="2">
    <dataValidation type="list" allowBlank="1" showInputMessage="1" showErrorMessage="1" sqref="D3" xr:uid="{00000000-0002-0000-0300-000000000000}">
      <formula1>"BVM - MAA, BVM - BLR, BVM - HYD"</formula1>
    </dataValidation>
    <dataValidation type="list" allowBlank="1" showInputMessage="1" showErrorMessage="1" sqref="E3" xr:uid="{00000000-0002-0000-0300-000001000000}">
      <formula1>"OWN, ATTACH, MARKET, ALL"</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4"/>
  <sheetViews>
    <sheetView workbookViewId="0">
      <selection activeCell="H3" sqref="H3"/>
    </sheetView>
  </sheetViews>
  <sheetFormatPr defaultRowHeight="14.4" x14ac:dyDescent="0.3"/>
  <cols>
    <col min="1" max="2" width="10.21875" bestFit="1" customWidth="1"/>
    <col min="3" max="3" width="10.21875" customWidth="1"/>
    <col min="4" max="4" width="11" bestFit="1" customWidth="1"/>
    <col min="5" max="5" width="15.21875" bestFit="1" customWidth="1"/>
    <col min="6" max="6" width="11.5546875" bestFit="1" customWidth="1"/>
    <col min="7" max="7" width="12.77734375" bestFit="1" customWidth="1"/>
    <col min="8" max="8" width="13.5546875" bestFit="1" customWidth="1"/>
    <col min="12" max="12" width="11.77734375" bestFit="1" customWidth="1"/>
    <col min="13" max="16" width="11.77734375" customWidth="1"/>
    <col min="18" max="18" width="13.77734375" bestFit="1" customWidth="1"/>
    <col min="19" max="25" width="13.77734375" customWidth="1"/>
    <col min="26" max="26" width="22.77734375" bestFit="1" customWidth="1"/>
    <col min="27" max="28" width="22.77734375" customWidth="1"/>
    <col min="32" max="32" width="12.21875" bestFit="1" customWidth="1"/>
    <col min="33" max="33" width="10.5546875" bestFit="1" customWidth="1"/>
    <col min="35" max="35" width="12.5546875" bestFit="1" customWidth="1"/>
  </cols>
  <sheetData>
    <row r="1" spans="1:38" x14ac:dyDescent="0.3">
      <c r="A1" s="68" t="s">
        <v>98</v>
      </c>
      <c r="B1" s="68"/>
      <c r="C1" s="63" t="s">
        <v>98</v>
      </c>
      <c r="D1" s="68" t="s">
        <v>186</v>
      </c>
      <c r="E1" s="46" t="s">
        <v>293</v>
      </c>
      <c r="F1" s="61" t="s">
        <v>119</v>
      </c>
      <c r="G1" s="63" t="s">
        <v>145</v>
      </c>
      <c r="H1" s="61" t="s">
        <v>278</v>
      </c>
      <c r="I1" s="61"/>
      <c r="J1" s="61"/>
      <c r="K1" s="61"/>
      <c r="L1" s="61"/>
      <c r="M1" s="61"/>
      <c r="N1" s="61"/>
      <c r="O1" s="61"/>
      <c r="P1" s="61"/>
      <c r="Q1" s="61"/>
      <c r="R1" s="65" t="s">
        <v>282</v>
      </c>
      <c r="S1" s="66"/>
      <c r="T1" s="66"/>
      <c r="U1" s="66"/>
      <c r="V1" s="66"/>
      <c r="W1" s="66"/>
      <c r="X1" s="66"/>
      <c r="Y1" s="66"/>
      <c r="Z1" s="66"/>
      <c r="AA1" s="66"/>
      <c r="AB1" s="66"/>
      <c r="AC1" s="66"/>
      <c r="AD1" s="66"/>
      <c r="AE1" s="66"/>
      <c r="AF1" s="66"/>
      <c r="AG1" s="66"/>
      <c r="AH1" s="66"/>
      <c r="AI1" s="66"/>
      <c r="AJ1" s="67"/>
      <c r="AK1" s="63" t="s">
        <v>37</v>
      </c>
      <c r="AL1" s="61" t="s">
        <v>3</v>
      </c>
    </row>
    <row r="2" spans="1:38" x14ac:dyDescent="0.3">
      <c r="A2" s="46" t="s">
        <v>174</v>
      </c>
      <c r="B2" s="46" t="s">
        <v>141</v>
      </c>
      <c r="C2" s="64"/>
      <c r="D2" s="68"/>
      <c r="E2" s="46" t="s">
        <v>63</v>
      </c>
      <c r="F2" s="61"/>
      <c r="G2" s="64"/>
      <c r="H2" s="33" t="s">
        <v>279</v>
      </c>
      <c r="I2" s="33" t="s">
        <v>280</v>
      </c>
      <c r="J2" s="33" t="s">
        <v>32</v>
      </c>
      <c r="K2" s="33" t="s">
        <v>33</v>
      </c>
      <c r="L2" s="33" t="s">
        <v>34</v>
      </c>
      <c r="M2" s="33" t="s">
        <v>284</v>
      </c>
      <c r="N2" s="33" t="s">
        <v>281</v>
      </c>
      <c r="O2" s="33" t="s">
        <v>8</v>
      </c>
      <c r="P2" s="33" t="s">
        <v>308</v>
      </c>
      <c r="Q2" s="33" t="s">
        <v>37</v>
      </c>
      <c r="R2" s="39" t="s">
        <v>289</v>
      </c>
      <c r="S2" s="39" t="s">
        <v>290</v>
      </c>
      <c r="T2" s="33" t="s">
        <v>291</v>
      </c>
      <c r="U2" s="33" t="s">
        <v>292</v>
      </c>
      <c r="V2" s="33" t="s">
        <v>49</v>
      </c>
      <c r="W2" s="33" t="s">
        <v>46</v>
      </c>
      <c r="X2" s="33" t="s">
        <v>388</v>
      </c>
      <c r="Y2" s="33" t="s">
        <v>55</v>
      </c>
      <c r="Z2" s="33" t="s">
        <v>367</v>
      </c>
      <c r="AA2" s="33" t="s">
        <v>389</v>
      </c>
      <c r="AB2" s="33" t="s">
        <v>390</v>
      </c>
      <c r="AC2" s="33" t="s">
        <v>280</v>
      </c>
      <c r="AD2" s="33" t="s">
        <v>32</v>
      </c>
      <c r="AE2" s="33" t="s">
        <v>33</v>
      </c>
      <c r="AF2" s="33" t="s">
        <v>34</v>
      </c>
      <c r="AG2" s="33" t="s">
        <v>284</v>
      </c>
      <c r="AH2" s="33" t="s">
        <v>281</v>
      </c>
      <c r="AI2" s="33" t="s">
        <v>283</v>
      </c>
      <c r="AJ2" s="33" t="s">
        <v>285</v>
      </c>
      <c r="AK2" s="64"/>
      <c r="AL2" s="61"/>
    </row>
    <row r="3" spans="1:38" x14ac:dyDescent="0.3">
      <c r="A3" s="2" t="s">
        <v>286</v>
      </c>
      <c r="B3" s="2" t="s">
        <v>287</v>
      </c>
      <c r="C3" s="2" t="s">
        <v>286</v>
      </c>
      <c r="D3" s="28" t="s">
        <v>288</v>
      </c>
      <c r="E3" s="28" t="s">
        <v>300</v>
      </c>
      <c r="F3" s="28" t="s">
        <v>294</v>
      </c>
      <c r="G3" s="28" t="s">
        <v>391</v>
      </c>
      <c r="H3" s="28">
        <v>5000000</v>
      </c>
      <c r="I3" s="28">
        <v>10000</v>
      </c>
      <c r="J3" s="28">
        <v>20000</v>
      </c>
      <c r="K3" s="28">
        <v>10000</v>
      </c>
      <c r="L3" s="28">
        <v>10000</v>
      </c>
      <c r="M3" s="28">
        <v>5000</v>
      </c>
      <c r="N3" s="28">
        <v>5000</v>
      </c>
      <c r="O3" s="28">
        <v>10000</v>
      </c>
      <c r="P3" s="28">
        <v>10000</v>
      </c>
      <c r="Q3" s="28">
        <f>SUM(H3:P3)</f>
        <v>5080000</v>
      </c>
      <c r="R3" s="45">
        <v>500000</v>
      </c>
      <c r="S3" s="45">
        <v>200000</v>
      </c>
      <c r="T3" s="28">
        <v>100000</v>
      </c>
      <c r="U3" s="28">
        <v>100000</v>
      </c>
      <c r="V3" s="28">
        <v>1500000</v>
      </c>
      <c r="W3" s="28">
        <v>660000</v>
      </c>
      <c r="X3" s="28">
        <v>50000</v>
      </c>
      <c r="Y3" s="28">
        <v>375000</v>
      </c>
      <c r="Z3" s="28">
        <v>16500</v>
      </c>
      <c r="AA3" s="28">
        <v>50000</v>
      </c>
      <c r="AB3" s="28">
        <v>500000</v>
      </c>
      <c r="AC3" s="28">
        <v>10000</v>
      </c>
      <c r="AD3" s="28">
        <v>25000</v>
      </c>
      <c r="AE3" s="28">
        <v>8000</v>
      </c>
      <c r="AF3" s="28">
        <v>8000</v>
      </c>
      <c r="AG3" s="28">
        <v>3000</v>
      </c>
      <c r="AH3" s="28">
        <v>3000</v>
      </c>
      <c r="AI3" s="28">
        <v>10000</v>
      </c>
      <c r="AJ3" s="28">
        <v>3000</v>
      </c>
      <c r="AK3" s="28">
        <f>SUM(R3:AJ3)</f>
        <v>4121500</v>
      </c>
      <c r="AL3" s="28">
        <f>Q3-AK3</f>
        <v>958500</v>
      </c>
    </row>
    <row r="4" spans="1:38" x14ac:dyDescent="0.3">
      <c r="A4" t="s">
        <v>467</v>
      </c>
      <c r="B4" t="s">
        <v>467</v>
      </c>
    </row>
  </sheetData>
  <mergeCells count="9">
    <mergeCell ref="A1:B1"/>
    <mergeCell ref="F1:F2"/>
    <mergeCell ref="AK1:AK2"/>
    <mergeCell ref="AL1:AL2"/>
    <mergeCell ref="C1:C2"/>
    <mergeCell ref="G1:G2"/>
    <mergeCell ref="D1:D2"/>
    <mergeCell ref="H1:Q1"/>
    <mergeCell ref="R1:AJ1"/>
  </mergeCells>
  <dataValidations count="3">
    <dataValidation type="list" allowBlank="1" showInputMessage="1" showErrorMessage="1" sqref="G3" xr:uid="{00000000-0002-0000-0400-000000000000}">
      <formula1>"ACE, 407, 14FT, 17FT, 20FT"</formula1>
    </dataValidation>
    <dataValidation type="list" allowBlank="1" showInputMessage="1" showErrorMessage="1" sqref="D3" xr:uid="{00000000-0002-0000-0400-000001000000}">
      <formula1>"BVM - MAA, BVM - BLR, BVM - HYD"</formula1>
    </dataValidation>
    <dataValidation type="list" allowBlank="1" showInputMessage="1" showErrorMessage="1" sqref="E3" xr:uid="{00000000-0002-0000-0400-000002000000}">
      <formula1>"OWN, ATTACH, MARKET, ALL"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3"/>
  <sheetViews>
    <sheetView topLeftCell="W1" workbookViewId="0">
      <selection activeCell="E4" sqref="E4"/>
    </sheetView>
  </sheetViews>
  <sheetFormatPr defaultRowHeight="14.4" x14ac:dyDescent="0.3"/>
  <cols>
    <col min="4" max="4" width="17.21875" bestFit="1" customWidth="1"/>
    <col min="5" max="7" width="17.21875" customWidth="1"/>
    <col min="8" max="8" width="11.5546875" bestFit="1" customWidth="1"/>
    <col min="9" max="9" width="12.77734375" bestFit="1" customWidth="1"/>
    <col min="10" max="10" width="13.5546875" bestFit="1" customWidth="1"/>
    <col min="14" max="14" width="11.77734375" bestFit="1" customWidth="1"/>
    <col min="15" max="18" width="11.77734375" customWidth="1"/>
    <col min="20" max="20" width="13.77734375" bestFit="1" customWidth="1"/>
    <col min="21" max="27" width="13.77734375" customWidth="1"/>
    <col min="28" max="28" width="22.77734375" bestFit="1" customWidth="1"/>
    <col min="29" max="30" width="22.77734375" customWidth="1"/>
    <col min="34" max="34" width="12.21875" bestFit="1" customWidth="1"/>
    <col min="35" max="35" width="10.5546875" bestFit="1" customWidth="1"/>
    <col min="37" max="37" width="12.5546875" bestFit="1" customWidth="1"/>
  </cols>
  <sheetData>
    <row r="1" spans="1:40" x14ac:dyDescent="0.3">
      <c r="A1" s="61" t="s">
        <v>98</v>
      </c>
      <c r="B1" s="61"/>
      <c r="C1" s="63" t="s">
        <v>98</v>
      </c>
      <c r="D1" s="61" t="s">
        <v>165</v>
      </c>
      <c r="E1" s="61" t="s">
        <v>176</v>
      </c>
      <c r="F1" s="63" t="s">
        <v>186</v>
      </c>
      <c r="G1" s="33" t="s">
        <v>293</v>
      </c>
      <c r="H1" s="61" t="s">
        <v>119</v>
      </c>
      <c r="I1" s="63" t="s">
        <v>145</v>
      </c>
      <c r="J1" s="61" t="s">
        <v>278</v>
      </c>
      <c r="K1" s="61"/>
      <c r="L1" s="61"/>
      <c r="M1" s="61"/>
      <c r="N1" s="61"/>
      <c r="O1" s="61"/>
      <c r="P1" s="61"/>
      <c r="Q1" s="61"/>
      <c r="R1" s="61"/>
      <c r="S1" s="61"/>
      <c r="T1" s="65" t="s">
        <v>282</v>
      </c>
      <c r="U1" s="66"/>
      <c r="V1" s="66"/>
      <c r="W1" s="66"/>
      <c r="X1" s="66"/>
      <c r="Y1" s="66"/>
      <c r="Z1" s="66"/>
      <c r="AA1" s="66"/>
      <c r="AB1" s="66"/>
      <c r="AC1" s="66"/>
      <c r="AD1" s="66"/>
      <c r="AE1" s="66"/>
      <c r="AF1" s="66"/>
      <c r="AG1" s="66"/>
      <c r="AH1" s="66"/>
      <c r="AI1" s="66"/>
      <c r="AJ1" s="66"/>
      <c r="AK1" s="66"/>
      <c r="AL1" s="67"/>
      <c r="AM1" s="63" t="s">
        <v>37</v>
      </c>
      <c r="AN1" s="61" t="s">
        <v>3</v>
      </c>
    </row>
    <row r="2" spans="1:40" x14ac:dyDescent="0.3">
      <c r="A2" s="33" t="s">
        <v>174</v>
      </c>
      <c r="B2" s="33" t="s">
        <v>141</v>
      </c>
      <c r="C2" s="64"/>
      <c r="D2" s="61"/>
      <c r="E2" s="61"/>
      <c r="F2" s="64"/>
      <c r="G2" s="33" t="s">
        <v>63</v>
      </c>
      <c r="H2" s="61"/>
      <c r="I2" s="64"/>
      <c r="J2" s="33" t="s">
        <v>279</v>
      </c>
      <c r="K2" s="33" t="s">
        <v>280</v>
      </c>
      <c r="L2" s="33" t="s">
        <v>32</v>
      </c>
      <c r="M2" s="33" t="s">
        <v>33</v>
      </c>
      <c r="N2" s="33" t="s">
        <v>34</v>
      </c>
      <c r="O2" s="33" t="s">
        <v>284</v>
      </c>
      <c r="P2" s="33" t="s">
        <v>281</v>
      </c>
      <c r="Q2" s="33" t="s">
        <v>8</v>
      </c>
      <c r="R2" s="33" t="s">
        <v>308</v>
      </c>
      <c r="S2" s="33" t="s">
        <v>37</v>
      </c>
      <c r="T2" s="39" t="s">
        <v>289</v>
      </c>
      <c r="U2" s="39" t="s">
        <v>290</v>
      </c>
      <c r="V2" s="39" t="s">
        <v>291</v>
      </c>
      <c r="W2" s="39" t="s">
        <v>292</v>
      </c>
      <c r="X2" s="39" t="s">
        <v>49</v>
      </c>
      <c r="Y2" s="39" t="s">
        <v>46</v>
      </c>
      <c r="Z2" s="39" t="s">
        <v>388</v>
      </c>
      <c r="AA2" s="39" t="s">
        <v>55</v>
      </c>
      <c r="AB2" s="39" t="s">
        <v>367</v>
      </c>
      <c r="AC2" s="39" t="s">
        <v>389</v>
      </c>
      <c r="AD2" s="39" t="s">
        <v>390</v>
      </c>
      <c r="AE2" s="33" t="s">
        <v>280</v>
      </c>
      <c r="AF2" s="33" t="s">
        <v>32</v>
      </c>
      <c r="AG2" s="33" t="s">
        <v>33</v>
      </c>
      <c r="AH2" s="33" t="s">
        <v>34</v>
      </c>
      <c r="AI2" s="33" t="s">
        <v>284</v>
      </c>
      <c r="AJ2" s="33" t="s">
        <v>281</v>
      </c>
      <c r="AK2" s="33" t="s">
        <v>283</v>
      </c>
      <c r="AL2" s="33" t="s">
        <v>285</v>
      </c>
      <c r="AM2" s="64"/>
      <c r="AN2" s="61"/>
    </row>
    <row r="3" spans="1:40" x14ac:dyDescent="0.3">
      <c r="A3" s="2" t="s">
        <v>286</v>
      </c>
      <c r="B3" s="2" t="s">
        <v>287</v>
      </c>
      <c r="C3" s="2" t="s">
        <v>286</v>
      </c>
      <c r="D3" s="31" t="s">
        <v>295</v>
      </c>
      <c r="E3" s="28" t="s">
        <v>353</v>
      </c>
      <c r="F3" s="31" t="s">
        <v>288</v>
      </c>
      <c r="G3" s="28" t="s">
        <v>300</v>
      </c>
      <c r="H3" s="28" t="s">
        <v>294</v>
      </c>
      <c r="I3" s="28" t="s">
        <v>391</v>
      </c>
      <c r="J3" s="28">
        <v>5000000</v>
      </c>
      <c r="K3" s="28">
        <v>10000</v>
      </c>
      <c r="L3" s="28">
        <v>20000</v>
      </c>
      <c r="M3" s="28">
        <v>10000</v>
      </c>
      <c r="N3" s="28">
        <v>10000</v>
      </c>
      <c r="O3" s="28">
        <v>5000</v>
      </c>
      <c r="P3" s="28">
        <v>5000</v>
      </c>
      <c r="Q3" s="28">
        <v>10000</v>
      </c>
      <c r="R3" s="28">
        <v>10000</v>
      </c>
      <c r="S3" s="28">
        <f>SUM(J3:R3)</f>
        <v>5080000</v>
      </c>
      <c r="T3" s="45">
        <v>500000</v>
      </c>
      <c r="U3" s="45">
        <v>200000</v>
      </c>
      <c r="V3" s="45">
        <v>100000</v>
      </c>
      <c r="W3" s="45">
        <v>100000</v>
      </c>
      <c r="X3" s="45">
        <v>1500000</v>
      </c>
      <c r="Y3" s="45">
        <v>660000</v>
      </c>
      <c r="Z3" s="45">
        <v>50000</v>
      </c>
      <c r="AA3" s="45">
        <v>375000</v>
      </c>
      <c r="AB3" s="45">
        <v>16500</v>
      </c>
      <c r="AC3" s="45">
        <v>50000</v>
      </c>
      <c r="AD3" s="45">
        <v>500000</v>
      </c>
      <c r="AE3" s="28">
        <v>10000</v>
      </c>
      <c r="AF3" s="28">
        <v>25000</v>
      </c>
      <c r="AG3" s="28">
        <v>8000</v>
      </c>
      <c r="AH3" s="28">
        <v>8000</v>
      </c>
      <c r="AI3" s="28">
        <v>3000</v>
      </c>
      <c r="AJ3" s="28">
        <v>3000</v>
      </c>
      <c r="AK3" s="28">
        <v>10000</v>
      </c>
      <c r="AL3" s="28">
        <v>3000</v>
      </c>
      <c r="AM3" s="28">
        <f>SUM(T3:AL3)</f>
        <v>4121500</v>
      </c>
      <c r="AN3" s="28">
        <f>S3-AM3</f>
        <v>958500</v>
      </c>
    </row>
  </sheetData>
  <mergeCells count="11">
    <mergeCell ref="A1:B1"/>
    <mergeCell ref="D1:D2"/>
    <mergeCell ref="AM1:AM2"/>
    <mergeCell ref="AN1:AN2"/>
    <mergeCell ref="E1:E2"/>
    <mergeCell ref="C1:C2"/>
    <mergeCell ref="F1:F2"/>
    <mergeCell ref="H1:H2"/>
    <mergeCell ref="I1:I2"/>
    <mergeCell ref="J1:S1"/>
    <mergeCell ref="T1:AL1"/>
  </mergeCells>
  <dataValidations count="5">
    <dataValidation type="list" allowBlank="1" showInputMessage="1" showErrorMessage="1" sqref="D3" xr:uid="{00000000-0002-0000-0500-000000000000}">
      <formula1>"EIPL, DHL, CEVA, GEODIS, DBS"</formula1>
    </dataValidation>
    <dataValidation type="list" allowBlank="1" showInputMessage="1" showErrorMessage="1" sqref="F3" xr:uid="{00000000-0002-0000-0500-000001000000}">
      <formula1>"BVM - MAA, BVM - BLR, BVM - HYD"</formula1>
    </dataValidation>
    <dataValidation type="list" allowBlank="1" showInputMessage="1" showErrorMessage="1" sqref="I3" xr:uid="{00000000-0002-0000-0500-000002000000}">
      <formula1>"ACE, 407, 14FT, 17FT, 20FT"</formula1>
    </dataValidation>
    <dataValidation type="list" allowBlank="1" showInputMessage="1" showErrorMessage="1" sqref="G3" xr:uid="{00000000-0002-0000-0500-000003000000}">
      <formula1>"OWN, ATTACH, MARKET, ALL"</formula1>
    </dataValidation>
    <dataValidation type="list" allowBlank="1" showInputMessage="1" showErrorMessage="1" sqref="E3" xr:uid="{00000000-0002-0000-0500-000004000000}">
      <formula1>"AIR EXPORT, AIR IMPORT, OCEAN EXPORT, OCEAN IMPORT, TRANSCON, CHB, OM, WAREHOUSE"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Filters</vt:lpstr>
      <vt:lpstr>WMS-Ops Reports</vt:lpstr>
      <vt:lpstr>WMS-Mgmt Reports</vt:lpstr>
      <vt:lpstr>Sales reports</vt:lpstr>
      <vt:lpstr>Details of Reports</vt:lpstr>
      <vt:lpstr>Dashboard &amp; Alert</vt:lpstr>
      <vt:lpstr>Location P&amp;L</vt:lpstr>
      <vt:lpstr>Vehicle P&amp;L</vt:lpstr>
      <vt:lpstr>Customer P&amp;L</vt:lpstr>
      <vt:lpstr>Movement wise P&amp;L</vt:lpstr>
      <vt:lpstr>Business model wise p&amp;L</vt:lpstr>
      <vt:lpstr>P &amp; L per KM</vt:lpstr>
      <vt:lpstr>P&amp;L PER KG</vt:lpstr>
      <vt:lpstr>Business lost reason</vt:lpstr>
      <vt:lpstr> Newcus-Add buzz fm ext cus rev</vt:lpstr>
      <vt:lpstr>Exra day-hour-km revenue</vt:lpstr>
      <vt:lpstr>Inv nt done</vt:lpstr>
      <vt:lpstr>Claims</vt:lpstr>
      <vt:lpstr>Incident-accident</vt:lpstr>
      <vt:lpstr>Mileage</vt:lpstr>
      <vt:lpstr>Diesel exp &amp; Rev</vt:lpstr>
      <vt:lpstr>Preventive main report</vt:lpstr>
      <vt:lpstr>Idle vehicle with reason</vt:lpstr>
      <vt:lpstr>Halting time</vt:lpstr>
      <vt:lpstr>Daily vehicle trips</vt:lpstr>
      <vt:lpstr>Route deviation</vt:lpstr>
      <vt:lpstr>Attach vehicle usage</vt:lpstr>
      <vt:lpstr>Vendor P&amp;L</vt:lpstr>
      <vt:lpstr>Empty</vt:lpstr>
      <vt:lpstr>Idle driver</vt:lpstr>
      <vt:lpstr>Driver adv</vt:lpstr>
      <vt:lpstr>DMR - oncall</vt:lpstr>
      <vt:lpstr>DMR - Prime trip</vt:lpstr>
      <vt:lpstr>C-NOTE pending report - CS</vt:lpstr>
      <vt:lpstr>Own vs market sales - DH &amp; VH</vt:lpstr>
      <vt:lpstr>Maint report - VH</vt:lpstr>
      <vt:lpstr>Vehicle renewal doc report </vt:lpstr>
      <vt:lpstr>Periodic maint report - VH</vt:lpstr>
      <vt:lpstr>Ref no pending rept DH &amp; VH</vt:lpstr>
      <vt:lpstr>Trip cancel rept DH &amp; VH</vt:lpstr>
      <vt:lpstr>Non clear POD rept</vt:lpstr>
      <vt:lpstr>Vehicle utilization rept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 - BVM</dc:creator>
  <cp:lastModifiedBy>SONY - BVM</cp:lastModifiedBy>
  <dcterms:created xsi:type="dcterms:W3CDTF">2021-03-07T04:37:55Z</dcterms:created>
  <dcterms:modified xsi:type="dcterms:W3CDTF">2023-05-19T07:06:47Z</dcterms:modified>
</cp:coreProperties>
</file>