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Jose Miguel\Documents\tinto programa\tinto-programas-3\database\DATA\XSLX\"/>
    </mc:Choice>
  </mc:AlternateContent>
  <xr:revisionPtr revIDLastSave="0" documentId="13_ncr:1_{F09B59A7-D009-4BE1-9C55-B69AEB1FEF8B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27-06-22" sheetId="1" r:id="rId1"/>
    <sheet name="28-06-22" sheetId="2" r:id="rId2"/>
    <sheet name="29-06-22" sheetId="3" r:id="rId3"/>
    <sheet name="30-06-22" sheetId="4" r:id="rId4"/>
    <sheet name="1-07-22" sheetId="5" r:id="rId5"/>
    <sheet name="2-07-22" sheetId="6" r:id="rId6"/>
    <sheet name="resultad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vn6y2RnS8qv5NNJbWco+EY4SFxg=="/>
    </ext>
  </extLst>
</workbook>
</file>

<file path=xl/calcChain.xml><?xml version="1.0" encoding="utf-8"?>
<calcChain xmlns="http://schemas.openxmlformats.org/spreadsheetml/2006/main">
  <c r="C7" i="7" l="1"/>
  <c r="B7" i="7"/>
  <c r="B6" i="7"/>
  <c r="B5" i="7"/>
  <c r="B4" i="7"/>
  <c r="B3" i="7"/>
  <c r="B2" i="7"/>
  <c r="J31" i="6"/>
  <c r="J24" i="6"/>
  <c r="J15" i="6"/>
  <c r="J27" i="5"/>
  <c r="J26" i="5"/>
  <c r="J15" i="5"/>
  <c r="J8" i="4"/>
  <c r="J17" i="4" s="1"/>
  <c r="J4" i="4"/>
  <c r="J12" i="3"/>
  <c r="J33" i="3" s="1"/>
  <c r="J23" i="2"/>
  <c r="J53" i="1"/>
</calcChain>
</file>

<file path=xl/sharedStrings.xml><?xml version="1.0" encoding="utf-8"?>
<sst xmlns="http://schemas.openxmlformats.org/spreadsheetml/2006/main" count="386" uniqueCount="216">
  <si>
    <t>Numero</t>
  </si>
  <si>
    <t>Nombre</t>
  </si>
  <si>
    <t>Telefono</t>
  </si>
  <si>
    <t>Direccion</t>
  </si>
  <si>
    <t>Articulo</t>
  </si>
  <si>
    <t>Cantidad</t>
  </si>
  <si>
    <t>Color</t>
  </si>
  <si>
    <t>importe</t>
  </si>
  <si>
    <t>A domicilio</t>
  </si>
  <si>
    <t>Total</t>
  </si>
  <si>
    <t>Notas</t>
  </si>
  <si>
    <t>Fecha</t>
  </si>
  <si>
    <t>Pedro Rodiguez</t>
  </si>
  <si>
    <t>Eduardo zapata #96</t>
  </si>
  <si>
    <t>Trajes</t>
  </si>
  <si>
    <t>1, 2 piezas</t>
  </si>
  <si>
    <t>Pantalones</t>
  </si>
  <si>
    <t>$220</t>
  </si>
  <si>
    <t>Vanesa Buyz</t>
  </si>
  <si>
    <t>354 122 7723</t>
  </si>
  <si>
    <t>Antonio de Castro #25</t>
  </si>
  <si>
    <t>saco</t>
  </si>
  <si>
    <t>falda</t>
  </si>
  <si>
    <t>Viene</t>
  </si>
  <si>
    <t>$70</t>
  </si>
  <si>
    <t>Jose Manuel Ramirez</t>
  </si>
  <si>
    <t>viene</t>
  </si>
  <si>
    <t>Gasolinera sur</t>
  </si>
  <si>
    <t>playeras</t>
  </si>
  <si>
    <t>lavanderia</t>
  </si>
  <si>
    <t>---</t>
  </si>
  <si>
    <t>Ernesto Chavez</t>
  </si>
  <si>
    <t>Colonia real #13</t>
  </si>
  <si>
    <t>si</t>
  </si>
  <si>
    <t>Hugo naranjo</t>
  </si>
  <si>
    <t>gorra</t>
  </si>
  <si>
    <t>no</t>
  </si>
  <si>
    <t>Joel Morra</t>
  </si>
  <si>
    <t>Abasolo Oriente #16</t>
  </si>
  <si>
    <t>chamarras</t>
  </si>
  <si>
    <t>Gustavo Morales</t>
  </si>
  <si>
    <t>Vestido (escaramuza)</t>
  </si>
  <si>
    <t>Elizabeth Rivera</t>
  </si>
  <si>
    <t>Avenida las rosas #15, Jardin</t>
  </si>
  <si>
    <t>vestidos</t>
  </si>
  <si>
    <t>Abono $500 restan 300</t>
  </si>
  <si>
    <t>Cato</t>
  </si>
  <si>
    <t>Salazar 174, Los Reyes</t>
  </si>
  <si>
    <t>Cobijas</t>
  </si>
  <si>
    <t>Doña Eva Garcia</t>
  </si>
  <si>
    <t>Los Reyes</t>
  </si>
  <si>
    <t>Edredon</t>
  </si>
  <si>
    <t>Fundas</t>
  </si>
  <si>
    <t>Maria del socorro</t>
  </si>
  <si>
    <t>Mina so</t>
  </si>
  <si>
    <t>Yuri</t>
  </si>
  <si>
    <t>Vestido</t>
  </si>
  <si>
    <t>Planchado</t>
  </si>
  <si>
    <t>15% descuento</t>
  </si>
  <si>
    <t>Maria de Jesus Ramos</t>
  </si>
  <si>
    <t>Zaragoza PL. #36, Periban</t>
  </si>
  <si>
    <t>Pantalon</t>
  </si>
  <si>
    <t>Camisas</t>
  </si>
  <si>
    <t>Diana Elizabeth Gracia</t>
  </si>
  <si>
    <t>Blv. Morelos #63, Atapan</t>
  </si>
  <si>
    <t>gris</t>
  </si>
  <si>
    <t>rosa / verde</t>
  </si>
  <si>
    <t>Socorro Gonzalez</t>
  </si>
  <si>
    <t>Enrique Estrada #20, Los reyes</t>
  </si>
  <si>
    <t>Christina Ochoa</t>
  </si>
  <si>
    <t>Zaraguza PLC # 125, periban</t>
  </si>
  <si>
    <t>Sacos</t>
  </si>
  <si>
    <t>Chamarra</t>
  </si>
  <si>
    <t>Courdes Agilar</t>
  </si>
  <si>
    <t>Francisco Villa #24</t>
  </si>
  <si>
    <t>Jesus Daniel</t>
  </si>
  <si>
    <t>354 1107821</t>
  </si>
  <si>
    <t>Jazmin 19, los reyes</t>
  </si>
  <si>
    <t>trajes</t>
  </si>
  <si>
    <t>2 piezas</t>
  </si>
  <si>
    <t>charro</t>
  </si>
  <si>
    <t>16 de septiembre #52, los reyes</t>
  </si>
  <si>
    <t>edredon</t>
  </si>
  <si>
    <t>fundas</t>
  </si>
  <si>
    <t>Paricutin 21, Los reyes</t>
  </si>
  <si>
    <t>Cortinas</t>
  </si>
  <si>
    <t>15 por metro</t>
  </si>
  <si>
    <t>Marcelo Toscano</t>
  </si>
  <si>
    <t>Rafael picaso #28, santa clara</t>
  </si>
  <si>
    <t>vestido</t>
  </si>
  <si>
    <t>Ildra Torress</t>
  </si>
  <si>
    <t>Melchor Ocampo #23</t>
  </si>
  <si>
    <t>Vestidos</t>
  </si>
  <si>
    <t>Adolfo Ponce</t>
  </si>
  <si>
    <t>Esmeralda #20</t>
  </si>
  <si>
    <t>camisas</t>
  </si>
  <si>
    <t>Lerodo Tejada #185, Los reyes</t>
  </si>
  <si>
    <t>Tabachines 30, los reyes</t>
  </si>
  <si>
    <t>sweaters y gabardinas</t>
  </si>
  <si>
    <t>Taller Monlesno</t>
  </si>
  <si>
    <t>pantalones</t>
  </si>
  <si>
    <t>Emilio Hernandez</t>
  </si>
  <si>
    <t>santa ana sirostro</t>
  </si>
  <si>
    <t>1 (90), 1(130)</t>
  </si>
  <si>
    <t>Lilin Barragas</t>
  </si>
  <si>
    <t>Sucursal anaya #14</t>
  </si>
  <si>
    <t>Francisco Perez</t>
  </si>
  <si>
    <t>Mina #99, centro</t>
  </si>
  <si>
    <t>negro</t>
  </si>
  <si>
    <t>Araceli Jaimes</t>
  </si>
  <si>
    <t>Prolongacion Salazar #1, Guadalajarita</t>
  </si>
  <si>
    <t>Negro</t>
  </si>
  <si>
    <t>quitar manchas mangas - cuello</t>
  </si>
  <si>
    <t>fecha</t>
  </si>
  <si>
    <t>Francisco Javier Amescua</t>
  </si>
  <si>
    <t>Allende sur #465</t>
  </si>
  <si>
    <t>Doña cuca</t>
  </si>
  <si>
    <t>Tocumbo</t>
  </si>
  <si>
    <t>Maria de Lourdes Sanchez</t>
  </si>
  <si>
    <t>Patronato #40, los reyes</t>
  </si>
  <si>
    <t>chamarra polar</t>
  </si>
  <si>
    <t>Mariela</t>
  </si>
  <si>
    <t>impresiones el cubo</t>
  </si>
  <si>
    <t>blanco</t>
  </si>
  <si>
    <t>traje sastre</t>
  </si>
  <si>
    <t>cafe-azul</t>
  </si>
  <si>
    <t>blusa</t>
  </si>
  <si>
    <t>roja</t>
  </si>
  <si>
    <t>Ana torres</t>
  </si>
  <si>
    <t>354 120 4734</t>
  </si>
  <si>
    <t>San jose, los reyes</t>
  </si>
  <si>
    <t>blanca</t>
  </si>
  <si>
    <t>Lety Guizar</t>
  </si>
  <si>
    <t>los reyes</t>
  </si>
  <si>
    <t>Kandi Islas</t>
  </si>
  <si>
    <t>moctezuma 33</t>
  </si>
  <si>
    <t>Rojo</t>
  </si>
  <si>
    <t>Dr. Ivan Govea</t>
  </si>
  <si>
    <t>mina SO</t>
  </si>
  <si>
    <t>sacos</t>
  </si>
  <si>
    <t>azul cielo</t>
  </si>
  <si>
    <t>Privada Emiliano Zapata</t>
  </si>
  <si>
    <t>Periban</t>
  </si>
  <si>
    <t>Alix Valencia</t>
  </si>
  <si>
    <t>Bonifacio Moreno 23 periban</t>
  </si>
  <si>
    <t>Kamila Mora</t>
  </si>
  <si>
    <t>354 125 9998</t>
  </si>
  <si>
    <t>Ensinos 38</t>
  </si>
  <si>
    <t>bolsas</t>
  </si>
  <si>
    <t>Mazco Silva</t>
  </si>
  <si>
    <t>Antonio Aguilar</t>
  </si>
  <si>
    <t>sin rayas</t>
  </si>
  <si>
    <t>playera</t>
  </si>
  <si>
    <t>Maria del Carmen Morelos</t>
  </si>
  <si>
    <t>bonifacio morelo #125, periban</t>
  </si>
  <si>
    <t>traje</t>
  </si>
  <si>
    <t>Areli Castañeda</t>
  </si>
  <si>
    <t>san sebastian</t>
  </si>
  <si>
    <t>abrigos</t>
  </si>
  <si>
    <t>Jose Seballas</t>
  </si>
  <si>
    <t>abasolo poniente, los reyes</t>
  </si>
  <si>
    <t>pagado</t>
  </si>
  <si>
    <t>Ivan Palafox</t>
  </si>
  <si>
    <t>camisa</t>
  </si>
  <si>
    <t>cafe</t>
  </si>
  <si>
    <t>Merceria Clarita</t>
  </si>
  <si>
    <t>Los reyes</t>
  </si>
  <si>
    <t>blusas</t>
  </si>
  <si>
    <t>Silvin Ayala</t>
  </si>
  <si>
    <t>Rio Itzcuaro #52</t>
  </si>
  <si>
    <t>Santa Ana zirostro</t>
  </si>
  <si>
    <t>Refrigeracion</t>
  </si>
  <si>
    <t>Florencio Velazquez</t>
  </si>
  <si>
    <t>Alondra Chavez</t>
  </si>
  <si>
    <t>Begonia #9</t>
  </si>
  <si>
    <t>Miguel Chavez</t>
  </si>
  <si>
    <t>desmanchar, vestido mas la parte de abajo</t>
  </si>
  <si>
    <t>Mayela Mendez</t>
  </si>
  <si>
    <t>Motorepuestos, Morels #531</t>
  </si>
  <si>
    <t>Librada</t>
  </si>
  <si>
    <t>lona zamora</t>
  </si>
  <si>
    <t>negra</t>
  </si>
  <si>
    <t>Angelica Zaragoza</t>
  </si>
  <si>
    <t>corbatas</t>
  </si>
  <si>
    <t>cuadros negra</t>
  </si>
  <si>
    <t>Tabachines #7, los reyes</t>
  </si>
  <si>
    <t>sweater y gabardina</t>
  </si>
  <si>
    <t>almohada</t>
  </si>
  <si>
    <t>Elena esleada</t>
  </si>
  <si>
    <t>paraticuaro</t>
  </si>
  <si>
    <t xml:space="preserve">trajes </t>
  </si>
  <si>
    <t>1, 3 piezas</t>
  </si>
  <si>
    <t>moño</t>
  </si>
  <si>
    <t>Ismael hernandez</t>
  </si>
  <si>
    <t>Nueva eredera</t>
  </si>
  <si>
    <t>Isidora Mejia</t>
  </si>
  <si>
    <t>Jose maria consuelos #9, la paz</t>
  </si>
  <si>
    <t>chamarra</t>
  </si>
  <si>
    <t>Nora silvia</t>
  </si>
  <si>
    <t>abasolo poniente #155, los reyes</t>
  </si>
  <si>
    <t>zaragoza 31, periban</t>
  </si>
  <si>
    <t>cesar sanchez</t>
  </si>
  <si>
    <t>reforma 58, periban</t>
  </si>
  <si>
    <t>rosalva reyes</t>
  </si>
  <si>
    <t>abrigo</t>
  </si>
  <si>
    <t xml:space="preserve">fundas </t>
  </si>
  <si>
    <t>reboso</t>
  </si>
  <si>
    <t>ziragoza #46, zamora</t>
  </si>
  <si>
    <t>edwin sanchez</t>
  </si>
  <si>
    <t>las tiusas</t>
  </si>
  <si>
    <t>2, 2 piezas</t>
  </si>
  <si>
    <t>diego avila</t>
  </si>
  <si>
    <t>parque nacional #22</t>
  </si>
  <si>
    <t>total semana</t>
  </si>
  <si>
    <t>Total dia</t>
  </si>
  <si>
    <t>Total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</si>
</sst>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&quot;docs-Calibri&quot;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4" fontId="1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27-06-22-style" pivot="0" count="4" xr9:uid="{00000000-0011-0000-FFFF-FFFF00000000}">
      <tableStyleElement type="headerRow" dxfId="30"/>
      <tableStyleElement type="totalRow" dxfId="27"/>
      <tableStyleElement type="firstRowStripe" dxfId="29"/>
      <tableStyleElement type="secondRowStripe" dxfId="28"/>
    </tableStyle>
    <tableStyle name="28-06-22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29-06-22-style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30-06-22-style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1-07-22-style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2-07-22-style" pivot="0" count="3" xr9:uid="{00000000-0011-0000-FFFF-FFFF05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53" totalsRowCount="1">
  <tableColumns count="12">
    <tableColumn id="1" xr3:uid="{00000000-0010-0000-0000-000001000000}" name="Numero" totalsRowDxfId="11"/>
    <tableColumn id="2" xr3:uid="{00000000-0010-0000-0000-000002000000}" name="Nombre" totalsRowDxfId="10"/>
    <tableColumn id="3" xr3:uid="{00000000-0010-0000-0000-000003000000}" name="Telefono" totalsRowDxfId="9"/>
    <tableColumn id="4" xr3:uid="{00000000-0010-0000-0000-000004000000}" name="Direccion" totalsRowDxfId="8"/>
    <tableColumn id="5" xr3:uid="{00000000-0010-0000-0000-000005000000}" name="Articulo" totalsRowDxfId="7"/>
    <tableColumn id="6" xr3:uid="{00000000-0010-0000-0000-000006000000}" name="Cantidad" totalsRowDxfId="6"/>
    <tableColumn id="7" xr3:uid="{00000000-0010-0000-0000-000007000000}" name="Color" totalsRowDxfId="5"/>
    <tableColumn id="8" xr3:uid="{00000000-0010-0000-0000-000008000000}" name="importe" totalsRowDxfId="4"/>
    <tableColumn id="9" xr3:uid="{00000000-0010-0000-0000-000009000000}" name="A domicilio" totalsRowDxfId="3"/>
    <tableColumn id="10" xr3:uid="{00000000-0010-0000-0000-00000A000000}" name="Total" totalsRowFunction="custom" totalsRowDxfId="2">
      <totalsRowFormula>SUM(J2:J52)</totalsRowFormula>
    </tableColumn>
    <tableColumn id="11" xr3:uid="{00000000-0010-0000-0000-00000B000000}" name="Notas" totalsRowDxfId="1"/>
    <tableColumn id="12" xr3:uid="{00000000-0010-0000-0000-00000C000000}" name="Fecha" totalsRowDxfId="0"/>
  </tableColumns>
  <tableStyleInfo name="27-06-2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42">
  <tableColumns count="12">
    <tableColumn id="1" xr3:uid="{00000000-0010-0000-0100-000001000000}" name="Numero"/>
    <tableColumn id="2" xr3:uid="{00000000-0010-0000-0100-000002000000}" name="Nombre"/>
    <tableColumn id="3" xr3:uid="{00000000-0010-0000-0100-000003000000}" name="Telefono"/>
    <tableColumn id="4" xr3:uid="{00000000-0010-0000-0100-000004000000}" name="Direccion"/>
    <tableColumn id="5" xr3:uid="{00000000-0010-0000-0100-000005000000}" name="Articulo"/>
    <tableColumn id="6" xr3:uid="{00000000-0010-0000-0100-000006000000}" name="Cantidad"/>
    <tableColumn id="7" xr3:uid="{00000000-0010-0000-0100-000007000000}" name="Color"/>
    <tableColumn id="8" xr3:uid="{00000000-0010-0000-0100-000008000000}" name="importe"/>
    <tableColumn id="9" xr3:uid="{00000000-0010-0000-0100-000009000000}" name="A domicilio"/>
    <tableColumn id="10" xr3:uid="{00000000-0010-0000-0100-00000A000000}" name="Total"/>
    <tableColumn id="11" xr3:uid="{00000000-0010-0000-0100-00000B000000}" name="Notas"/>
    <tableColumn id="12" xr3:uid="{00000000-0010-0000-0100-00000C000000}" name="Fecha"/>
  </tableColumns>
  <tableStyleInfo name="28-06-2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L33">
  <tableColumns count="12">
    <tableColumn id="1" xr3:uid="{00000000-0010-0000-0200-000001000000}" name="Numero"/>
    <tableColumn id="2" xr3:uid="{00000000-0010-0000-0200-000002000000}" name="Nombre"/>
    <tableColumn id="3" xr3:uid="{00000000-0010-0000-0200-000003000000}" name="Telefono"/>
    <tableColumn id="4" xr3:uid="{00000000-0010-0000-0200-000004000000}" name="Direccion"/>
    <tableColumn id="5" xr3:uid="{00000000-0010-0000-0200-000005000000}" name="Articulo"/>
    <tableColumn id="6" xr3:uid="{00000000-0010-0000-0200-000006000000}" name="Cantidad"/>
    <tableColumn id="7" xr3:uid="{00000000-0010-0000-0200-000007000000}" name="Color"/>
    <tableColumn id="8" xr3:uid="{00000000-0010-0000-0200-000008000000}" name="importe"/>
    <tableColumn id="9" xr3:uid="{00000000-0010-0000-0200-000009000000}" name="A domicilio"/>
    <tableColumn id="10" xr3:uid="{00000000-0010-0000-0200-00000A000000}" name="Total"/>
    <tableColumn id="11" xr3:uid="{00000000-0010-0000-0200-00000B000000}" name="Notas"/>
    <tableColumn id="12" xr3:uid="{00000000-0010-0000-0200-00000C000000}" name="fecha"/>
  </tableColumns>
  <tableStyleInfo name="29-06-2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L19">
  <tableColumns count="12">
    <tableColumn id="1" xr3:uid="{00000000-0010-0000-0300-000001000000}" name="Numero"/>
    <tableColumn id="2" xr3:uid="{00000000-0010-0000-0300-000002000000}" name="Nombre"/>
    <tableColumn id="3" xr3:uid="{00000000-0010-0000-0300-000003000000}" name="Telefono"/>
    <tableColumn id="4" xr3:uid="{00000000-0010-0000-0300-000004000000}" name="Direccion"/>
    <tableColumn id="5" xr3:uid="{00000000-0010-0000-0300-000005000000}" name="Articulo"/>
    <tableColumn id="6" xr3:uid="{00000000-0010-0000-0300-000006000000}" name="Cantidad"/>
    <tableColumn id="7" xr3:uid="{00000000-0010-0000-0300-000007000000}" name="Color"/>
    <tableColumn id="8" xr3:uid="{00000000-0010-0000-0300-000008000000}" name="importe"/>
    <tableColumn id="9" xr3:uid="{00000000-0010-0000-0300-000009000000}" name="A domicilio"/>
    <tableColumn id="10" xr3:uid="{00000000-0010-0000-0300-00000A000000}" name="Total"/>
    <tableColumn id="11" xr3:uid="{00000000-0010-0000-0300-00000B000000}" name="Notas"/>
    <tableColumn id="12" xr3:uid="{00000000-0010-0000-0300-00000C000000}" name="Fecha"/>
  </tableColumns>
  <tableStyleInfo name="30-06-22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L27">
  <tableColumns count="12">
    <tableColumn id="1" xr3:uid="{00000000-0010-0000-0400-000001000000}" name="Numero"/>
    <tableColumn id="2" xr3:uid="{00000000-0010-0000-0400-000002000000}" name="Nombre"/>
    <tableColumn id="3" xr3:uid="{00000000-0010-0000-0400-000003000000}" name="Telefono"/>
    <tableColumn id="4" xr3:uid="{00000000-0010-0000-0400-000004000000}" name="Direccion"/>
    <tableColumn id="5" xr3:uid="{00000000-0010-0000-0400-000005000000}" name="Articulo"/>
    <tableColumn id="6" xr3:uid="{00000000-0010-0000-0400-000006000000}" name="Cantidad"/>
    <tableColumn id="7" xr3:uid="{00000000-0010-0000-0400-000007000000}" name="Color"/>
    <tableColumn id="8" xr3:uid="{00000000-0010-0000-0400-000008000000}" name="importe"/>
    <tableColumn id="9" xr3:uid="{00000000-0010-0000-0400-000009000000}" name="A domicilio"/>
    <tableColumn id="10" xr3:uid="{00000000-0010-0000-0400-00000A000000}" name="Total"/>
    <tableColumn id="11" xr3:uid="{00000000-0010-0000-0400-00000B000000}" name="Notas"/>
    <tableColumn id="12" xr3:uid="{00000000-0010-0000-0400-00000C000000}" name="Fecha"/>
  </tableColumns>
  <tableStyleInfo name="1-07-22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L32">
  <tableColumns count="12">
    <tableColumn id="1" xr3:uid="{00000000-0010-0000-0500-000001000000}" name="Numero"/>
    <tableColumn id="2" xr3:uid="{00000000-0010-0000-0500-000002000000}" name="Nombre"/>
    <tableColumn id="3" xr3:uid="{00000000-0010-0000-0500-000003000000}" name="Telefono"/>
    <tableColumn id="4" xr3:uid="{00000000-0010-0000-0500-000004000000}" name="Direccion"/>
    <tableColumn id="5" xr3:uid="{00000000-0010-0000-0500-000005000000}" name="Articulo"/>
    <tableColumn id="6" xr3:uid="{00000000-0010-0000-0500-000006000000}" name="Cantidad"/>
    <tableColumn id="7" xr3:uid="{00000000-0010-0000-0500-000007000000}" name="Color"/>
    <tableColumn id="8" xr3:uid="{00000000-0010-0000-0500-000008000000}" name="importe"/>
    <tableColumn id="9" xr3:uid="{00000000-0010-0000-0500-000009000000}" name="A domicilio"/>
    <tableColumn id="10" xr3:uid="{00000000-0010-0000-0500-00000A000000}" name="Total"/>
    <tableColumn id="11" xr3:uid="{00000000-0010-0000-0500-00000B000000}" name="Notas"/>
    <tableColumn id="12" xr3:uid="{00000000-0010-0000-0500-00000C000000}" name="Fecha"/>
  </tableColumns>
  <tableStyleInfo name="2-07-2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opLeftCell="A34" workbookViewId="0">
      <selection activeCell="D30" sqref="D30"/>
    </sheetView>
  </sheetViews>
  <sheetFormatPr baseColWidth="10" defaultColWidth="14.44140625" defaultRowHeight="15" customHeight="1"/>
  <cols>
    <col min="1" max="1" width="10.6640625" customWidth="1"/>
    <col min="2" max="2" width="19.88671875" customWidth="1"/>
    <col min="3" max="3" width="26.109375" customWidth="1"/>
    <col min="4" max="4" width="29.44140625" customWidth="1"/>
    <col min="5" max="5" width="20.109375" customWidth="1"/>
    <col min="6" max="8" width="15.33203125" customWidth="1"/>
    <col min="9" max="9" width="13.44140625" customWidth="1"/>
    <col min="10" max="10" width="8.6640625" customWidth="1"/>
    <col min="11" max="11" width="21.88671875" customWidth="1"/>
    <col min="12" max="12" width="10.33203125" customWidth="1"/>
    <col min="13" max="26" width="8.6640625" customWidth="1"/>
  </cols>
  <sheetData>
    <row r="1" spans="1:12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4.4">
      <c r="A2" s="1">
        <v>6075</v>
      </c>
      <c r="B2" s="1" t="s">
        <v>12</v>
      </c>
      <c r="C2" s="1">
        <v>3545414803</v>
      </c>
      <c r="D2" s="1" t="s">
        <v>13</v>
      </c>
      <c r="E2" s="1" t="s">
        <v>14</v>
      </c>
      <c r="F2" s="2" t="s">
        <v>15</v>
      </c>
      <c r="G2" s="1"/>
      <c r="H2" s="1">
        <v>120</v>
      </c>
      <c r="I2" s="1"/>
      <c r="J2" s="1"/>
      <c r="K2" s="1"/>
      <c r="L2" s="3">
        <v>44739</v>
      </c>
    </row>
    <row r="3" spans="1:12" ht="14.4">
      <c r="A3" s="1"/>
      <c r="B3" s="1"/>
      <c r="C3" s="1"/>
      <c r="D3" s="1"/>
      <c r="E3" s="1" t="s">
        <v>16</v>
      </c>
      <c r="F3" s="1">
        <v>2</v>
      </c>
      <c r="G3" s="1"/>
      <c r="H3" s="1">
        <v>5</v>
      </c>
      <c r="I3" s="1"/>
      <c r="J3" s="1" t="s">
        <v>17</v>
      </c>
      <c r="K3" s="1"/>
      <c r="L3" s="1"/>
    </row>
    <row r="4" spans="1:12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4.4">
      <c r="A5" s="1">
        <v>6071</v>
      </c>
      <c r="B5" s="1" t="s">
        <v>18</v>
      </c>
      <c r="C5" s="1" t="s">
        <v>19</v>
      </c>
      <c r="D5" s="1" t="s">
        <v>20</v>
      </c>
      <c r="E5" s="1" t="s">
        <v>21</v>
      </c>
      <c r="F5" s="1">
        <v>1</v>
      </c>
      <c r="G5" s="1"/>
      <c r="H5" s="1">
        <v>70</v>
      </c>
      <c r="I5" s="1"/>
      <c r="J5" s="1"/>
      <c r="K5" s="1"/>
      <c r="L5" s="1"/>
    </row>
    <row r="6" spans="1:12" ht="14.4">
      <c r="A6" s="1"/>
      <c r="B6" s="1"/>
      <c r="C6" s="1"/>
      <c r="D6" s="1"/>
      <c r="E6" s="1" t="s">
        <v>22</v>
      </c>
      <c r="F6" s="1">
        <v>1</v>
      </c>
      <c r="G6" s="1"/>
      <c r="H6" s="1">
        <v>70</v>
      </c>
      <c r="I6" s="1" t="s">
        <v>23</v>
      </c>
      <c r="J6" s="1" t="s">
        <v>24</v>
      </c>
      <c r="K6" s="1"/>
      <c r="L6" s="1"/>
    </row>
    <row r="7" spans="1:12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4.4">
      <c r="A8" s="1">
        <v>6074</v>
      </c>
      <c r="B8" s="1" t="s">
        <v>25</v>
      </c>
      <c r="C8" s="4">
        <v>4531171842</v>
      </c>
      <c r="D8" s="1"/>
      <c r="E8" s="1" t="s">
        <v>21</v>
      </c>
      <c r="F8" s="1">
        <v>1</v>
      </c>
      <c r="G8" s="1"/>
      <c r="H8" s="1">
        <v>70</v>
      </c>
      <c r="I8" s="1" t="s">
        <v>26</v>
      </c>
      <c r="J8" s="1" t="s">
        <v>24</v>
      </c>
      <c r="K8" s="1"/>
      <c r="L8" s="1"/>
    </row>
    <row r="9" spans="1:12" ht="14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4.4">
      <c r="A10" s="1">
        <v>6072</v>
      </c>
      <c r="B10" s="1" t="s">
        <v>27</v>
      </c>
      <c r="C10" s="1"/>
      <c r="D10" s="1"/>
      <c r="E10" s="1" t="s">
        <v>16</v>
      </c>
      <c r="F10" s="1">
        <v>3</v>
      </c>
      <c r="G10" s="1"/>
      <c r="H10" s="1">
        <v>50</v>
      </c>
      <c r="I10" s="1" t="s">
        <v>26</v>
      </c>
      <c r="J10" s="1"/>
      <c r="K10" s="1"/>
      <c r="L10" s="1"/>
    </row>
    <row r="11" spans="1:12" ht="14.4">
      <c r="A11" s="1"/>
      <c r="B11" s="1"/>
      <c r="C11" s="1"/>
      <c r="D11" s="1"/>
      <c r="E11" s="1" t="s">
        <v>28</v>
      </c>
      <c r="F11" s="1">
        <v>4</v>
      </c>
      <c r="G11" s="1"/>
      <c r="H11" s="1">
        <v>50</v>
      </c>
      <c r="I11" s="1"/>
      <c r="J11" s="1"/>
      <c r="K11" s="1"/>
      <c r="L11" s="1"/>
    </row>
    <row r="12" spans="1:12" ht="14.4">
      <c r="A12" s="1"/>
      <c r="B12" s="1"/>
      <c r="C12" s="1"/>
      <c r="D12" s="1"/>
      <c r="E12" s="1" t="s">
        <v>29</v>
      </c>
      <c r="F12" s="1"/>
      <c r="G12" s="1"/>
      <c r="H12" s="1"/>
      <c r="I12" s="1"/>
      <c r="J12" s="1" t="s">
        <v>30</v>
      </c>
      <c r="K12" s="1"/>
      <c r="L12" s="1"/>
    </row>
    <row r="13" spans="1:12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4.4">
      <c r="A14" s="1">
        <v>6073</v>
      </c>
      <c r="B14" s="1" t="s">
        <v>31</v>
      </c>
      <c r="C14" s="1">
        <v>3541067390</v>
      </c>
      <c r="D14" s="1" t="s">
        <v>32</v>
      </c>
      <c r="E14" s="1" t="s">
        <v>16</v>
      </c>
      <c r="F14" s="1">
        <v>1</v>
      </c>
      <c r="G14" s="1"/>
      <c r="H14" s="1"/>
      <c r="I14" s="1" t="s">
        <v>33</v>
      </c>
      <c r="J14" s="1">
        <v>50</v>
      </c>
      <c r="K14" s="1"/>
      <c r="L14" s="1"/>
    </row>
    <row r="15" spans="1:12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4.4">
      <c r="A16" s="1">
        <v>6066</v>
      </c>
      <c r="B16" s="1" t="s">
        <v>34</v>
      </c>
      <c r="C16" s="1">
        <v>3541259780</v>
      </c>
      <c r="D16" s="1"/>
      <c r="E16" s="1" t="s">
        <v>35</v>
      </c>
      <c r="F16" s="1">
        <v>1</v>
      </c>
      <c r="G16" s="1"/>
      <c r="H16" s="1">
        <v>60</v>
      </c>
      <c r="I16" s="1" t="s">
        <v>36</v>
      </c>
      <c r="J16" s="1">
        <v>60</v>
      </c>
      <c r="K16" s="1"/>
      <c r="L16" s="1"/>
    </row>
    <row r="17" spans="1:12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4.4">
      <c r="A18" s="1">
        <v>6065</v>
      </c>
      <c r="B18" s="1" t="s">
        <v>37</v>
      </c>
      <c r="C18" s="1"/>
      <c r="D18" s="1" t="s">
        <v>38</v>
      </c>
      <c r="E18" s="1" t="s">
        <v>39</v>
      </c>
      <c r="F18" s="1">
        <v>3</v>
      </c>
      <c r="G18" s="1"/>
      <c r="H18" s="1">
        <v>50</v>
      </c>
      <c r="I18" s="1" t="s">
        <v>33</v>
      </c>
      <c r="J18" s="1">
        <v>150</v>
      </c>
      <c r="K18" s="1"/>
      <c r="L18" s="1"/>
    </row>
    <row r="19" spans="1:12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75" customHeight="1">
      <c r="A20" s="1">
        <v>6064</v>
      </c>
      <c r="B20" s="1" t="s">
        <v>40</v>
      </c>
      <c r="C20" s="1">
        <v>3541146197</v>
      </c>
      <c r="D20" s="1"/>
      <c r="E20" s="1" t="s">
        <v>41</v>
      </c>
      <c r="F20" s="1">
        <v>3</v>
      </c>
      <c r="G20" s="1"/>
      <c r="H20" s="1">
        <v>350</v>
      </c>
      <c r="I20" s="1" t="s">
        <v>33</v>
      </c>
      <c r="J20" s="1">
        <v>350</v>
      </c>
      <c r="K20" s="1"/>
      <c r="L20" s="1"/>
    </row>
    <row r="21" spans="1:1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5.75" customHeight="1">
      <c r="A22" s="1">
        <v>6059</v>
      </c>
      <c r="B22" s="1" t="s">
        <v>42</v>
      </c>
      <c r="C22" s="1">
        <v>3541022036</v>
      </c>
      <c r="D22" s="1" t="s">
        <v>43</v>
      </c>
      <c r="E22" s="1" t="s">
        <v>44</v>
      </c>
      <c r="F22" s="1">
        <v>2</v>
      </c>
      <c r="G22" s="1"/>
      <c r="H22" s="1">
        <v>400</v>
      </c>
      <c r="I22" s="1" t="s">
        <v>36</v>
      </c>
      <c r="J22" s="1">
        <v>400</v>
      </c>
      <c r="K22" s="1" t="s">
        <v>45</v>
      </c>
      <c r="L22" s="1"/>
    </row>
    <row r="23" spans="1:1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5" customHeight="1">
      <c r="A24" s="1">
        <v>6007</v>
      </c>
      <c r="B24" s="1" t="s">
        <v>46</v>
      </c>
      <c r="C24" s="1"/>
      <c r="D24" s="1" t="s">
        <v>47</v>
      </c>
      <c r="E24" s="1" t="s">
        <v>48</v>
      </c>
      <c r="F24" s="1">
        <v>2</v>
      </c>
      <c r="G24" s="1"/>
      <c r="H24" s="1">
        <v>90</v>
      </c>
      <c r="I24" s="1" t="s">
        <v>36</v>
      </c>
      <c r="J24" s="1">
        <v>180</v>
      </c>
      <c r="K24" s="1"/>
      <c r="L24" s="1"/>
    </row>
    <row r="25" spans="1:1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customHeight="1">
      <c r="A26" s="1">
        <v>6008</v>
      </c>
      <c r="B26" s="1" t="s">
        <v>49</v>
      </c>
      <c r="C26" s="1"/>
      <c r="D26" s="1" t="s">
        <v>50</v>
      </c>
      <c r="E26" s="1" t="s">
        <v>51</v>
      </c>
      <c r="F26" s="1">
        <v>1</v>
      </c>
      <c r="G26" s="1"/>
      <c r="H26" s="1">
        <v>150</v>
      </c>
      <c r="I26" s="1"/>
      <c r="J26" s="1"/>
      <c r="K26" s="1"/>
      <c r="L26" s="1"/>
    </row>
    <row r="27" spans="1:12" ht="15.75" customHeight="1">
      <c r="A27" s="1"/>
      <c r="B27" s="1"/>
      <c r="C27" s="1"/>
      <c r="D27" s="1"/>
      <c r="E27" s="1" t="s">
        <v>52</v>
      </c>
      <c r="F27" s="1">
        <v>2</v>
      </c>
      <c r="G27" s="1"/>
      <c r="H27" s="1">
        <v>35</v>
      </c>
      <c r="I27" s="1" t="s">
        <v>36</v>
      </c>
      <c r="J27" s="1">
        <v>220</v>
      </c>
      <c r="K27" s="1"/>
      <c r="L27" s="1"/>
    </row>
    <row r="28" spans="1:1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customHeight="1">
      <c r="A29" s="1">
        <v>6070</v>
      </c>
      <c r="B29" s="1" t="s">
        <v>53</v>
      </c>
      <c r="C29" s="1"/>
      <c r="D29" s="1" t="s">
        <v>54</v>
      </c>
      <c r="E29" s="1" t="s">
        <v>51</v>
      </c>
      <c r="F29" s="1">
        <v>1</v>
      </c>
      <c r="G29" s="1"/>
      <c r="H29" s="1">
        <v>150</v>
      </c>
      <c r="I29" s="1" t="s">
        <v>36</v>
      </c>
      <c r="J29" s="1">
        <v>150</v>
      </c>
      <c r="K29" s="1"/>
      <c r="L29" s="1"/>
    </row>
    <row r="30" spans="1:1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customHeight="1">
      <c r="A31" s="1">
        <v>6062</v>
      </c>
      <c r="B31" s="1" t="s">
        <v>55</v>
      </c>
      <c r="C31" s="1"/>
      <c r="D31" s="1"/>
      <c r="E31" s="1" t="s">
        <v>56</v>
      </c>
      <c r="F31" s="1">
        <v>1</v>
      </c>
      <c r="G31" s="1"/>
      <c r="H31" s="1">
        <v>500</v>
      </c>
      <c r="I31" s="1"/>
      <c r="J31" s="1"/>
      <c r="K31" s="1"/>
      <c r="L31" s="1"/>
    </row>
    <row r="32" spans="1:12" ht="15.75" customHeight="1">
      <c r="A32" s="1"/>
      <c r="B32" s="1"/>
      <c r="C32" s="1"/>
      <c r="D32" s="1"/>
      <c r="E32" s="1" t="s">
        <v>57</v>
      </c>
      <c r="F32" s="1">
        <v>12</v>
      </c>
      <c r="G32" s="1"/>
      <c r="H32" s="1">
        <v>180</v>
      </c>
      <c r="I32" s="1" t="s">
        <v>36</v>
      </c>
      <c r="J32" s="1">
        <v>680</v>
      </c>
      <c r="K32" s="1" t="s">
        <v>58</v>
      </c>
      <c r="L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>
        <v>6060</v>
      </c>
      <c r="B34" s="1" t="s">
        <v>59</v>
      </c>
      <c r="C34" s="1"/>
      <c r="D34" s="4" t="s">
        <v>60</v>
      </c>
      <c r="E34" s="1" t="s">
        <v>61</v>
      </c>
      <c r="F34" s="1">
        <v>1</v>
      </c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 t="s">
        <v>62</v>
      </c>
      <c r="F35" s="1">
        <v>4</v>
      </c>
      <c r="G35" s="1"/>
      <c r="H35" s="1">
        <v>50</v>
      </c>
      <c r="I35" s="1" t="s">
        <v>36</v>
      </c>
      <c r="J35" s="1">
        <v>250</v>
      </c>
      <c r="K35" s="1"/>
      <c r="L35" s="1"/>
    </row>
    <row r="36" spans="1:1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>
        <v>6063</v>
      </c>
      <c r="B37" s="1" t="s">
        <v>63</v>
      </c>
      <c r="C37" s="1">
        <v>3541099131</v>
      </c>
      <c r="D37" s="1" t="s">
        <v>64</v>
      </c>
      <c r="E37" s="1" t="s">
        <v>61</v>
      </c>
      <c r="F37" s="1">
        <v>1</v>
      </c>
      <c r="G37" s="1" t="s">
        <v>65</v>
      </c>
      <c r="H37" s="1">
        <v>50</v>
      </c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 t="s">
        <v>56</v>
      </c>
      <c r="F38" s="1">
        <v>2</v>
      </c>
      <c r="G38" s="1" t="s">
        <v>66</v>
      </c>
      <c r="H38" s="1">
        <v>300</v>
      </c>
      <c r="I38" s="1" t="s">
        <v>36</v>
      </c>
      <c r="J38" s="1">
        <v>650</v>
      </c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>
      <c r="A40" s="1">
        <v>6067</v>
      </c>
      <c r="B40" s="1" t="s">
        <v>67</v>
      </c>
      <c r="C40" s="1"/>
      <c r="D40" s="1" t="s">
        <v>68</v>
      </c>
      <c r="E40" s="1" t="s">
        <v>61</v>
      </c>
      <c r="F40" s="1">
        <v>1</v>
      </c>
      <c r="G40" s="1"/>
      <c r="H40" s="1">
        <v>70</v>
      </c>
      <c r="I40" s="1" t="s">
        <v>33</v>
      </c>
      <c r="J40" s="1">
        <v>70</v>
      </c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>
        <v>6068</v>
      </c>
      <c r="B42" s="1" t="s">
        <v>69</v>
      </c>
      <c r="C42" s="1"/>
      <c r="D42" s="4" t="s">
        <v>70</v>
      </c>
      <c r="E42" s="1" t="s">
        <v>71</v>
      </c>
      <c r="F42" s="1">
        <v>1</v>
      </c>
      <c r="G42" s="1"/>
      <c r="H42" s="1">
        <v>70</v>
      </c>
      <c r="I42" s="1"/>
      <c r="J42" s="1"/>
      <c r="K42" s="1"/>
      <c r="L42" s="1"/>
    </row>
    <row r="43" spans="1:12" ht="15.75" customHeight="1">
      <c r="A43" s="1"/>
      <c r="B43" s="1"/>
      <c r="C43" s="1"/>
      <c r="D43" s="1"/>
      <c r="E43" s="1" t="s">
        <v>72</v>
      </c>
      <c r="F43" s="1">
        <v>1</v>
      </c>
      <c r="G43" s="1"/>
      <c r="H43" s="1">
        <v>200</v>
      </c>
      <c r="I43" s="1" t="s">
        <v>36</v>
      </c>
      <c r="J43" s="1">
        <v>270</v>
      </c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.75" customHeight="1">
      <c r="A45" s="1">
        <v>6069</v>
      </c>
      <c r="B45" s="1" t="s">
        <v>73</v>
      </c>
      <c r="C45" s="1"/>
      <c r="D45" s="1" t="s">
        <v>74</v>
      </c>
      <c r="E45" s="1" t="s">
        <v>71</v>
      </c>
      <c r="F45" s="1">
        <v>1</v>
      </c>
      <c r="G45" s="1"/>
      <c r="H45" s="1">
        <v>70</v>
      </c>
      <c r="I45" s="1" t="s">
        <v>36</v>
      </c>
      <c r="J45" s="1">
        <v>70</v>
      </c>
      <c r="K45" s="1"/>
      <c r="L45" s="1"/>
    </row>
    <row r="46" spans="1:1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>
      <c r="A47" s="1">
        <v>6061</v>
      </c>
      <c r="B47" s="1" t="s">
        <v>75</v>
      </c>
      <c r="C47" s="1" t="s">
        <v>76</v>
      </c>
      <c r="D47" s="1" t="s">
        <v>77</v>
      </c>
      <c r="E47" s="1" t="s">
        <v>78</v>
      </c>
      <c r="F47" s="1" t="s">
        <v>79</v>
      </c>
      <c r="G47" s="1" t="s">
        <v>80</v>
      </c>
      <c r="H47" s="1">
        <v>250</v>
      </c>
      <c r="I47" s="1" t="s">
        <v>36</v>
      </c>
      <c r="J47" s="1">
        <v>250</v>
      </c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>
        <v>6009</v>
      </c>
      <c r="B49" s="1"/>
      <c r="C49" s="1"/>
      <c r="D49" s="1" t="s">
        <v>81</v>
      </c>
      <c r="E49" s="1" t="s">
        <v>82</v>
      </c>
      <c r="F49" s="1">
        <v>1</v>
      </c>
      <c r="G49" s="1"/>
      <c r="H49" s="1">
        <v>150</v>
      </c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 t="s">
        <v>83</v>
      </c>
      <c r="F50" s="1">
        <v>8</v>
      </c>
      <c r="G50" s="1"/>
      <c r="H50" s="1">
        <v>35</v>
      </c>
      <c r="I50" s="1" t="s">
        <v>36</v>
      </c>
      <c r="J50" s="1">
        <v>280</v>
      </c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>
        <v>6010</v>
      </c>
      <c r="B52" s="1"/>
      <c r="C52" s="1"/>
      <c r="D52" s="1" t="s">
        <v>84</v>
      </c>
      <c r="E52" s="1" t="s">
        <v>85</v>
      </c>
      <c r="F52" s="1">
        <v>3</v>
      </c>
      <c r="G52" s="1"/>
      <c r="H52" s="1" t="s">
        <v>86</v>
      </c>
      <c r="I52" s="1" t="s">
        <v>36</v>
      </c>
      <c r="J52" s="1">
        <v>45</v>
      </c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>
        <f>SUM(J2:J52)</f>
        <v>4125</v>
      </c>
      <c r="K53" s="1"/>
      <c r="L53" s="1"/>
    </row>
    <row r="54" spans="1:12" ht="15.75" customHeight="1"/>
    <row r="55" spans="1:12" ht="15.75" customHeight="1"/>
    <row r="56" spans="1:12" ht="15.75" customHeight="1"/>
    <row r="57" spans="1:12" ht="15.75" customHeight="1"/>
    <row r="58" spans="1:12" ht="15.75" customHeight="1"/>
    <row r="59" spans="1:12" ht="15.75" customHeight="1"/>
    <row r="60" spans="1:12" ht="15.75" customHeight="1"/>
    <row r="61" spans="1:12" ht="15.75" customHeight="1"/>
    <row r="62" spans="1:12" ht="15.75" customHeight="1"/>
    <row r="63" spans="1:12" ht="15.75" customHeight="1"/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9"/>
  <sheetViews>
    <sheetView workbookViewId="0"/>
  </sheetViews>
  <sheetFormatPr baseColWidth="10" defaultColWidth="14.44140625" defaultRowHeight="15" customHeight="1"/>
  <cols>
    <col min="1" max="1" width="10.6640625" customWidth="1"/>
    <col min="2" max="2" width="28" customWidth="1"/>
    <col min="3" max="3" width="16.88671875" customWidth="1"/>
    <col min="4" max="4" width="42.109375" customWidth="1"/>
    <col min="5" max="5" width="20.6640625" customWidth="1"/>
    <col min="6" max="6" width="11.44140625" customWidth="1"/>
    <col min="7" max="7" width="8.6640625" customWidth="1"/>
    <col min="8" max="8" width="12.88671875" customWidth="1"/>
    <col min="9" max="9" width="13.44140625" customWidth="1"/>
    <col min="10" max="10" width="8.6640625" customWidth="1"/>
    <col min="11" max="11" width="30.33203125" customWidth="1"/>
    <col min="12" max="26" width="8.6640625" customWidth="1"/>
  </cols>
  <sheetData>
    <row r="1" spans="1:12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4.4">
      <c r="A2" s="1">
        <v>6088</v>
      </c>
      <c r="B2" s="1" t="s">
        <v>87</v>
      </c>
      <c r="C2" s="1"/>
      <c r="D2" s="1" t="s">
        <v>88</v>
      </c>
      <c r="E2" s="1" t="s">
        <v>89</v>
      </c>
      <c r="F2" s="1">
        <v>1</v>
      </c>
      <c r="G2" s="1"/>
      <c r="H2" s="1">
        <v>90</v>
      </c>
      <c r="I2" s="1" t="s">
        <v>36</v>
      </c>
      <c r="J2" s="1">
        <v>90</v>
      </c>
      <c r="K2" s="1"/>
      <c r="L2" s="5">
        <v>44740</v>
      </c>
    </row>
    <row r="3" spans="1:12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4.4">
      <c r="A4" s="1">
        <v>6087</v>
      </c>
      <c r="B4" s="1" t="s">
        <v>90</v>
      </c>
      <c r="C4" s="1">
        <v>3541172273</v>
      </c>
      <c r="D4" s="1" t="s">
        <v>91</v>
      </c>
      <c r="E4" s="1" t="s">
        <v>92</v>
      </c>
      <c r="F4" s="1">
        <v>2</v>
      </c>
      <c r="G4" s="1"/>
      <c r="H4" s="1">
        <v>150</v>
      </c>
      <c r="I4" s="1" t="s">
        <v>36</v>
      </c>
      <c r="J4" s="1">
        <v>300</v>
      </c>
      <c r="K4" s="1"/>
      <c r="L4" s="1"/>
    </row>
    <row r="5" spans="1:12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4.4">
      <c r="A6" s="1">
        <v>6086</v>
      </c>
      <c r="B6" s="1" t="s">
        <v>93</v>
      </c>
      <c r="C6" s="1">
        <v>3341176204</v>
      </c>
      <c r="D6" s="1" t="s">
        <v>94</v>
      </c>
      <c r="E6" s="1" t="s">
        <v>14</v>
      </c>
      <c r="F6" s="1" t="s">
        <v>15</v>
      </c>
      <c r="G6" s="1"/>
      <c r="H6" s="1">
        <v>120</v>
      </c>
      <c r="I6" s="1"/>
      <c r="J6" s="1"/>
      <c r="K6" s="1"/>
      <c r="L6" s="1"/>
    </row>
    <row r="7" spans="1:12" ht="14.4">
      <c r="A7" s="1"/>
      <c r="B7" s="1"/>
      <c r="C7" s="1"/>
      <c r="D7" s="1"/>
      <c r="E7" s="1" t="s">
        <v>95</v>
      </c>
      <c r="F7" s="1">
        <v>3</v>
      </c>
      <c r="G7" s="1"/>
      <c r="H7" s="1">
        <v>50</v>
      </c>
      <c r="I7" s="1"/>
      <c r="J7" s="1"/>
      <c r="K7" s="1"/>
      <c r="L7" s="1"/>
    </row>
    <row r="8" spans="1:12" ht="14.4">
      <c r="A8" s="1"/>
      <c r="B8" s="1"/>
      <c r="C8" s="4"/>
      <c r="D8" s="1"/>
      <c r="E8" s="1" t="s">
        <v>28</v>
      </c>
      <c r="F8" s="1">
        <v>4</v>
      </c>
      <c r="G8" s="1"/>
      <c r="H8" s="1">
        <v>50</v>
      </c>
      <c r="I8" s="1" t="s">
        <v>36</v>
      </c>
      <c r="J8" s="1">
        <v>470</v>
      </c>
      <c r="K8" s="1"/>
      <c r="L8" s="1"/>
    </row>
    <row r="9" spans="1:12" ht="14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4.4">
      <c r="A10" s="1">
        <v>6014</v>
      </c>
      <c r="B10" s="1" t="s">
        <v>96</v>
      </c>
      <c r="C10" s="1"/>
      <c r="D10" s="1"/>
      <c r="E10" s="1" t="s">
        <v>14</v>
      </c>
      <c r="F10" s="1" t="s">
        <v>15</v>
      </c>
      <c r="G10" s="1"/>
      <c r="H10" s="1">
        <v>120</v>
      </c>
      <c r="I10" s="1" t="s">
        <v>36</v>
      </c>
      <c r="J10" s="1">
        <v>120</v>
      </c>
      <c r="K10" s="1"/>
      <c r="L10" s="1"/>
    </row>
    <row r="11" spans="1:12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4.4">
      <c r="A12" s="1">
        <v>6013</v>
      </c>
      <c r="B12" s="1"/>
      <c r="C12" s="1"/>
      <c r="D12" s="4" t="s">
        <v>97</v>
      </c>
      <c r="E12" s="1" t="s">
        <v>98</v>
      </c>
      <c r="F12" s="1">
        <v>2</v>
      </c>
      <c r="G12" s="1"/>
      <c r="H12" s="1">
        <v>80</v>
      </c>
      <c r="I12" s="1"/>
      <c r="J12" s="1">
        <v>160</v>
      </c>
      <c r="K12" s="1"/>
      <c r="L12" s="1"/>
    </row>
    <row r="13" spans="1:12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4.4">
      <c r="A14" s="1">
        <v>6085</v>
      </c>
      <c r="B14" s="1" t="s">
        <v>99</v>
      </c>
      <c r="C14" s="1"/>
      <c r="D14" s="1"/>
      <c r="E14" s="1" t="s">
        <v>100</v>
      </c>
      <c r="F14" s="1">
        <v>1</v>
      </c>
      <c r="G14" s="1"/>
      <c r="H14" s="1">
        <v>50</v>
      </c>
      <c r="I14" s="1" t="s">
        <v>36</v>
      </c>
      <c r="J14" s="1">
        <v>50</v>
      </c>
      <c r="K14" s="1"/>
      <c r="L14" s="1"/>
    </row>
    <row r="15" spans="1:12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4.4">
      <c r="A16" s="1">
        <v>6084</v>
      </c>
      <c r="B16" s="1" t="s">
        <v>101</v>
      </c>
      <c r="C16" s="1"/>
      <c r="D16" s="1" t="s">
        <v>102</v>
      </c>
      <c r="E16" s="1" t="s">
        <v>39</v>
      </c>
      <c r="F16" s="1">
        <v>2</v>
      </c>
      <c r="G16" s="1"/>
      <c r="H16" s="1" t="s">
        <v>103</v>
      </c>
      <c r="I16" s="1" t="s">
        <v>36</v>
      </c>
      <c r="J16" s="1">
        <v>270</v>
      </c>
      <c r="K16" s="1"/>
      <c r="L16" s="1"/>
    </row>
    <row r="17" spans="1:12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4.4">
      <c r="A18" s="1">
        <v>6083</v>
      </c>
      <c r="B18" s="1" t="s">
        <v>104</v>
      </c>
      <c r="C18" s="1"/>
      <c r="D18" s="1" t="s">
        <v>105</v>
      </c>
      <c r="E18" s="1" t="s">
        <v>78</v>
      </c>
      <c r="F18" s="1" t="s">
        <v>15</v>
      </c>
      <c r="G18" s="1"/>
      <c r="H18" s="1">
        <v>120</v>
      </c>
      <c r="I18" s="1" t="s">
        <v>33</v>
      </c>
      <c r="J18" s="1">
        <v>120</v>
      </c>
      <c r="K18" s="1"/>
      <c r="L18" s="1"/>
    </row>
    <row r="19" spans="1:12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75" customHeight="1">
      <c r="A20" s="1">
        <v>6090</v>
      </c>
      <c r="B20" s="1" t="s">
        <v>106</v>
      </c>
      <c r="C20" s="1">
        <v>3541239375</v>
      </c>
      <c r="D20" s="1" t="s">
        <v>107</v>
      </c>
      <c r="E20" s="1" t="s">
        <v>21</v>
      </c>
      <c r="F20" s="1">
        <v>1</v>
      </c>
      <c r="G20" s="1" t="s">
        <v>108</v>
      </c>
      <c r="H20" s="1">
        <v>70</v>
      </c>
      <c r="I20" s="1" t="s">
        <v>36</v>
      </c>
      <c r="J20" s="1">
        <v>70</v>
      </c>
      <c r="K20" s="1"/>
      <c r="L20" s="1"/>
    </row>
    <row r="21" spans="1:1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5.75" customHeight="1">
      <c r="A22" s="1">
        <v>6089</v>
      </c>
      <c r="B22" s="1" t="s">
        <v>109</v>
      </c>
      <c r="C22" s="1">
        <v>3545456166</v>
      </c>
      <c r="D22" s="1" t="s">
        <v>110</v>
      </c>
      <c r="E22" s="1" t="s">
        <v>21</v>
      </c>
      <c r="F22" s="1">
        <v>1</v>
      </c>
      <c r="G22" s="1" t="s">
        <v>111</v>
      </c>
      <c r="H22" s="1">
        <v>70</v>
      </c>
      <c r="I22" s="1" t="s">
        <v>36</v>
      </c>
      <c r="J22" s="1">
        <v>70</v>
      </c>
      <c r="K22" s="1" t="s">
        <v>112</v>
      </c>
      <c r="L22" s="1"/>
    </row>
    <row r="23" spans="1:12" ht="15.75" customHeight="1">
      <c r="A23" s="1"/>
      <c r="B23" s="1"/>
      <c r="C23" s="1"/>
      <c r="D23" s="1"/>
      <c r="E23" s="1"/>
      <c r="F23" s="1"/>
      <c r="G23" s="1"/>
      <c r="H23" s="1"/>
      <c r="I23" s="1"/>
      <c r="J23" s="1">
        <f>SUM(J2:J22)</f>
        <v>1720</v>
      </c>
      <c r="K23" s="1"/>
      <c r="L23" s="1"/>
    </row>
    <row r="24" spans="1:1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4"/>
      <c r="E34" s="1"/>
      <c r="F34" s="1"/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/>
      <c r="B42" s="1"/>
      <c r="C42" s="1"/>
      <c r="D42" s="4"/>
      <c r="E42" s="1"/>
      <c r="F42" s="1"/>
      <c r="G42" s="1"/>
      <c r="H42" s="1"/>
      <c r="I42" s="1"/>
      <c r="J42" s="1"/>
      <c r="K42" s="1"/>
      <c r="L42" s="1"/>
    </row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9"/>
  <sheetViews>
    <sheetView topLeftCell="A13" workbookViewId="0"/>
  </sheetViews>
  <sheetFormatPr baseColWidth="10" defaultColWidth="14.44140625" defaultRowHeight="15" customHeight="1"/>
  <cols>
    <col min="1" max="1" width="10.6640625" customWidth="1"/>
    <col min="2" max="2" width="23.5546875" customWidth="1"/>
    <col min="3" max="3" width="19.6640625" customWidth="1"/>
    <col min="4" max="4" width="27.33203125" customWidth="1"/>
    <col min="5" max="5" width="14.5546875" customWidth="1"/>
    <col min="6" max="6" width="11.44140625" customWidth="1"/>
    <col min="7" max="7" width="8.6640625" customWidth="1"/>
    <col min="8" max="8" width="10.5546875" customWidth="1"/>
    <col min="9" max="9" width="13.44140625" customWidth="1"/>
    <col min="10" max="26" width="8.6640625" customWidth="1"/>
  </cols>
  <sheetData>
    <row r="1" spans="1:12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113</v>
      </c>
    </row>
    <row r="2" spans="1:12" ht="14.4">
      <c r="A2" s="1">
        <v>6095</v>
      </c>
      <c r="B2" s="1" t="s">
        <v>114</v>
      </c>
      <c r="C2" s="1">
        <v>3541004616</v>
      </c>
      <c r="D2" s="1" t="s">
        <v>115</v>
      </c>
      <c r="E2" s="1" t="s">
        <v>71</v>
      </c>
      <c r="F2" s="1">
        <v>1</v>
      </c>
      <c r="G2" s="1"/>
      <c r="H2" s="1">
        <v>70</v>
      </c>
      <c r="I2" s="1" t="s">
        <v>36</v>
      </c>
      <c r="J2" s="1">
        <v>70</v>
      </c>
      <c r="K2" s="1"/>
      <c r="L2" s="3">
        <v>44741</v>
      </c>
    </row>
    <row r="3" spans="1:12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4.4">
      <c r="A4" s="1">
        <v>6099</v>
      </c>
      <c r="B4" s="1" t="s">
        <v>116</v>
      </c>
      <c r="C4" s="1"/>
      <c r="D4" s="1" t="s">
        <v>117</v>
      </c>
      <c r="E4" s="1" t="s">
        <v>100</v>
      </c>
      <c r="F4" s="1">
        <v>2</v>
      </c>
      <c r="G4" s="1"/>
      <c r="H4" s="1">
        <v>50</v>
      </c>
      <c r="I4" s="1" t="s">
        <v>36</v>
      </c>
      <c r="J4" s="1"/>
      <c r="K4" s="1"/>
      <c r="L4" s="1"/>
    </row>
    <row r="5" spans="1:12" ht="14.4">
      <c r="A5" s="1"/>
      <c r="B5" s="1"/>
      <c r="C5" s="1"/>
      <c r="D5" s="1"/>
      <c r="E5" s="1" t="s">
        <v>95</v>
      </c>
      <c r="F5" s="1">
        <v>2</v>
      </c>
      <c r="G5" s="1"/>
      <c r="H5" s="1">
        <v>50</v>
      </c>
      <c r="I5" s="1"/>
      <c r="J5" s="1">
        <v>200</v>
      </c>
      <c r="K5" s="1"/>
      <c r="L5" s="1"/>
    </row>
    <row r="6" spans="1:12" ht="14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4.4">
      <c r="A7" s="1">
        <v>6103</v>
      </c>
      <c r="B7" s="1" t="s">
        <v>118</v>
      </c>
      <c r="C7" s="1">
        <v>3541881419</v>
      </c>
      <c r="D7" s="1" t="s">
        <v>119</v>
      </c>
      <c r="E7" s="1" t="s">
        <v>120</v>
      </c>
      <c r="F7" s="1">
        <v>1</v>
      </c>
      <c r="G7" s="1"/>
      <c r="H7" s="1">
        <v>90</v>
      </c>
      <c r="I7" s="1" t="s">
        <v>36</v>
      </c>
      <c r="J7" s="1">
        <v>90</v>
      </c>
      <c r="K7" s="1"/>
      <c r="L7" s="1"/>
    </row>
    <row r="8" spans="1:12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4.4">
      <c r="A9" s="1">
        <v>6105</v>
      </c>
      <c r="B9" s="1" t="s">
        <v>121</v>
      </c>
      <c r="C9" s="1"/>
      <c r="D9" s="1" t="s">
        <v>122</v>
      </c>
      <c r="E9" s="1" t="s">
        <v>100</v>
      </c>
      <c r="F9" s="1">
        <v>1</v>
      </c>
      <c r="G9" s="1" t="s">
        <v>123</v>
      </c>
      <c r="H9" s="1">
        <v>50</v>
      </c>
      <c r="I9" s="1"/>
      <c r="J9" s="1"/>
      <c r="K9" s="1"/>
      <c r="L9" s="1"/>
    </row>
    <row r="10" spans="1:12" ht="14.4">
      <c r="A10" s="1"/>
      <c r="B10" s="1"/>
      <c r="C10" s="1"/>
      <c r="D10" s="1"/>
      <c r="E10" s="1" t="s">
        <v>124</v>
      </c>
      <c r="F10" s="1">
        <v>2</v>
      </c>
      <c r="G10" s="1" t="s">
        <v>125</v>
      </c>
      <c r="H10" s="1">
        <v>120</v>
      </c>
      <c r="I10" s="1"/>
      <c r="J10" s="1"/>
      <c r="K10" s="1"/>
      <c r="L10" s="1"/>
    </row>
    <row r="11" spans="1:12" ht="14.4">
      <c r="A11" s="1"/>
      <c r="B11" s="1"/>
      <c r="C11" s="1"/>
      <c r="D11" s="1"/>
      <c r="E11" s="1" t="s">
        <v>28</v>
      </c>
      <c r="F11" s="1">
        <v>4</v>
      </c>
      <c r="G11" s="1"/>
      <c r="H11" s="1">
        <v>50</v>
      </c>
      <c r="I11" s="1"/>
      <c r="J11" s="1"/>
      <c r="K11" s="1"/>
      <c r="L11" s="1"/>
    </row>
    <row r="12" spans="1:12" ht="14.4">
      <c r="A12" s="1"/>
      <c r="B12" s="1"/>
      <c r="C12" s="1"/>
      <c r="D12" s="1"/>
      <c r="E12" s="1" t="s">
        <v>126</v>
      </c>
      <c r="F12" s="1">
        <v>1</v>
      </c>
      <c r="G12" s="1" t="s">
        <v>127</v>
      </c>
      <c r="H12" s="1">
        <v>25</v>
      </c>
      <c r="I12" s="1" t="s">
        <v>36</v>
      </c>
      <c r="J12" s="1">
        <f>SUM(H9:H12)+150</f>
        <v>395</v>
      </c>
      <c r="K12" s="1"/>
      <c r="L12" s="1"/>
    </row>
    <row r="13" spans="1:12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4.4">
      <c r="A14" s="1">
        <v>6104</v>
      </c>
      <c r="B14" s="1" t="s">
        <v>128</v>
      </c>
      <c r="C14" s="1" t="s">
        <v>129</v>
      </c>
      <c r="D14" s="1" t="s">
        <v>130</v>
      </c>
      <c r="E14" s="1" t="s">
        <v>126</v>
      </c>
      <c r="F14" s="1">
        <v>1</v>
      </c>
      <c r="G14" s="1" t="s">
        <v>131</v>
      </c>
      <c r="H14" s="1">
        <v>25</v>
      </c>
      <c r="I14" s="1" t="s">
        <v>36</v>
      </c>
      <c r="J14" s="1">
        <v>25</v>
      </c>
      <c r="K14" s="1"/>
      <c r="L14" s="1"/>
    </row>
    <row r="15" spans="1:12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4.4">
      <c r="A16" s="1">
        <v>6097</v>
      </c>
      <c r="B16" s="1" t="s">
        <v>132</v>
      </c>
      <c r="C16" s="1"/>
      <c r="D16" s="1" t="s">
        <v>133</v>
      </c>
      <c r="E16" s="1" t="s">
        <v>78</v>
      </c>
      <c r="F16" s="1"/>
      <c r="G16" s="1"/>
      <c r="H16" s="1">
        <v>70</v>
      </c>
      <c r="I16" s="1"/>
      <c r="J16" s="1">
        <v>280</v>
      </c>
      <c r="K16" s="1"/>
      <c r="L16" s="1"/>
    </row>
    <row r="17" spans="1:12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4.4">
      <c r="A18" s="1">
        <v>6098</v>
      </c>
      <c r="B18" s="1" t="s">
        <v>134</v>
      </c>
      <c r="C18" s="1">
        <v>3541012585</v>
      </c>
      <c r="D18" s="1" t="s">
        <v>135</v>
      </c>
      <c r="E18" s="1" t="s">
        <v>89</v>
      </c>
      <c r="F18" s="1"/>
      <c r="G18" s="1" t="s">
        <v>136</v>
      </c>
      <c r="H18" s="1">
        <v>250</v>
      </c>
      <c r="I18" s="1"/>
      <c r="J18" s="1">
        <v>250</v>
      </c>
      <c r="K18" s="1"/>
      <c r="L18" s="1"/>
    </row>
    <row r="19" spans="1:12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75" customHeight="1">
      <c r="A20" s="1">
        <v>6096</v>
      </c>
      <c r="B20" s="1" t="s">
        <v>137</v>
      </c>
      <c r="C20" s="1"/>
      <c r="D20" s="1" t="s">
        <v>138</v>
      </c>
      <c r="E20" s="1" t="s">
        <v>78</v>
      </c>
      <c r="F20" s="1" t="s">
        <v>15</v>
      </c>
      <c r="G20" s="1" t="s">
        <v>108</v>
      </c>
      <c r="H20" s="1">
        <v>120</v>
      </c>
      <c r="I20" s="1"/>
      <c r="J20" s="1"/>
      <c r="K20" s="1"/>
      <c r="L20" s="1"/>
    </row>
    <row r="21" spans="1:12" ht="15.75" customHeight="1">
      <c r="A21" s="1"/>
      <c r="B21" s="1"/>
      <c r="C21" s="1"/>
      <c r="D21" s="1"/>
      <c r="E21" s="1" t="s">
        <v>139</v>
      </c>
      <c r="F21" s="1">
        <v>1</v>
      </c>
      <c r="G21" s="1" t="s">
        <v>140</v>
      </c>
      <c r="H21" s="1">
        <v>70</v>
      </c>
      <c r="I21" s="1"/>
      <c r="J21" s="1">
        <v>190</v>
      </c>
      <c r="K21" s="1"/>
      <c r="L21" s="1"/>
    </row>
    <row r="22" spans="1:1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.75" customHeight="1">
      <c r="A23" s="1">
        <v>6017</v>
      </c>
      <c r="B23" s="1" t="s">
        <v>141</v>
      </c>
      <c r="C23" s="1"/>
      <c r="D23" s="1" t="s">
        <v>142</v>
      </c>
      <c r="E23" s="1" t="s">
        <v>39</v>
      </c>
      <c r="F23" s="1">
        <v>1</v>
      </c>
      <c r="G23" s="1"/>
      <c r="H23" s="1"/>
      <c r="I23" s="1"/>
      <c r="J23" s="1">
        <v>100</v>
      </c>
      <c r="K23" s="1"/>
      <c r="L23" s="1"/>
    </row>
    <row r="24" spans="1:1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customHeight="1">
      <c r="A25" s="1">
        <v>6101</v>
      </c>
      <c r="B25" s="1" t="s">
        <v>143</v>
      </c>
      <c r="C25" s="1">
        <v>3541245009</v>
      </c>
      <c r="D25" s="1" t="s">
        <v>144</v>
      </c>
      <c r="E25" s="1" t="s">
        <v>78</v>
      </c>
      <c r="F25" s="1" t="s">
        <v>15</v>
      </c>
      <c r="G25" s="1"/>
      <c r="H25" s="1">
        <v>120</v>
      </c>
      <c r="I25" s="1"/>
      <c r="J25" s="1">
        <v>120</v>
      </c>
      <c r="K25" s="1"/>
      <c r="L25" s="1"/>
    </row>
    <row r="26" spans="1:1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customHeight="1">
      <c r="A27" s="1">
        <v>6016</v>
      </c>
      <c r="B27" s="1"/>
      <c r="C27" s="1"/>
      <c r="D27" s="1" t="s">
        <v>142</v>
      </c>
      <c r="E27" s="1" t="s">
        <v>100</v>
      </c>
      <c r="F27" s="1">
        <v>1</v>
      </c>
      <c r="G27" s="1"/>
      <c r="H27" s="1">
        <v>50</v>
      </c>
      <c r="I27" s="1"/>
      <c r="J27" s="1">
        <v>50</v>
      </c>
      <c r="K27" s="1"/>
      <c r="L27" s="1"/>
    </row>
    <row r="28" spans="1:1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customHeight="1">
      <c r="A29" s="1">
        <v>6100</v>
      </c>
      <c r="B29" s="1" t="s">
        <v>145</v>
      </c>
      <c r="C29" s="1" t="s">
        <v>146</v>
      </c>
      <c r="D29" s="1" t="s">
        <v>147</v>
      </c>
      <c r="E29" s="1" t="s">
        <v>148</v>
      </c>
      <c r="F29" s="1">
        <v>2</v>
      </c>
      <c r="G29" s="1"/>
      <c r="H29" s="1">
        <v>120</v>
      </c>
      <c r="I29" s="1"/>
      <c r="J29" s="1">
        <v>240</v>
      </c>
      <c r="K29" s="1"/>
      <c r="L29" s="1"/>
    </row>
    <row r="30" spans="1:1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customHeight="1">
      <c r="A31" s="1">
        <v>6102</v>
      </c>
      <c r="B31" s="1" t="s">
        <v>149</v>
      </c>
      <c r="C31" s="1"/>
      <c r="D31" s="1"/>
      <c r="E31" s="1" t="s">
        <v>89</v>
      </c>
      <c r="F31" s="1">
        <v>1</v>
      </c>
      <c r="G31" s="1"/>
      <c r="H31" s="1">
        <v>90</v>
      </c>
      <c r="I31" s="1"/>
      <c r="J31" s="1">
        <v>90</v>
      </c>
      <c r="K31" s="1"/>
      <c r="L31" s="1"/>
    </row>
    <row r="32" spans="1:1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>
        <f>SUM(J2:J31)</f>
        <v>2100</v>
      </c>
      <c r="K33" s="1"/>
      <c r="L33" s="1"/>
    </row>
    <row r="34" spans="1:12" ht="15.75" customHeight="1"/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99"/>
  <sheetViews>
    <sheetView workbookViewId="0"/>
  </sheetViews>
  <sheetFormatPr baseColWidth="10" defaultColWidth="14.44140625" defaultRowHeight="15" customHeight="1"/>
  <cols>
    <col min="1" max="1" width="10.6640625" customWidth="1"/>
    <col min="2" max="2" width="24.88671875" customWidth="1"/>
    <col min="3" max="3" width="11.33203125" customWidth="1"/>
    <col min="4" max="4" width="28.33203125" customWidth="1"/>
    <col min="5" max="5" width="10.44140625" customWidth="1"/>
    <col min="6" max="6" width="11.44140625" customWidth="1"/>
    <col min="7" max="7" width="8.6640625" customWidth="1"/>
    <col min="8" max="8" width="10.5546875" customWidth="1"/>
    <col min="9" max="9" width="13.44140625" customWidth="1"/>
    <col min="10" max="26" width="8.6640625" customWidth="1"/>
  </cols>
  <sheetData>
    <row r="1" spans="1:12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4.4">
      <c r="A2" s="1">
        <v>6115</v>
      </c>
      <c r="B2" s="1" t="s">
        <v>150</v>
      </c>
      <c r="C2" s="1"/>
      <c r="D2" s="1"/>
      <c r="E2" s="1" t="s">
        <v>100</v>
      </c>
      <c r="F2" s="1">
        <v>4</v>
      </c>
      <c r="G2" s="1"/>
      <c r="H2" s="1">
        <v>50</v>
      </c>
      <c r="I2" s="1"/>
      <c r="J2" s="1"/>
      <c r="K2" s="1" t="s">
        <v>151</v>
      </c>
      <c r="L2" s="3">
        <v>44742</v>
      </c>
    </row>
    <row r="3" spans="1:12" ht="14.4">
      <c r="A3" s="1"/>
      <c r="B3" s="1"/>
      <c r="C3" s="1"/>
      <c r="D3" s="1"/>
      <c r="E3" s="1" t="s">
        <v>39</v>
      </c>
      <c r="F3" s="1">
        <v>2</v>
      </c>
      <c r="G3" s="1"/>
      <c r="H3" s="1">
        <v>120</v>
      </c>
      <c r="I3" s="1"/>
      <c r="J3" s="1"/>
      <c r="K3" s="1"/>
      <c r="L3" s="1"/>
    </row>
    <row r="4" spans="1:12" ht="14.4">
      <c r="A4" s="1"/>
      <c r="B4" s="1"/>
      <c r="C4" s="1"/>
      <c r="D4" s="1"/>
      <c r="E4" s="1" t="s">
        <v>152</v>
      </c>
      <c r="F4" s="1">
        <v>2</v>
      </c>
      <c r="G4" s="1"/>
      <c r="H4" s="1">
        <v>50</v>
      </c>
      <c r="I4" s="1"/>
      <c r="J4" s="1">
        <f>SUM(H2:H4)</f>
        <v>220</v>
      </c>
      <c r="K4" s="1"/>
      <c r="L4" s="1"/>
    </row>
    <row r="5" spans="1:12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4.4">
      <c r="A6" s="1">
        <v>6111</v>
      </c>
      <c r="B6" s="1" t="s">
        <v>153</v>
      </c>
      <c r="C6" s="1"/>
      <c r="D6" s="1" t="s">
        <v>154</v>
      </c>
      <c r="E6" s="1" t="s">
        <v>155</v>
      </c>
      <c r="F6" s="1" t="s">
        <v>15</v>
      </c>
      <c r="G6" s="1"/>
      <c r="H6" s="1">
        <v>120</v>
      </c>
      <c r="I6" s="1"/>
      <c r="J6" s="1"/>
      <c r="K6" s="1"/>
      <c r="L6" s="1"/>
    </row>
    <row r="7" spans="1:12" ht="14.4">
      <c r="A7" s="1"/>
      <c r="B7" s="1"/>
      <c r="C7" s="1"/>
      <c r="D7" s="1"/>
      <c r="E7" s="1" t="s">
        <v>100</v>
      </c>
      <c r="F7" s="1">
        <v>1</v>
      </c>
      <c r="G7" s="1"/>
      <c r="H7" s="1">
        <v>50</v>
      </c>
      <c r="I7" s="1"/>
      <c r="J7" s="1"/>
      <c r="K7" s="1"/>
      <c r="L7" s="1"/>
    </row>
    <row r="8" spans="1:12" ht="14.4">
      <c r="A8" s="1"/>
      <c r="B8" s="1"/>
      <c r="C8" s="1"/>
      <c r="D8" s="1"/>
      <c r="E8" s="1" t="s">
        <v>39</v>
      </c>
      <c r="F8" s="1">
        <v>2</v>
      </c>
      <c r="G8" s="1"/>
      <c r="H8" s="1">
        <v>90</v>
      </c>
      <c r="I8" s="1"/>
      <c r="J8" s="1">
        <f>SUM(H6:H8) + 90</f>
        <v>350</v>
      </c>
      <c r="K8" s="1"/>
      <c r="L8" s="1"/>
    </row>
    <row r="9" spans="1:12" ht="14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4.4">
      <c r="A10" s="1">
        <v>6114</v>
      </c>
      <c r="B10" s="1" t="s">
        <v>156</v>
      </c>
      <c r="C10" s="1"/>
      <c r="D10" s="1" t="s">
        <v>157</v>
      </c>
      <c r="E10" s="1" t="s">
        <v>158</v>
      </c>
      <c r="F10" s="1">
        <v>1</v>
      </c>
      <c r="G10" s="1" t="s">
        <v>65</v>
      </c>
      <c r="H10" s="1">
        <v>120</v>
      </c>
      <c r="I10" s="1"/>
      <c r="J10" s="1">
        <v>120</v>
      </c>
      <c r="K10" s="1"/>
      <c r="L10" s="1"/>
    </row>
    <row r="11" spans="1:12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4.4">
      <c r="A12" s="1">
        <v>6113</v>
      </c>
      <c r="B12" s="1" t="s">
        <v>159</v>
      </c>
      <c r="C12" s="1"/>
      <c r="D12" s="1" t="s">
        <v>160</v>
      </c>
      <c r="E12" s="1" t="s">
        <v>82</v>
      </c>
      <c r="F12" s="1">
        <v>1</v>
      </c>
      <c r="G12" s="1"/>
      <c r="H12" s="1">
        <v>120</v>
      </c>
      <c r="I12" s="1"/>
      <c r="J12" s="1">
        <v>120</v>
      </c>
      <c r="K12" s="1" t="s">
        <v>161</v>
      </c>
      <c r="L12" s="1"/>
    </row>
    <row r="13" spans="1:12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4.4">
      <c r="A14" s="1">
        <v>6112</v>
      </c>
      <c r="B14" s="1" t="s">
        <v>162</v>
      </c>
      <c r="C14" s="1"/>
      <c r="D14" s="1"/>
      <c r="E14" s="1" t="s">
        <v>163</v>
      </c>
      <c r="F14" s="1">
        <v>1</v>
      </c>
      <c r="G14" s="1" t="s">
        <v>164</v>
      </c>
      <c r="H14" s="1">
        <v>50</v>
      </c>
      <c r="I14" s="1"/>
      <c r="J14" s="1">
        <v>50</v>
      </c>
      <c r="K14" s="1"/>
      <c r="L14" s="1"/>
    </row>
    <row r="15" spans="1:12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4.4">
      <c r="A16" s="1">
        <v>6018</v>
      </c>
      <c r="B16" s="1" t="s">
        <v>165</v>
      </c>
      <c r="C16" s="1"/>
      <c r="D16" s="1" t="s">
        <v>166</v>
      </c>
      <c r="E16" s="1" t="s">
        <v>167</v>
      </c>
      <c r="F16" s="1">
        <v>2</v>
      </c>
      <c r="G16" s="1"/>
      <c r="H16" s="1">
        <v>50</v>
      </c>
      <c r="I16" s="1"/>
      <c r="J16" s="1">
        <v>100</v>
      </c>
      <c r="K16" s="1"/>
      <c r="L16" s="1"/>
    </row>
    <row r="17" spans="1:12" ht="14.4">
      <c r="A17" s="1"/>
      <c r="B17" s="1"/>
      <c r="C17" s="1"/>
      <c r="D17" s="1"/>
      <c r="E17" s="1"/>
      <c r="F17" s="1"/>
      <c r="G17" s="1"/>
      <c r="H17" s="1"/>
      <c r="I17" s="1"/>
      <c r="J17" s="1">
        <f>SUM(J4:J16)</f>
        <v>960</v>
      </c>
      <c r="K17" s="1"/>
      <c r="L17" s="1"/>
    </row>
    <row r="18" spans="1:12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75" customHeight="1"/>
    <row r="21" spans="1:12" ht="15.75" customHeight="1"/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9"/>
  <sheetViews>
    <sheetView workbookViewId="0"/>
  </sheetViews>
  <sheetFormatPr baseColWidth="10" defaultColWidth="14.44140625" defaultRowHeight="15" customHeight="1"/>
  <cols>
    <col min="1" max="1" width="11.44140625" customWidth="1"/>
    <col min="2" max="2" width="24.88671875" customWidth="1"/>
    <col min="3" max="3" width="13.88671875" customWidth="1"/>
    <col min="4" max="4" width="29.109375" customWidth="1"/>
    <col min="5" max="5" width="19" customWidth="1"/>
    <col min="6" max="6" width="11.44140625" customWidth="1"/>
    <col min="7" max="7" width="13.6640625" customWidth="1"/>
    <col min="8" max="8" width="10.5546875" customWidth="1"/>
    <col min="9" max="10" width="8.6640625" customWidth="1"/>
    <col min="11" max="11" width="39.44140625" customWidth="1"/>
    <col min="12" max="26" width="8.6640625" customWidth="1"/>
  </cols>
  <sheetData>
    <row r="1" spans="1:12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4.4">
      <c r="A2" s="1">
        <v>6120</v>
      </c>
      <c r="B2" s="1" t="s">
        <v>168</v>
      </c>
      <c r="C2" s="1">
        <v>3545424089</v>
      </c>
      <c r="D2" s="1" t="s">
        <v>169</v>
      </c>
      <c r="E2" s="1" t="s">
        <v>78</v>
      </c>
      <c r="F2" s="1" t="s">
        <v>15</v>
      </c>
      <c r="G2" s="1"/>
      <c r="H2" s="1">
        <v>120</v>
      </c>
      <c r="I2" s="1"/>
      <c r="J2" s="1">
        <v>120</v>
      </c>
      <c r="K2" s="1"/>
      <c r="L2" s="3">
        <v>44743</v>
      </c>
    </row>
    <row r="3" spans="1:12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4.4">
      <c r="A4" s="1">
        <v>6121</v>
      </c>
      <c r="B4" s="1" t="s">
        <v>101</v>
      </c>
      <c r="C4" s="1"/>
      <c r="D4" s="1" t="s">
        <v>170</v>
      </c>
      <c r="E4" s="1" t="s">
        <v>39</v>
      </c>
      <c r="F4" s="1">
        <v>1</v>
      </c>
      <c r="G4" s="1"/>
      <c r="H4" s="1">
        <v>90</v>
      </c>
      <c r="I4" s="1"/>
      <c r="J4" s="1">
        <v>90</v>
      </c>
      <c r="K4" s="1"/>
      <c r="L4" s="1"/>
    </row>
    <row r="5" spans="1:12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4.4">
      <c r="A6" s="1">
        <v>6020</v>
      </c>
      <c r="B6" s="1" t="s">
        <v>171</v>
      </c>
      <c r="C6" s="1"/>
      <c r="D6" s="1"/>
      <c r="E6" s="1" t="s">
        <v>44</v>
      </c>
      <c r="F6" s="1">
        <v>1</v>
      </c>
      <c r="G6" s="1"/>
      <c r="H6" s="1">
        <v>120</v>
      </c>
      <c r="I6" s="1"/>
      <c r="J6" s="1">
        <v>120</v>
      </c>
      <c r="K6" s="1"/>
      <c r="L6" s="1"/>
    </row>
    <row r="7" spans="1:12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4.4">
      <c r="A8" s="1">
        <v>6125</v>
      </c>
      <c r="B8" s="1" t="s">
        <v>172</v>
      </c>
      <c r="C8" s="1"/>
      <c r="D8" s="1" t="s">
        <v>170</v>
      </c>
      <c r="E8" s="1" t="s">
        <v>39</v>
      </c>
      <c r="F8" s="1">
        <v>1</v>
      </c>
      <c r="G8" s="1"/>
      <c r="H8" s="1">
        <v>350</v>
      </c>
      <c r="I8" s="1"/>
      <c r="J8" s="1">
        <v>350</v>
      </c>
      <c r="K8" s="1"/>
      <c r="L8" s="1"/>
    </row>
    <row r="9" spans="1:12" ht="14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4.4">
      <c r="A10" s="1">
        <v>6021</v>
      </c>
      <c r="B10" s="1"/>
      <c r="C10" s="1"/>
      <c r="D10" s="1" t="s">
        <v>166</v>
      </c>
      <c r="E10" s="1" t="s">
        <v>28</v>
      </c>
      <c r="F10" s="1">
        <v>5</v>
      </c>
      <c r="G10" s="1"/>
      <c r="H10" s="1">
        <v>50</v>
      </c>
      <c r="I10" s="1"/>
      <c r="J10" s="1">
        <v>250</v>
      </c>
      <c r="K10" s="1"/>
      <c r="L10" s="1"/>
    </row>
    <row r="11" spans="1:12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4.4">
      <c r="A12" s="1">
        <v>6124</v>
      </c>
      <c r="B12" s="1" t="s">
        <v>173</v>
      </c>
      <c r="C12" s="1"/>
      <c r="D12" s="1" t="s">
        <v>174</v>
      </c>
      <c r="E12" s="1" t="s">
        <v>39</v>
      </c>
      <c r="F12" s="1">
        <v>1</v>
      </c>
      <c r="G12" s="1"/>
      <c r="H12" s="1">
        <v>100</v>
      </c>
      <c r="I12" s="1"/>
      <c r="J12" s="1">
        <v>100</v>
      </c>
      <c r="K12" s="1"/>
      <c r="L12" s="1"/>
    </row>
    <row r="13" spans="1:12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4.4">
      <c r="A14" s="1">
        <v>6022</v>
      </c>
      <c r="B14" s="1" t="s">
        <v>175</v>
      </c>
      <c r="C14" s="1"/>
      <c r="D14" s="1" t="s">
        <v>166</v>
      </c>
      <c r="E14" s="1" t="s">
        <v>44</v>
      </c>
      <c r="F14" s="1">
        <v>2</v>
      </c>
      <c r="G14" s="1"/>
      <c r="H14" s="1">
        <v>120</v>
      </c>
      <c r="I14" s="1"/>
      <c r="J14" s="1"/>
      <c r="K14" s="1" t="s">
        <v>176</v>
      </c>
      <c r="L14" s="1"/>
    </row>
    <row r="15" spans="1:12" ht="14.4">
      <c r="A15" s="1"/>
      <c r="B15" s="1"/>
      <c r="C15" s="1"/>
      <c r="D15" s="1"/>
      <c r="E15" s="1" t="s">
        <v>95</v>
      </c>
      <c r="F15" s="1">
        <v>1</v>
      </c>
      <c r="G15" s="1"/>
      <c r="H15" s="1">
        <v>50</v>
      </c>
      <c r="I15" s="1"/>
      <c r="J15" s="1">
        <f>SUM((H14*2)+H15)</f>
        <v>290</v>
      </c>
      <c r="K15" s="1"/>
      <c r="L15" s="1"/>
    </row>
    <row r="16" spans="1:12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4.4">
      <c r="A17" s="1">
        <v>6122</v>
      </c>
      <c r="B17" s="1" t="s">
        <v>177</v>
      </c>
      <c r="C17" s="1"/>
      <c r="D17" s="1" t="s">
        <v>178</v>
      </c>
      <c r="E17" s="1" t="s">
        <v>126</v>
      </c>
      <c r="F17" s="1">
        <v>1</v>
      </c>
      <c r="G17" s="1"/>
      <c r="H17" s="1">
        <v>25</v>
      </c>
      <c r="I17" s="1"/>
      <c r="J17" s="1">
        <v>25</v>
      </c>
      <c r="K17" s="1"/>
      <c r="L17" s="1"/>
    </row>
    <row r="18" spans="1:12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4.4">
      <c r="A19" s="1">
        <v>6123</v>
      </c>
      <c r="B19" s="1" t="s">
        <v>179</v>
      </c>
      <c r="C19" s="1">
        <v>3515002845</v>
      </c>
      <c r="D19" s="1" t="s">
        <v>180</v>
      </c>
      <c r="E19" s="1" t="s">
        <v>39</v>
      </c>
      <c r="F19" s="1">
        <v>1</v>
      </c>
      <c r="G19" s="1" t="s">
        <v>181</v>
      </c>
      <c r="H19" s="1">
        <v>120</v>
      </c>
      <c r="I19" s="1"/>
      <c r="J19" s="1">
        <v>120</v>
      </c>
      <c r="K19" s="1"/>
      <c r="L19" s="1"/>
    </row>
    <row r="20" spans="1:12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customHeight="1">
      <c r="A21" s="1">
        <v>6119</v>
      </c>
      <c r="B21" s="1" t="s">
        <v>182</v>
      </c>
      <c r="C21" s="1"/>
      <c r="D21" s="1"/>
      <c r="E21" s="1" t="s">
        <v>78</v>
      </c>
      <c r="F21" s="1" t="s">
        <v>15</v>
      </c>
      <c r="G21" s="1" t="s">
        <v>108</v>
      </c>
      <c r="H21" s="1">
        <v>120</v>
      </c>
      <c r="I21" s="1"/>
      <c r="J21" s="1"/>
      <c r="K21" s="1"/>
      <c r="L21" s="1"/>
    </row>
    <row r="22" spans="1:12" ht="15.75" customHeight="1">
      <c r="A22" s="1"/>
      <c r="B22" s="1"/>
      <c r="C22" s="1"/>
      <c r="D22" s="1"/>
      <c r="E22" s="1" t="s">
        <v>139</v>
      </c>
      <c r="F22" s="1">
        <v>1</v>
      </c>
      <c r="G22" s="1" t="s">
        <v>123</v>
      </c>
      <c r="H22" s="1">
        <v>70</v>
      </c>
      <c r="I22" s="1"/>
      <c r="J22" s="1"/>
      <c r="K22" s="1"/>
      <c r="L22" s="1"/>
    </row>
    <row r="23" spans="1:12" ht="15.75" customHeight="1">
      <c r="A23" s="1"/>
      <c r="B23" s="1"/>
      <c r="C23" s="1"/>
      <c r="D23" s="1"/>
      <c r="E23" s="1" t="s">
        <v>183</v>
      </c>
      <c r="F23" s="1">
        <v>1</v>
      </c>
      <c r="G23" s="1" t="s">
        <v>184</v>
      </c>
      <c r="H23" s="1">
        <v>45</v>
      </c>
      <c r="I23" s="1"/>
      <c r="J23" s="1">
        <v>235</v>
      </c>
      <c r="K23" s="1"/>
      <c r="L23" s="1"/>
    </row>
    <row r="24" spans="1:1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customHeight="1">
      <c r="A25" s="1">
        <v>6019</v>
      </c>
      <c r="B25" s="1"/>
      <c r="C25" s="1"/>
      <c r="D25" s="1" t="s">
        <v>185</v>
      </c>
      <c r="E25" s="1" t="s">
        <v>186</v>
      </c>
      <c r="F25" s="1">
        <v>1</v>
      </c>
      <c r="G25" s="1"/>
      <c r="H25" s="1">
        <v>80</v>
      </c>
      <c r="I25" s="1"/>
      <c r="J25" s="1"/>
      <c r="K25" s="1"/>
      <c r="L25" s="1"/>
    </row>
    <row r="26" spans="1:12" ht="15.75" customHeight="1">
      <c r="A26" s="1"/>
      <c r="B26" s="1"/>
      <c r="C26" s="1"/>
      <c r="D26" s="1"/>
      <c r="E26" s="1" t="s">
        <v>187</v>
      </c>
      <c r="F26" s="1">
        <v>1</v>
      </c>
      <c r="G26" s="1"/>
      <c r="H26" s="1">
        <v>150</v>
      </c>
      <c r="I26" s="1"/>
      <c r="J26" s="1">
        <f>SUM(H25:H26)</f>
        <v>230</v>
      </c>
      <c r="K26" s="1"/>
      <c r="L26" s="1"/>
    </row>
    <row r="27" spans="1:12" ht="15.75" customHeight="1">
      <c r="A27" s="1"/>
      <c r="B27" s="1"/>
      <c r="C27" s="1"/>
      <c r="D27" s="1"/>
      <c r="E27" s="1"/>
      <c r="F27" s="1"/>
      <c r="G27" s="1"/>
      <c r="H27" s="1"/>
      <c r="I27" s="1"/>
      <c r="J27" s="1">
        <f>SUM(H2:H25)</f>
        <v>1460</v>
      </c>
      <c r="K27" s="1"/>
      <c r="L27" s="1"/>
    </row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99"/>
  <sheetViews>
    <sheetView topLeftCell="A16" workbookViewId="0"/>
  </sheetViews>
  <sheetFormatPr baseColWidth="10" defaultColWidth="14.44140625" defaultRowHeight="15" customHeight="1"/>
  <cols>
    <col min="1" max="1" width="11.44140625" customWidth="1"/>
    <col min="2" max="2" width="31.33203125" customWidth="1"/>
    <col min="3" max="3" width="20.88671875" customWidth="1"/>
    <col min="4" max="4" width="40.6640625" customWidth="1"/>
    <col min="5" max="5" width="10.44140625" customWidth="1"/>
    <col min="6" max="6" width="11.44140625" customWidth="1"/>
    <col min="7" max="7" width="8.6640625" customWidth="1"/>
    <col min="8" max="8" width="10.5546875" customWidth="1"/>
    <col min="9" max="9" width="13.44140625" customWidth="1"/>
    <col min="10" max="10" width="8.6640625" customWidth="1"/>
    <col min="11" max="11" width="22.88671875" customWidth="1"/>
    <col min="12" max="26" width="8.6640625" customWidth="1"/>
  </cols>
  <sheetData>
    <row r="1" spans="1:12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4.4">
      <c r="A2" s="1">
        <v>6133</v>
      </c>
      <c r="B2" s="1" t="s">
        <v>188</v>
      </c>
      <c r="C2" s="1">
        <v>3545417008</v>
      </c>
      <c r="D2" s="1" t="s">
        <v>189</v>
      </c>
      <c r="E2" s="1" t="s">
        <v>190</v>
      </c>
      <c r="F2" s="1" t="s">
        <v>191</v>
      </c>
      <c r="G2" s="1"/>
      <c r="H2" s="1">
        <v>170</v>
      </c>
      <c r="I2" s="1"/>
      <c r="J2" s="1"/>
      <c r="K2" s="1"/>
      <c r="L2" s="3">
        <v>44744</v>
      </c>
    </row>
    <row r="3" spans="1:12" ht="14.4">
      <c r="A3" s="1"/>
      <c r="B3" s="1"/>
      <c r="C3" s="1"/>
      <c r="D3" s="1"/>
      <c r="E3" s="1" t="s">
        <v>192</v>
      </c>
      <c r="F3" s="1">
        <v>1</v>
      </c>
      <c r="G3" s="1"/>
      <c r="H3" s="1">
        <v>40</v>
      </c>
      <c r="I3" s="1"/>
      <c r="J3" s="1"/>
      <c r="K3" s="1"/>
      <c r="L3" s="1"/>
    </row>
    <row r="4" spans="1:12" ht="14.4">
      <c r="A4" s="1"/>
      <c r="B4" s="1"/>
      <c r="C4" s="1"/>
      <c r="D4" s="1"/>
      <c r="E4" s="1" t="s">
        <v>163</v>
      </c>
      <c r="F4" s="1">
        <v>1</v>
      </c>
      <c r="G4" s="1"/>
      <c r="H4" s="1">
        <v>50</v>
      </c>
      <c r="I4" s="1"/>
      <c r="J4" s="1">
        <v>260</v>
      </c>
      <c r="K4" s="1"/>
      <c r="L4" s="1"/>
    </row>
    <row r="5" spans="1:12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4.4">
      <c r="A6" s="1">
        <v>6130</v>
      </c>
      <c r="B6" s="1" t="s">
        <v>193</v>
      </c>
      <c r="C6" s="1">
        <v>3511002632</v>
      </c>
      <c r="D6" s="1" t="s">
        <v>194</v>
      </c>
      <c r="E6" s="1" t="s">
        <v>190</v>
      </c>
      <c r="F6" s="1" t="s">
        <v>15</v>
      </c>
      <c r="G6" s="1"/>
      <c r="H6" s="1">
        <v>120</v>
      </c>
      <c r="I6" s="1"/>
      <c r="J6" s="1">
        <v>120</v>
      </c>
      <c r="K6" s="1"/>
      <c r="L6" s="1"/>
    </row>
    <row r="7" spans="1:12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4.4">
      <c r="A8" s="1">
        <v>6131</v>
      </c>
      <c r="B8" s="1" t="s">
        <v>195</v>
      </c>
      <c r="C8" s="1">
        <v>3541060825</v>
      </c>
      <c r="D8" s="1" t="s">
        <v>196</v>
      </c>
      <c r="E8" s="1" t="s">
        <v>197</v>
      </c>
      <c r="F8" s="1">
        <v>1</v>
      </c>
      <c r="G8" s="1"/>
      <c r="H8" s="1">
        <v>90</v>
      </c>
      <c r="I8" s="1"/>
      <c r="J8" s="1">
        <v>90</v>
      </c>
      <c r="K8" s="1"/>
      <c r="L8" s="1"/>
    </row>
    <row r="9" spans="1:12" ht="14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4.4">
      <c r="A10" s="1">
        <v>6027</v>
      </c>
      <c r="B10" s="1" t="s">
        <v>198</v>
      </c>
      <c r="C10" s="1"/>
      <c r="D10" s="1" t="s">
        <v>199</v>
      </c>
      <c r="E10" s="1" t="s">
        <v>100</v>
      </c>
      <c r="F10" s="1">
        <v>1</v>
      </c>
      <c r="G10" s="1"/>
      <c r="H10" s="1">
        <v>50</v>
      </c>
      <c r="I10" s="1"/>
      <c r="J10" s="1"/>
      <c r="K10" s="1"/>
      <c r="L10" s="1"/>
    </row>
    <row r="11" spans="1:12" ht="14.4">
      <c r="A11" s="1"/>
      <c r="B11" s="1"/>
      <c r="C11" s="1"/>
      <c r="D11" s="1"/>
      <c r="E11" s="1" t="s">
        <v>95</v>
      </c>
      <c r="F11" s="1">
        <v>1</v>
      </c>
      <c r="G11" s="1"/>
      <c r="H11" s="1">
        <v>50</v>
      </c>
      <c r="I11" s="1"/>
      <c r="J11" s="1">
        <v>100</v>
      </c>
      <c r="K11" s="1"/>
      <c r="L11" s="1"/>
    </row>
    <row r="12" spans="1:12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4.4">
      <c r="A13" s="1">
        <v>6024</v>
      </c>
      <c r="B13" s="1" t="s">
        <v>100</v>
      </c>
      <c r="C13" s="1"/>
      <c r="D13" s="1" t="s">
        <v>200</v>
      </c>
      <c r="E13" s="1" t="s">
        <v>100</v>
      </c>
      <c r="F13" s="1">
        <v>2</v>
      </c>
      <c r="G13" s="1"/>
      <c r="H13" s="1">
        <v>50</v>
      </c>
      <c r="I13" s="1"/>
      <c r="J13" s="1"/>
      <c r="K13" s="1"/>
      <c r="L13" s="1"/>
    </row>
    <row r="14" spans="1:12" ht="14.4">
      <c r="A14" s="1"/>
      <c r="B14" s="1"/>
      <c r="C14" s="1"/>
      <c r="D14" s="1"/>
      <c r="E14" s="1" t="s">
        <v>183</v>
      </c>
      <c r="F14" s="1">
        <v>3</v>
      </c>
      <c r="G14" s="1"/>
      <c r="H14" s="1">
        <v>45</v>
      </c>
      <c r="I14" s="1"/>
      <c r="J14" s="1"/>
      <c r="K14" s="1"/>
      <c r="L14" s="1"/>
    </row>
    <row r="15" spans="1:12" ht="14.4">
      <c r="A15" s="1"/>
      <c r="B15" s="1"/>
      <c r="C15" s="1"/>
      <c r="D15" s="1"/>
      <c r="E15" s="1" t="s">
        <v>152</v>
      </c>
      <c r="F15" s="1">
        <v>1</v>
      </c>
      <c r="G15" s="1"/>
      <c r="H15" s="1">
        <v>50</v>
      </c>
      <c r="I15" s="1"/>
      <c r="J15" s="1">
        <f>SUM((H13*F13) + (H14*F14)+H15)</f>
        <v>285</v>
      </c>
      <c r="K15" s="1"/>
      <c r="L15" s="1"/>
    </row>
    <row r="16" spans="1:12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4.4">
      <c r="A17" s="1">
        <v>6129</v>
      </c>
      <c r="B17" s="1" t="s">
        <v>201</v>
      </c>
      <c r="C17" s="1">
        <v>3541006827</v>
      </c>
      <c r="D17" s="1"/>
      <c r="E17" s="1" t="s">
        <v>190</v>
      </c>
      <c r="F17" s="1" t="s">
        <v>15</v>
      </c>
      <c r="G17" s="1" t="s">
        <v>164</v>
      </c>
      <c r="H17" s="1">
        <v>120</v>
      </c>
      <c r="I17" s="1"/>
      <c r="J17" s="1">
        <v>120</v>
      </c>
      <c r="K17" s="1"/>
      <c r="L17" s="1"/>
    </row>
    <row r="18" spans="1:12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4.4">
      <c r="A19" s="1">
        <v>6023</v>
      </c>
      <c r="B19" s="1"/>
      <c r="C19" s="1" t="s">
        <v>202</v>
      </c>
      <c r="D19" s="1"/>
      <c r="E19" s="1" t="s">
        <v>139</v>
      </c>
      <c r="F19" s="1">
        <v>2</v>
      </c>
      <c r="G19" s="1"/>
      <c r="H19" s="1">
        <v>70</v>
      </c>
      <c r="I19" s="1"/>
      <c r="J19" s="1">
        <v>140</v>
      </c>
      <c r="K19" s="1"/>
      <c r="L19" s="1"/>
    </row>
    <row r="20" spans="1:12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customHeight="1">
      <c r="A21" s="1">
        <v>6026</v>
      </c>
      <c r="B21" s="1"/>
      <c r="C21" s="1"/>
      <c r="D21" s="1" t="s">
        <v>203</v>
      </c>
      <c r="E21" s="1" t="s">
        <v>204</v>
      </c>
      <c r="F21" s="1">
        <v>1</v>
      </c>
      <c r="G21" s="1"/>
      <c r="H21" s="1">
        <v>150</v>
      </c>
      <c r="I21" s="1"/>
      <c r="J21" s="1"/>
      <c r="K21" s="1"/>
      <c r="L21" s="1"/>
    </row>
    <row r="22" spans="1:12" ht="15.75" customHeight="1">
      <c r="A22" s="1"/>
      <c r="B22" s="1"/>
      <c r="C22" s="1"/>
      <c r="D22" s="1"/>
      <c r="E22" s="1" t="s">
        <v>82</v>
      </c>
      <c r="F22" s="1">
        <v>2</v>
      </c>
      <c r="G22" s="1"/>
      <c r="H22" s="1">
        <v>100</v>
      </c>
      <c r="I22" s="1"/>
      <c r="J22" s="1"/>
      <c r="K22" s="1"/>
      <c r="L22" s="1"/>
    </row>
    <row r="23" spans="1:12" ht="15.75" customHeight="1">
      <c r="A23" s="1"/>
      <c r="B23" s="1"/>
      <c r="C23" s="1"/>
      <c r="D23" s="1"/>
      <c r="E23" s="1" t="s">
        <v>205</v>
      </c>
      <c r="F23" s="1">
        <v>2</v>
      </c>
      <c r="G23" s="1"/>
      <c r="H23" s="1">
        <v>35</v>
      </c>
      <c r="I23" s="1"/>
      <c r="J23" s="1"/>
      <c r="K23" s="1"/>
      <c r="L23" s="1"/>
    </row>
    <row r="24" spans="1:12" ht="15.75" customHeight="1">
      <c r="A24" s="1"/>
      <c r="B24" s="1"/>
      <c r="C24" s="1"/>
      <c r="D24" s="1"/>
      <c r="E24" s="1" t="s">
        <v>206</v>
      </c>
      <c r="F24" s="1">
        <v>1</v>
      </c>
      <c r="G24" s="1"/>
      <c r="H24" s="1">
        <v>100</v>
      </c>
      <c r="I24" s="1"/>
      <c r="J24" s="1">
        <f>SUM(H21+(H22*F22) + (H23*F23)+H24)</f>
        <v>520</v>
      </c>
      <c r="K24" s="1"/>
      <c r="L24" s="1"/>
    </row>
    <row r="25" spans="1:1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customHeight="1">
      <c r="A26" s="1">
        <v>6025</v>
      </c>
      <c r="B26" s="1"/>
      <c r="C26" s="1"/>
      <c r="D26" s="1" t="s">
        <v>207</v>
      </c>
      <c r="E26" s="1" t="s">
        <v>124</v>
      </c>
      <c r="F26" s="1">
        <v>1</v>
      </c>
      <c r="G26" s="1"/>
      <c r="H26" s="1">
        <v>120</v>
      </c>
      <c r="I26" s="1"/>
      <c r="J26" s="1">
        <v>120</v>
      </c>
      <c r="K26" s="1"/>
      <c r="L26" s="1"/>
    </row>
    <row r="27" spans="1:1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customHeight="1">
      <c r="A28" s="1">
        <v>6132</v>
      </c>
      <c r="B28" s="1" t="s">
        <v>208</v>
      </c>
      <c r="C28" s="1"/>
      <c r="D28" s="1" t="s">
        <v>209</v>
      </c>
      <c r="E28" s="1" t="s">
        <v>190</v>
      </c>
      <c r="F28" s="1" t="s">
        <v>210</v>
      </c>
      <c r="G28" s="1"/>
      <c r="H28" s="1">
        <v>120</v>
      </c>
      <c r="I28" s="1"/>
      <c r="J28" s="1">
        <v>240</v>
      </c>
      <c r="K28" s="1"/>
      <c r="L28" s="1"/>
    </row>
    <row r="29" spans="1:1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customHeight="1">
      <c r="A30" s="1">
        <v>6134</v>
      </c>
      <c r="B30" s="1" t="s">
        <v>211</v>
      </c>
      <c r="C30" s="1">
        <v>3341221310</v>
      </c>
      <c r="D30" s="1" t="s">
        <v>212</v>
      </c>
      <c r="E30" s="1" t="s">
        <v>204</v>
      </c>
      <c r="F30" s="1">
        <v>1</v>
      </c>
      <c r="G30" s="1"/>
      <c r="H30" s="1">
        <v>150</v>
      </c>
      <c r="I30" s="1"/>
      <c r="J30" s="1">
        <v>150</v>
      </c>
      <c r="K30" s="1"/>
      <c r="L30" s="1"/>
    </row>
    <row r="31" spans="1:12" ht="15.75" customHeight="1">
      <c r="A31" s="1"/>
      <c r="B31" s="1"/>
      <c r="C31" s="1"/>
      <c r="D31" s="1"/>
      <c r="E31" s="1"/>
      <c r="F31" s="1"/>
      <c r="G31" s="1"/>
      <c r="H31" s="1"/>
      <c r="I31" s="1"/>
      <c r="J31" s="1">
        <f>SUM(J2:J30)</f>
        <v>2145</v>
      </c>
      <c r="K31" s="1"/>
      <c r="L31" s="1"/>
    </row>
    <row r="32" spans="1:12" ht="15.75" customHeight="1">
      <c r="A32" s="1"/>
      <c r="B32" s="1"/>
      <c r="C32" s="1"/>
      <c r="D32" s="1"/>
      <c r="E32" s="1"/>
      <c r="F32" s="1"/>
      <c r="G32" s="1"/>
      <c r="H32" s="1"/>
      <c r="I32" s="2" t="s">
        <v>213</v>
      </c>
      <c r="J32" s="2">
        <v>12510</v>
      </c>
      <c r="K32" s="1"/>
      <c r="L32" s="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1316-3116-466B-80CD-E191BBAEB109}">
  <dimension ref="A1:C7"/>
  <sheetViews>
    <sheetView tabSelected="1" workbookViewId="0">
      <selection activeCell="C8" sqref="C8"/>
    </sheetView>
  </sheetViews>
  <sheetFormatPr baseColWidth="10" defaultRowHeight="14.4"/>
  <cols>
    <col min="3" max="3" width="12" bestFit="1" customWidth="1"/>
  </cols>
  <sheetData>
    <row r="1" spans="1:3">
      <c r="A1" t="s">
        <v>11</v>
      </c>
      <c r="B1" t="s">
        <v>214</v>
      </c>
      <c r="C1" t="s">
        <v>215</v>
      </c>
    </row>
    <row r="2" spans="1:3">
      <c r="A2" s="6">
        <v>44739</v>
      </c>
      <c r="B2">
        <f>Table_1[[#Totals],[Total]]</f>
        <v>4125</v>
      </c>
    </row>
    <row r="3" spans="1:3">
      <c r="A3" s="6">
        <v>44740</v>
      </c>
      <c r="B3">
        <f>'28-06-22'!J23</f>
        <v>1720</v>
      </c>
    </row>
    <row r="4" spans="1:3">
      <c r="A4" s="6">
        <v>44741</v>
      </c>
      <c r="B4">
        <f>'29-06-22'!J33</f>
        <v>2100</v>
      </c>
    </row>
    <row r="5" spans="1:3">
      <c r="A5" s="6">
        <v>44742</v>
      </c>
      <c r="B5">
        <f>'30-06-22'!J17</f>
        <v>960</v>
      </c>
    </row>
    <row r="6" spans="1:3">
      <c r="A6" s="6">
        <v>44743</v>
      </c>
      <c r="B6">
        <f>'1-07-22'!J27</f>
        <v>1460</v>
      </c>
    </row>
    <row r="7" spans="1:3">
      <c r="A7" s="6">
        <v>44744</v>
      </c>
      <c r="B7">
        <f>'2-07-22'!J32</f>
        <v>12510</v>
      </c>
      <c r="C7">
        <f>SUM(B2:B7)</f>
        <v>22875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27-06-22</vt:lpstr>
      <vt:lpstr>28-06-22</vt:lpstr>
      <vt:lpstr>29-06-22</vt:lpstr>
      <vt:lpstr>30-06-22</vt:lpstr>
      <vt:lpstr>1-07-22</vt:lpstr>
      <vt:lpstr>2-07-22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Miguel</cp:lastModifiedBy>
  <dcterms:created xsi:type="dcterms:W3CDTF">2022-06-27T23:28:09Z</dcterms:created>
  <dcterms:modified xsi:type="dcterms:W3CDTF">2022-07-19T17:58:31Z</dcterms:modified>
</cp:coreProperties>
</file>